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elizabethegan/Library/Application Support/Box/Box Edit/Documents/805512250014/"/>
    </mc:Choice>
  </mc:AlternateContent>
  <xr:revisionPtr revIDLastSave="0" documentId="13_ncr:1_{94F5198C-AAD8-7D45-B3BB-0905DC964014}" xr6:coauthVersionLast="45" xr6:coauthVersionMax="45" xr10:uidLastSave="{00000000-0000-0000-0000-000000000000}"/>
  <bookViews>
    <workbookView xWindow="0" yWindow="460" windowWidth="28800" windowHeight="16760" activeTab="3" xr2:uid="{00000000-000D-0000-FFFF-FFFF00000000}"/>
  </bookViews>
  <sheets>
    <sheet name="Fig 5A" sheetId="1" r:id="rId1"/>
    <sheet name="Fig 5B" sheetId="2" r:id="rId2"/>
    <sheet name="FIg 5C" sheetId="3" r:id="rId3"/>
    <sheet name="Fig 5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" i="4" l="1"/>
  <c r="R9" i="4"/>
  <c r="P9" i="4"/>
  <c r="N9" i="4"/>
  <c r="K9" i="4"/>
  <c r="I9" i="4"/>
  <c r="G9" i="4"/>
  <c r="E9" i="4"/>
  <c r="T8" i="4"/>
  <c r="R8" i="4"/>
  <c r="P8" i="4"/>
  <c r="N8" i="4"/>
  <c r="K8" i="4"/>
  <c r="I8" i="4"/>
  <c r="G8" i="4"/>
  <c r="E8" i="4"/>
  <c r="T7" i="4"/>
  <c r="R7" i="4"/>
  <c r="P7" i="4"/>
  <c r="N7" i="4"/>
  <c r="K7" i="4"/>
  <c r="I7" i="4"/>
  <c r="G7" i="4"/>
  <c r="E7" i="4"/>
  <c r="T6" i="4"/>
  <c r="R6" i="4"/>
  <c r="P6" i="4"/>
  <c r="N6" i="4"/>
  <c r="K6" i="4"/>
  <c r="I6" i="4"/>
  <c r="G6" i="4"/>
  <c r="E6" i="4"/>
  <c r="K9" i="3"/>
  <c r="J9" i="3"/>
  <c r="I9" i="3"/>
  <c r="E9" i="3"/>
  <c r="F9" i="3" s="1"/>
  <c r="G9" i="3" s="1"/>
  <c r="D9" i="3"/>
  <c r="C9" i="3"/>
  <c r="L8" i="3"/>
  <c r="M8" i="3" s="1"/>
  <c r="F8" i="3"/>
  <c r="G8" i="3" s="1"/>
  <c r="L7" i="3"/>
  <c r="M7" i="3" s="1"/>
  <c r="F7" i="3"/>
  <c r="G7" i="3" s="1"/>
  <c r="L6" i="3"/>
  <c r="M6" i="3" s="1"/>
  <c r="F6" i="3"/>
  <c r="G6" i="3" s="1"/>
  <c r="H8" i="1"/>
  <c r="E8" i="1"/>
  <c r="H7" i="1"/>
  <c r="E7" i="1"/>
  <c r="H6" i="1"/>
  <c r="E6" i="1"/>
  <c r="H5" i="1"/>
  <c r="E5" i="1"/>
  <c r="L9" i="3" l="1"/>
  <c r="M9" i="3" s="1"/>
</calcChain>
</file>

<file path=xl/sharedStrings.xml><?xml version="1.0" encoding="utf-8"?>
<sst xmlns="http://schemas.openxmlformats.org/spreadsheetml/2006/main" count="63" uniqueCount="28">
  <si>
    <t>Control pRBCs</t>
  </si>
  <si>
    <t>CD55-null pRBCs</t>
  </si>
  <si>
    <t>Invasion</t>
  </si>
  <si>
    <t>Total contacts</t>
  </si>
  <si>
    <t>% invasion</t>
  </si>
  <si>
    <t>1st expt</t>
  </si>
  <si>
    <t>2nd expt</t>
  </si>
  <si>
    <t>3rd expt</t>
  </si>
  <si>
    <t>Total</t>
  </si>
  <si>
    <t>Number of merozoite-RBC contacts from each egress</t>
  </si>
  <si>
    <t>CD55 null pRBCs</t>
  </si>
  <si>
    <t>% of deformation out of total contacts</t>
  </si>
  <si>
    <t>1 deg deform</t>
  </si>
  <si>
    <t>2 deg deform</t>
  </si>
  <si>
    <t>3 deg deform</t>
  </si>
  <si>
    <t>Total deform</t>
  </si>
  <si>
    <t>% deform out of total contacts</t>
  </si>
  <si>
    <t>% of diff deformation out of failed invasions</t>
  </si>
  <si>
    <t>Total failed invasion</t>
  </si>
  <si>
    <t>0 deg deform</t>
  </si>
  <si>
    <t>% 0 deg deform</t>
  </si>
  <si>
    <t>% 1 deg deform</t>
  </si>
  <si>
    <t>% 2 deg deform</t>
  </si>
  <si>
    <t>% 3 deg deform</t>
  </si>
  <si>
    <t>Figure 5A source data</t>
  </si>
  <si>
    <t>Figure 5B source data</t>
  </si>
  <si>
    <t>Figure 5C source data</t>
  </si>
  <si>
    <t>Figure 5D source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</si>
</sst>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sz val="10"/>
      <color theme="1"/>
      <name val="Arial"/>
      <family val="2"/>
    </font>
    <font>
      <sz val="12"/>
      <color rgb="FFFF0000"/>
      <name val="Calibri"/>
      <family val="2"/>
    </font>
    <font>
      <sz val="12"/>
      <color rgb="FF0000FF"/>
      <name val="Calibri"/>
      <family val="2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8" fillId="0" borderId="0" xfId="0" applyFont="1" applyAlignment="1"/>
    <xf numFmtId="0" fontId="7" fillId="0" borderId="0" xfId="0" applyFont="1" applyAlignment="1"/>
    <xf numFmtId="0" fontId="1" fillId="2" borderId="0" xfId="0" applyFont="1" applyFill="1" applyAlignment="1"/>
    <xf numFmtId="0" fontId="8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/>
    <xf numFmtId="0" fontId="10" fillId="0" borderId="0" xfId="0" applyFont="1" applyAlignment="1"/>
    <xf numFmtId="0" fontId="8" fillId="0" borderId="0" xfId="0" applyFont="1" applyFill="1" applyAlignment="1">
      <alignment horizontal="right"/>
    </xf>
    <xf numFmtId="0" fontId="10" fillId="0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8"/>
  <sheetViews>
    <sheetView workbookViewId="0">
      <selection activeCell="E17" sqref="E17"/>
    </sheetView>
  </sheetViews>
  <sheetFormatPr baseColWidth="10" defaultColWidth="14.5" defaultRowHeight="15.75" customHeight="1" x14ac:dyDescent="0.15"/>
  <sheetData>
    <row r="1" spans="1:8" ht="15.75" customHeight="1" x14ac:dyDescent="0.15">
      <c r="A1" s="15" t="s">
        <v>24</v>
      </c>
    </row>
    <row r="3" spans="1:8" x14ac:dyDescent="0.2">
      <c r="B3" s="1"/>
      <c r="C3" s="10" t="s">
        <v>0</v>
      </c>
      <c r="D3" s="1"/>
      <c r="E3" s="1"/>
      <c r="F3" s="10" t="s">
        <v>1</v>
      </c>
      <c r="G3" s="1"/>
      <c r="H3" s="1"/>
    </row>
    <row r="4" spans="1:8" x14ac:dyDescent="0.2">
      <c r="B4" s="1"/>
      <c r="C4" s="10" t="s">
        <v>2</v>
      </c>
      <c r="D4" s="10" t="s">
        <v>3</v>
      </c>
      <c r="E4" s="10" t="s">
        <v>4</v>
      </c>
      <c r="F4" s="10" t="s">
        <v>2</v>
      </c>
      <c r="G4" s="10" t="s">
        <v>3</v>
      </c>
      <c r="H4" s="10" t="s">
        <v>4</v>
      </c>
    </row>
    <row r="5" spans="1:8" x14ac:dyDescent="0.2">
      <c r="B5" s="2" t="s">
        <v>5</v>
      </c>
      <c r="C5" s="13">
        <v>1</v>
      </c>
      <c r="D5" s="13">
        <v>16</v>
      </c>
      <c r="E5" s="13">
        <f t="shared" ref="E5:E8" si="0">C5/D5*100</f>
        <v>6.25</v>
      </c>
      <c r="F5" s="13">
        <v>0</v>
      </c>
      <c r="G5" s="13">
        <v>101</v>
      </c>
      <c r="H5" s="13">
        <f t="shared" ref="H5:H8" si="1">F5/G5*100</f>
        <v>0</v>
      </c>
    </row>
    <row r="6" spans="1:8" x14ac:dyDescent="0.2">
      <c r="B6" s="2" t="s">
        <v>6</v>
      </c>
      <c r="C6" s="13">
        <v>16</v>
      </c>
      <c r="D6" s="13">
        <v>125</v>
      </c>
      <c r="E6" s="13">
        <f t="shared" si="0"/>
        <v>12.8</v>
      </c>
      <c r="F6" s="13">
        <v>0</v>
      </c>
      <c r="G6" s="13">
        <v>82</v>
      </c>
      <c r="H6" s="13">
        <f t="shared" si="1"/>
        <v>0</v>
      </c>
    </row>
    <row r="7" spans="1:8" x14ac:dyDescent="0.2">
      <c r="B7" s="2" t="s">
        <v>7</v>
      </c>
      <c r="C7" s="13">
        <v>8</v>
      </c>
      <c r="D7" s="13">
        <v>56</v>
      </c>
      <c r="E7" s="13">
        <f t="shared" si="0"/>
        <v>14.285714285714285</v>
      </c>
      <c r="F7" s="13">
        <v>0</v>
      </c>
      <c r="G7" s="13">
        <v>127</v>
      </c>
      <c r="H7" s="13">
        <f t="shared" si="1"/>
        <v>0</v>
      </c>
    </row>
    <row r="8" spans="1:8" x14ac:dyDescent="0.2">
      <c r="B8" s="2" t="s">
        <v>8</v>
      </c>
      <c r="C8" s="14">
        <v>25</v>
      </c>
      <c r="D8" s="14">
        <v>197</v>
      </c>
      <c r="E8" s="13">
        <f t="shared" si="0"/>
        <v>12.690355329949238</v>
      </c>
      <c r="F8" s="14">
        <v>0</v>
      </c>
      <c r="G8" s="14">
        <v>310</v>
      </c>
      <c r="H8" s="13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31"/>
  <sheetViews>
    <sheetView workbookViewId="0">
      <selection activeCell="H13" sqref="H13"/>
    </sheetView>
  </sheetViews>
  <sheetFormatPr baseColWidth="10" defaultColWidth="14.5" defaultRowHeight="15.75" customHeight="1" x14ac:dyDescent="0.15"/>
  <sheetData>
    <row r="1" spans="1:3" ht="15.75" customHeight="1" x14ac:dyDescent="0.15">
      <c r="A1" s="15" t="s">
        <v>25</v>
      </c>
    </row>
    <row r="5" spans="1:3" x14ac:dyDescent="0.2">
      <c r="B5" s="7" t="s">
        <v>9</v>
      </c>
      <c r="C5" s="2"/>
    </row>
    <row r="6" spans="1:3" x14ac:dyDescent="0.2">
      <c r="B6" s="2" t="s">
        <v>0</v>
      </c>
      <c r="C6" s="8" t="s">
        <v>10</v>
      </c>
    </row>
    <row r="7" spans="1:3" x14ac:dyDescent="0.2">
      <c r="B7" s="9">
        <v>7</v>
      </c>
      <c r="C7" s="9">
        <v>11</v>
      </c>
    </row>
    <row r="8" spans="1:3" x14ac:dyDescent="0.2">
      <c r="B8" s="9">
        <v>3</v>
      </c>
      <c r="C8" s="9">
        <v>10</v>
      </c>
    </row>
    <row r="9" spans="1:3" x14ac:dyDescent="0.2">
      <c r="B9" s="9">
        <v>6</v>
      </c>
      <c r="C9" s="9">
        <v>8</v>
      </c>
    </row>
    <row r="10" spans="1:3" x14ac:dyDescent="0.2">
      <c r="B10" s="9">
        <v>8</v>
      </c>
      <c r="C10" s="9">
        <v>14</v>
      </c>
    </row>
    <row r="11" spans="1:3" x14ac:dyDescent="0.2">
      <c r="B11" s="9">
        <v>12</v>
      </c>
      <c r="C11" s="9">
        <v>3</v>
      </c>
    </row>
    <row r="12" spans="1:3" x14ac:dyDescent="0.2">
      <c r="B12" s="9">
        <v>8</v>
      </c>
      <c r="C12" s="9">
        <v>12</v>
      </c>
    </row>
    <row r="13" spans="1:3" x14ac:dyDescent="0.2">
      <c r="B13" s="9">
        <v>9</v>
      </c>
      <c r="C13" s="9">
        <v>7</v>
      </c>
    </row>
    <row r="14" spans="1:3" x14ac:dyDescent="0.2">
      <c r="B14" s="9">
        <v>13</v>
      </c>
      <c r="C14" s="9">
        <v>16</v>
      </c>
    </row>
    <row r="15" spans="1:3" x14ac:dyDescent="0.2">
      <c r="B15" s="9">
        <v>6</v>
      </c>
      <c r="C15" s="9">
        <v>7</v>
      </c>
    </row>
    <row r="16" spans="1:3" x14ac:dyDescent="0.2">
      <c r="B16" s="9">
        <v>11</v>
      </c>
      <c r="C16" s="9">
        <v>13</v>
      </c>
    </row>
    <row r="17" spans="2:3" x14ac:dyDescent="0.2">
      <c r="B17" s="9">
        <v>14</v>
      </c>
      <c r="C17" s="9">
        <v>12</v>
      </c>
    </row>
    <row r="18" spans="2:3" x14ac:dyDescent="0.2">
      <c r="B18" s="9">
        <v>5</v>
      </c>
      <c r="C18" s="9">
        <v>17</v>
      </c>
    </row>
    <row r="19" spans="2:3" x14ac:dyDescent="0.2">
      <c r="B19" s="9">
        <v>9</v>
      </c>
      <c r="C19" s="9">
        <v>14</v>
      </c>
    </row>
    <row r="20" spans="2:3" x14ac:dyDescent="0.2">
      <c r="B20" s="9">
        <v>11</v>
      </c>
      <c r="C20" s="9">
        <v>11</v>
      </c>
    </row>
    <row r="21" spans="2:3" x14ac:dyDescent="0.2">
      <c r="B21" s="9">
        <v>19</v>
      </c>
      <c r="C21" s="9">
        <v>9</v>
      </c>
    </row>
    <row r="22" spans="2:3" x14ac:dyDescent="0.2">
      <c r="B22" s="9">
        <v>20</v>
      </c>
      <c r="C22" s="9">
        <v>12</v>
      </c>
    </row>
    <row r="23" spans="2:3" x14ac:dyDescent="0.2">
      <c r="B23" s="9">
        <v>12</v>
      </c>
      <c r="C23" s="9">
        <v>7</v>
      </c>
    </row>
    <row r="24" spans="2:3" x14ac:dyDescent="0.2">
      <c r="B24" s="9">
        <v>14</v>
      </c>
      <c r="C24" s="9">
        <v>12</v>
      </c>
    </row>
    <row r="25" spans="2:3" x14ac:dyDescent="0.2">
      <c r="B25" s="9">
        <v>10</v>
      </c>
      <c r="C25" s="9">
        <v>31</v>
      </c>
    </row>
    <row r="26" spans="2:3" x14ac:dyDescent="0.2">
      <c r="B26" s="1"/>
      <c r="C26" s="9">
        <v>16</v>
      </c>
    </row>
    <row r="27" spans="2:3" x14ac:dyDescent="0.2">
      <c r="B27" s="1"/>
      <c r="C27" s="9">
        <v>12</v>
      </c>
    </row>
    <row r="28" spans="2:3" x14ac:dyDescent="0.2">
      <c r="B28" s="1"/>
      <c r="C28" s="9">
        <v>14</v>
      </c>
    </row>
    <row r="29" spans="2:3" x14ac:dyDescent="0.2">
      <c r="B29" s="1"/>
      <c r="C29" s="9">
        <v>11</v>
      </c>
    </row>
    <row r="30" spans="2:3" x14ac:dyDescent="0.2">
      <c r="B30" s="1"/>
      <c r="C30" s="9">
        <v>13</v>
      </c>
    </row>
    <row r="31" spans="2:3" x14ac:dyDescent="0.2">
      <c r="B31" s="1"/>
      <c r="C31" s="9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T884"/>
  <sheetViews>
    <sheetView workbookViewId="0">
      <selection activeCell="K22" sqref="K22"/>
    </sheetView>
  </sheetViews>
  <sheetFormatPr baseColWidth="10" defaultColWidth="14.5" defaultRowHeight="15.75" customHeight="1" x14ac:dyDescent="0.15"/>
  <cols>
    <col min="7" max="7" width="31.33203125" customWidth="1"/>
  </cols>
  <sheetData>
    <row r="1" spans="1:20" x14ac:dyDescent="0.2">
      <c r="A1" s="15" t="s">
        <v>26</v>
      </c>
      <c r="O1" s="10"/>
      <c r="P1" s="10"/>
      <c r="Q1" s="10"/>
      <c r="R1" s="10"/>
      <c r="S1" s="10"/>
      <c r="T1" s="10"/>
    </row>
    <row r="2" spans="1:20" x14ac:dyDescent="0.2">
      <c r="O2" s="10"/>
      <c r="P2" s="10"/>
      <c r="Q2" s="10"/>
      <c r="R2" s="10"/>
      <c r="S2" s="10"/>
      <c r="T2" s="10"/>
    </row>
    <row r="3" spans="1:20" x14ac:dyDescent="0.2">
      <c r="A3" s="16" t="s">
        <v>11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x14ac:dyDescent="0.2">
      <c r="A4" s="10"/>
      <c r="B4" s="16" t="s">
        <v>0</v>
      </c>
      <c r="C4" s="10"/>
      <c r="D4" s="10"/>
      <c r="E4" s="10"/>
      <c r="F4" s="10"/>
      <c r="G4" s="10"/>
      <c r="H4" s="16" t="s">
        <v>10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x14ac:dyDescent="0.2">
      <c r="A5" s="10"/>
      <c r="B5" s="10" t="s">
        <v>3</v>
      </c>
      <c r="C5" s="10" t="s">
        <v>12</v>
      </c>
      <c r="D5" s="10" t="s">
        <v>13</v>
      </c>
      <c r="E5" s="10" t="s">
        <v>14</v>
      </c>
      <c r="F5" s="10" t="s">
        <v>15</v>
      </c>
      <c r="G5" s="18" t="s">
        <v>16</v>
      </c>
      <c r="H5" s="10" t="s">
        <v>3</v>
      </c>
      <c r="I5" s="10" t="s">
        <v>12</v>
      </c>
      <c r="J5" s="10" t="s">
        <v>13</v>
      </c>
      <c r="K5" s="10" t="s">
        <v>14</v>
      </c>
      <c r="L5" s="10" t="s">
        <v>15</v>
      </c>
      <c r="M5" s="18" t="s">
        <v>16</v>
      </c>
      <c r="N5" s="10"/>
      <c r="O5" s="10"/>
      <c r="P5" s="10"/>
      <c r="Q5" s="10"/>
      <c r="R5" s="10"/>
      <c r="S5" s="10"/>
      <c r="T5" s="10"/>
    </row>
    <row r="6" spans="1:20" x14ac:dyDescent="0.2">
      <c r="A6" s="10" t="s">
        <v>5</v>
      </c>
      <c r="B6" s="13">
        <v>16</v>
      </c>
      <c r="C6" s="13">
        <v>2</v>
      </c>
      <c r="D6" s="13">
        <v>4</v>
      </c>
      <c r="E6" s="13">
        <v>2</v>
      </c>
      <c r="F6" s="13">
        <f t="shared" ref="F6:F9" si="0">SUM(C6,D6,E6)</f>
        <v>8</v>
      </c>
      <c r="G6" s="17">
        <f t="shared" ref="G6:G9" si="1">F6/B6*100</f>
        <v>50</v>
      </c>
      <c r="H6" s="13">
        <v>101</v>
      </c>
      <c r="I6" s="13">
        <v>31</v>
      </c>
      <c r="J6" s="13">
        <v>15</v>
      </c>
      <c r="K6" s="13">
        <v>7</v>
      </c>
      <c r="L6" s="13">
        <f t="shared" ref="L6:L9" si="2">SUM(I6,J6,K6)</f>
        <v>53</v>
      </c>
      <c r="M6" s="17">
        <f t="shared" ref="M6:M9" si="3">L6/H6*100</f>
        <v>52.475247524752476</v>
      </c>
      <c r="N6" s="10"/>
      <c r="O6" s="10"/>
      <c r="P6" s="10"/>
      <c r="Q6" s="10"/>
      <c r="R6" s="10"/>
      <c r="S6" s="10"/>
      <c r="T6" s="10"/>
    </row>
    <row r="7" spans="1:20" x14ac:dyDescent="0.2">
      <c r="A7" s="10" t="s">
        <v>6</v>
      </c>
      <c r="B7" s="13">
        <v>125</v>
      </c>
      <c r="C7" s="13">
        <v>23</v>
      </c>
      <c r="D7" s="13">
        <v>16</v>
      </c>
      <c r="E7" s="13">
        <v>7</v>
      </c>
      <c r="F7" s="13">
        <f t="shared" si="0"/>
        <v>46</v>
      </c>
      <c r="G7" s="17">
        <f t="shared" si="1"/>
        <v>36.799999999999997</v>
      </c>
      <c r="H7" s="13">
        <v>82</v>
      </c>
      <c r="I7" s="13">
        <v>38</v>
      </c>
      <c r="J7" s="13">
        <v>8</v>
      </c>
      <c r="K7" s="13">
        <v>0</v>
      </c>
      <c r="L7" s="13">
        <f t="shared" si="2"/>
        <v>46</v>
      </c>
      <c r="M7" s="17">
        <f t="shared" si="3"/>
        <v>56.09756097560976</v>
      </c>
      <c r="N7" s="10"/>
      <c r="O7" s="10"/>
      <c r="P7" s="10"/>
      <c r="Q7" s="10"/>
      <c r="R7" s="10"/>
      <c r="S7" s="10"/>
      <c r="T7" s="10"/>
    </row>
    <row r="8" spans="1:20" x14ac:dyDescent="0.2">
      <c r="A8" s="10" t="s">
        <v>7</v>
      </c>
      <c r="B8" s="13">
        <v>56</v>
      </c>
      <c r="C8" s="13">
        <v>11</v>
      </c>
      <c r="D8" s="13">
        <v>9</v>
      </c>
      <c r="E8" s="13">
        <v>2</v>
      </c>
      <c r="F8" s="13">
        <f t="shared" si="0"/>
        <v>22</v>
      </c>
      <c r="G8" s="17">
        <f t="shared" si="1"/>
        <v>39.285714285714285</v>
      </c>
      <c r="H8" s="13">
        <v>127</v>
      </c>
      <c r="I8" s="13">
        <v>30</v>
      </c>
      <c r="J8" s="13">
        <v>9</v>
      </c>
      <c r="K8" s="13">
        <v>1</v>
      </c>
      <c r="L8" s="13">
        <f t="shared" si="2"/>
        <v>40</v>
      </c>
      <c r="M8" s="17">
        <f t="shared" si="3"/>
        <v>31.496062992125985</v>
      </c>
      <c r="N8" s="10"/>
      <c r="O8" s="10"/>
      <c r="P8" s="10"/>
      <c r="Q8" s="10"/>
      <c r="R8" s="10"/>
      <c r="S8" s="10"/>
      <c r="T8" s="10"/>
    </row>
    <row r="9" spans="1:20" x14ac:dyDescent="0.2">
      <c r="A9" s="10" t="s">
        <v>8</v>
      </c>
      <c r="B9" s="14">
        <v>197</v>
      </c>
      <c r="C9" s="14">
        <f t="shared" ref="C9:E9" si="4">SUM(C6:C8)</f>
        <v>36</v>
      </c>
      <c r="D9" s="14">
        <f t="shared" si="4"/>
        <v>29</v>
      </c>
      <c r="E9" s="14">
        <f t="shared" si="4"/>
        <v>11</v>
      </c>
      <c r="F9" s="13">
        <f t="shared" si="0"/>
        <v>76</v>
      </c>
      <c r="G9" s="17">
        <f t="shared" si="1"/>
        <v>38.578680203045685</v>
      </c>
      <c r="H9" s="14">
        <v>310</v>
      </c>
      <c r="I9" s="14">
        <f t="shared" ref="I9:K9" si="5">SUM(I6:I8)</f>
        <v>99</v>
      </c>
      <c r="J9" s="14">
        <f t="shared" si="5"/>
        <v>32</v>
      </c>
      <c r="K9" s="14">
        <f t="shared" si="5"/>
        <v>8</v>
      </c>
      <c r="L9" s="13">
        <f t="shared" si="2"/>
        <v>139</v>
      </c>
      <c r="M9" s="17">
        <f t="shared" si="3"/>
        <v>44.838709677419352</v>
      </c>
      <c r="N9" s="10"/>
      <c r="O9" s="10"/>
      <c r="P9" s="10"/>
      <c r="Q9" s="10"/>
      <c r="R9" s="10"/>
      <c r="S9" s="10"/>
      <c r="T9" s="10"/>
    </row>
    <row r="10" spans="1:20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x14ac:dyDescent="0.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x14ac:dyDescent="0.2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x14ac:dyDescent="0.2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x14ac:dyDescent="0.2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x14ac:dyDescent="0.2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x14ac:dyDescent="0.2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x14ac:dyDescent="0.2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x14ac:dyDescent="0.2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x14ac:dyDescent="0.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x14ac:dyDescent="0.2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x14ac:dyDescent="0.2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x14ac:dyDescent="0.2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x14ac:dyDescent="0.2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x14ac:dyDescent="0.2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x14ac:dyDescent="0.2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x14ac:dyDescent="0.2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x14ac:dyDescent="0.2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x14ac:dyDescent="0.2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x14ac:dyDescent="0.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x14ac:dyDescent="0.2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x14ac:dyDescent="0.2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x14ac:dyDescent="0.2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x14ac:dyDescent="0.2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x14ac:dyDescent="0.2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x14ac:dyDescent="0.2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x14ac:dyDescent="0.2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x14ac:dyDescent="0.2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x14ac:dyDescent="0.2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x14ac:dyDescent="0.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x14ac:dyDescent="0.2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x14ac:dyDescent="0.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x14ac:dyDescent="0.2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x14ac:dyDescent="0.2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x14ac:dyDescent="0.2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x14ac:dyDescent="0.2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x14ac:dyDescent="0.2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x14ac:dyDescent="0.2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x14ac:dyDescent="0.2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x14ac:dyDescent="0.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x14ac:dyDescent="0.2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x14ac:dyDescent="0.2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x14ac:dyDescent="0.2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x14ac:dyDescent="0.2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x14ac:dyDescent="0.2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x14ac:dyDescent="0.2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x14ac:dyDescent="0.2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x14ac:dyDescent="0.2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x14ac:dyDescent="0.2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x14ac:dyDescent="0.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x14ac:dyDescent="0.2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x14ac:dyDescent="0.2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x14ac:dyDescent="0.2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x14ac:dyDescent="0.2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x14ac:dyDescent="0.2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x14ac:dyDescent="0.2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x14ac:dyDescent="0.2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x14ac:dyDescent="0.2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x14ac:dyDescent="0.2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x14ac:dyDescent="0.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x14ac:dyDescent="0.2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x14ac:dyDescent="0.2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x14ac:dyDescent="0.2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x14ac:dyDescent="0.2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x14ac:dyDescent="0.2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x14ac:dyDescent="0.2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x14ac:dyDescent="0.2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x14ac:dyDescent="0.2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x14ac:dyDescent="0.2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x14ac:dyDescent="0.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x14ac:dyDescent="0.2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x14ac:dyDescent="0.2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x14ac:dyDescent="0.2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x14ac:dyDescent="0.2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x14ac:dyDescent="0.2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x14ac:dyDescent="0.2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x14ac:dyDescent="0.2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x14ac:dyDescent="0.2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x14ac:dyDescent="0.2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x14ac:dyDescent="0.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x14ac:dyDescent="0.2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x14ac:dyDescent="0.2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x14ac:dyDescent="0.2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x14ac:dyDescent="0.2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x14ac:dyDescent="0.2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x14ac:dyDescent="0.2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x14ac:dyDescent="0.2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x14ac:dyDescent="0.2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x14ac:dyDescent="0.2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x14ac:dyDescent="0.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x14ac:dyDescent="0.2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x14ac:dyDescent="0.2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x14ac:dyDescent="0.2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x14ac:dyDescent="0.2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x14ac:dyDescent="0.2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x14ac:dyDescent="0.2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x14ac:dyDescent="0.2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x14ac:dyDescent="0.2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x14ac:dyDescent="0.2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x14ac:dyDescent="0.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x14ac:dyDescent="0.2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x14ac:dyDescent="0.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x14ac:dyDescent="0.2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x14ac:dyDescent="0.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x14ac:dyDescent="0.2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x14ac:dyDescent="0.2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x14ac:dyDescent="0.2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x14ac:dyDescent="0.2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x14ac:dyDescent="0.2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x14ac:dyDescent="0.2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x14ac:dyDescent="0.2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x14ac:dyDescent="0.2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x14ac:dyDescent="0.2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x14ac:dyDescent="0.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x14ac:dyDescent="0.2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x14ac:dyDescent="0.2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x14ac:dyDescent="0.2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x14ac:dyDescent="0.2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x14ac:dyDescent="0.2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x14ac:dyDescent="0.2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x14ac:dyDescent="0.2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x14ac:dyDescent="0.2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x14ac:dyDescent="0.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x14ac:dyDescent="0.2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x14ac:dyDescent="0.2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x14ac:dyDescent="0.2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x14ac:dyDescent="0.2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x14ac:dyDescent="0.2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x14ac:dyDescent="0.2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x14ac:dyDescent="0.2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x14ac:dyDescent="0.2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x14ac:dyDescent="0.2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x14ac:dyDescent="0.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x14ac:dyDescent="0.2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x14ac:dyDescent="0.2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x14ac:dyDescent="0.2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x14ac:dyDescent="0.2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x14ac:dyDescent="0.2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x14ac:dyDescent="0.2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x14ac:dyDescent="0.2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x14ac:dyDescent="0.2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x14ac:dyDescent="0.2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x14ac:dyDescent="0.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x14ac:dyDescent="0.2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x14ac:dyDescent="0.2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x14ac:dyDescent="0.2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x14ac:dyDescent="0.2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x14ac:dyDescent="0.2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x14ac:dyDescent="0.2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x14ac:dyDescent="0.2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x14ac:dyDescent="0.2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x14ac:dyDescent="0.2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x14ac:dyDescent="0.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x14ac:dyDescent="0.2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x14ac:dyDescent="0.2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x14ac:dyDescent="0.2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x14ac:dyDescent="0.2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x14ac:dyDescent="0.2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x14ac:dyDescent="0.2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x14ac:dyDescent="0.2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x14ac:dyDescent="0.2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x14ac:dyDescent="0.2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x14ac:dyDescent="0.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x14ac:dyDescent="0.2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x14ac:dyDescent="0.2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x14ac:dyDescent="0.2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x14ac:dyDescent="0.2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x14ac:dyDescent="0.2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x14ac:dyDescent="0.2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x14ac:dyDescent="0.2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x14ac:dyDescent="0.2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x14ac:dyDescent="0.2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x14ac:dyDescent="0.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x14ac:dyDescent="0.2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x14ac:dyDescent="0.2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x14ac:dyDescent="0.2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x14ac:dyDescent="0.2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x14ac:dyDescent="0.2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x14ac:dyDescent="0.2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x14ac:dyDescent="0.2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x14ac:dyDescent="0.2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x14ac:dyDescent="0.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x14ac:dyDescent="0.2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x14ac:dyDescent="0.2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x14ac:dyDescent="0.2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x14ac:dyDescent="0.2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x14ac:dyDescent="0.2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x14ac:dyDescent="0.2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x14ac:dyDescent="0.2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x14ac:dyDescent="0.2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x14ac:dyDescent="0.2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x14ac:dyDescent="0.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x14ac:dyDescent="0.2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x14ac:dyDescent="0.2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x14ac:dyDescent="0.2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x14ac:dyDescent="0.2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x14ac:dyDescent="0.2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x14ac:dyDescent="0.2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x14ac:dyDescent="0.2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x14ac:dyDescent="0.2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x14ac:dyDescent="0.2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D1000"/>
  <sheetViews>
    <sheetView tabSelected="1" workbookViewId="0">
      <selection activeCell="G18" sqref="G18"/>
    </sheetView>
  </sheetViews>
  <sheetFormatPr baseColWidth="10" defaultColWidth="14.5" defaultRowHeight="15.75" customHeight="1" x14ac:dyDescent="0.15"/>
  <cols>
    <col min="3" max="3" width="19.5" customWidth="1"/>
    <col min="12" max="12" width="20.5" customWidth="1"/>
  </cols>
  <sheetData>
    <row r="1" spans="1:30" ht="15.75" customHeight="1" x14ac:dyDescent="0.15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5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">
      <c r="A3" s="1"/>
      <c r="B3" s="11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6" x14ac:dyDescent="0.2">
      <c r="A4" s="1"/>
      <c r="B4" s="1"/>
      <c r="C4" s="10" t="s">
        <v>0</v>
      </c>
      <c r="D4" s="1"/>
      <c r="E4" s="1"/>
      <c r="F4" s="1"/>
      <c r="G4" s="1"/>
      <c r="H4" s="1"/>
      <c r="I4" s="1"/>
      <c r="J4" s="1"/>
      <c r="K4" s="1"/>
      <c r="L4" s="10" t="s">
        <v>1</v>
      </c>
      <c r="M4" s="1"/>
      <c r="N4" s="1"/>
      <c r="O4" s="1"/>
      <c r="P4" s="1"/>
      <c r="Q4" s="1"/>
      <c r="R4" s="1"/>
      <c r="S4" s="1"/>
      <c r="T4" s="1"/>
      <c r="U4" s="1"/>
      <c r="V4" s="2"/>
      <c r="W4" s="1"/>
      <c r="X4" s="2"/>
      <c r="Y4" s="1"/>
      <c r="Z4" s="1"/>
      <c r="AA4" s="1"/>
      <c r="AB4" s="1"/>
      <c r="AC4" s="1"/>
      <c r="AD4" s="1"/>
    </row>
    <row r="5" spans="1:30" ht="16" x14ac:dyDescent="0.2">
      <c r="A5" s="1"/>
      <c r="B5" s="1"/>
      <c r="C5" s="10" t="s">
        <v>18</v>
      </c>
      <c r="D5" s="10" t="s">
        <v>19</v>
      </c>
      <c r="E5" s="10" t="s">
        <v>20</v>
      </c>
      <c r="F5" s="10" t="s">
        <v>12</v>
      </c>
      <c r="G5" s="10" t="s">
        <v>21</v>
      </c>
      <c r="H5" s="10" t="s">
        <v>13</v>
      </c>
      <c r="I5" s="10" t="s">
        <v>22</v>
      </c>
      <c r="J5" s="10" t="s">
        <v>14</v>
      </c>
      <c r="K5" s="10" t="s">
        <v>23</v>
      </c>
      <c r="L5" s="10" t="s">
        <v>18</v>
      </c>
      <c r="M5" s="10" t="s">
        <v>19</v>
      </c>
      <c r="N5" s="10" t="s">
        <v>20</v>
      </c>
      <c r="O5" s="10" t="s">
        <v>12</v>
      </c>
      <c r="P5" s="10" t="s">
        <v>21</v>
      </c>
      <c r="Q5" s="10" t="s">
        <v>13</v>
      </c>
      <c r="R5" s="10" t="s">
        <v>22</v>
      </c>
      <c r="S5" s="10" t="s">
        <v>14</v>
      </c>
      <c r="T5" s="10" t="s">
        <v>23</v>
      </c>
      <c r="U5" s="1"/>
      <c r="V5" s="2"/>
      <c r="W5" s="2"/>
      <c r="X5" s="2"/>
      <c r="Y5" s="2"/>
      <c r="Z5" s="1"/>
      <c r="AA5" s="1"/>
      <c r="AB5" s="1"/>
      <c r="AC5" s="1"/>
      <c r="AD5" s="1"/>
    </row>
    <row r="6" spans="1:30" ht="16" x14ac:dyDescent="0.2">
      <c r="A6" s="1"/>
      <c r="B6" s="2" t="s">
        <v>5</v>
      </c>
      <c r="C6" s="13">
        <v>15</v>
      </c>
      <c r="D6" s="13">
        <v>8</v>
      </c>
      <c r="E6" s="13">
        <f t="shared" ref="E6:E9" si="0">D6/C6*100</f>
        <v>53.333333333333336</v>
      </c>
      <c r="F6" s="13">
        <v>2</v>
      </c>
      <c r="G6" s="13">
        <f t="shared" ref="G6:G9" si="1">F6/C6*100</f>
        <v>13.333333333333334</v>
      </c>
      <c r="H6" s="13">
        <v>4</v>
      </c>
      <c r="I6" s="13">
        <f t="shared" ref="I6:I9" si="2">H6/C6*100</f>
        <v>26.666666666666668</v>
      </c>
      <c r="J6" s="13">
        <v>1</v>
      </c>
      <c r="K6" s="13">
        <f t="shared" ref="K6:K9" si="3">J6/C6*100</f>
        <v>6.666666666666667</v>
      </c>
      <c r="L6" s="13">
        <v>101</v>
      </c>
      <c r="M6" s="13">
        <v>48</v>
      </c>
      <c r="N6" s="13">
        <f t="shared" ref="N6:N9" si="4">M6/L6*100</f>
        <v>47.524752475247524</v>
      </c>
      <c r="O6" s="13">
        <v>31</v>
      </c>
      <c r="P6" s="13">
        <f t="shared" ref="P6:P9" si="5">O6/L6*100</f>
        <v>30.693069306930692</v>
      </c>
      <c r="Q6" s="13">
        <v>15</v>
      </c>
      <c r="R6" s="13">
        <f t="shared" ref="R6:R9" si="6">Q6/L6*100</f>
        <v>14.85148514851485</v>
      </c>
      <c r="S6" s="13">
        <v>7</v>
      </c>
      <c r="T6" s="13">
        <f t="shared" ref="T6:T9" si="7">S6/L6*100</f>
        <v>6.9306930693069315</v>
      </c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6" x14ac:dyDescent="0.2">
      <c r="A7" s="1"/>
      <c r="B7" s="2" t="s">
        <v>6</v>
      </c>
      <c r="C7" s="13">
        <v>109</v>
      </c>
      <c r="D7" s="13">
        <v>79</v>
      </c>
      <c r="E7" s="13">
        <f t="shared" si="0"/>
        <v>72.477064220183479</v>
      </c>
      <c r="F7" s="13">
        <v>21</v>
      </c>
      <c r="G7" s="13">
        <f t="shared" si="1"/>
        <v>19.26605504587156</v>
      </c>
      <c r="H7" s="13">
        <v>8</v>
      </c>
      <c r="I7" s="13">
        <f t="shared" si="2"/>
        <v>7.3394495412844041</v>
      </c>
      <c r="J7" s="13">
        <v>1</v>
      </c>
      <c r="K7" s="13">
        <f t="shared" si="3"/>
        <v>0.91743119266055051</v>
      </c>
      <c r="L7" s="13">
        <v>82</v>
      </c>
      <c r="M7" s="13">
        <v>36</v>
      </c>
      <c r="N7" s="13">
        <f t="shared" si="4"/>
        <v>43.902439024390247</v>
      </c>
      <c r="O7" s="13">
        <v>38</v>
      </c>
      <c r="P7" s="13">
        <f t="shared" si="5"/>
        <v>46.341463414634148</v>
      </c>
      <c r="Q7" s="13">
        <v>8</v>
      </c>
      <c r="R7" s="13">
        <f t="shared" si="6"/>
        <v>9.7560975609756095</v>
      </c>
      <c r="S7" s="13">
        <v>0</v>
      </c>
      <c r="T7" s="13">
        <f t="shared" si="7"/>
        <v>0</v>
      </c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6" x14ac:dyDescent="0.2">
      <c r="A8" s="1"/>
      <c r="B8" s="2" t="s">
        <v>7</v>
      </c>
      <c r="C8" s="13">
        <v>48</v>
      </c>
      <c r="D8" s="13">
        <v>34</v>
      </c>
      <c r="E8" s="13">
        <f t="shared" si="0"/>
        <v>70.833333333333343</v>
      </c>
      <c r="F8" s="13">
        <v>10</v>
      </c>
      <c r="G8" s="13">
        <f t="shared" si="1"/>
        <v>20.833333333333336</v>
      </c>
      <c r="H8" s="13">
        <v>4</v>
      </c>
      <c r="I8" s="13">
        <f t="shared" si="2"/>
        <v>8.3333333333333321</v>
      </c>
      <c r="J8" s="13">
        <v>0</v>
      </c>
      <c r="K8" s="13">
        <f t="shared" si="3"/>
        <v>0</v>
      </c>
      <c r="L8" s="13">
        <v>127</v>
      </c>
      <c r="M8" s="13">
        <v>87</v>
      </c>
      <c r="N8" s="13">
        <f t="shared" si="4"/>
        <v>68.503937007874015</v>
      </c>
      <c r="O8" s="13">
        <v>30</v>
      </c>
      <c r="P8" s="13">
        <f t="shared" si="5"/>
        <v>23.622047244094489</v>
      </c>
      <c r="Q8" s="13">
        <v>9</v>
      </c>
      <c r="R8" s="13">
        <f t="shared" si="6"/>
        <v>7.0866141732283463</v>
      </c>
      <c r="S8" s="13">
        <v>1</v>
      </c>
      <c r="T8" s="13">
        <f t="shared" si="7"/>
        <v>0.78740157480314954</v>
      </c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6" x14ac:dyDescent="0.2">
      <c r="A9" s="1"/>
      <c r="B9" s="2" t="s">
        <v>8</v>
      </c>
      <c r="C9" s="14">
        <v>172</v>
      </c>
      <c r="D9" s="13">
        <v>121</v>
      </c>
      <c r="E9" s="13">
        <f t="shared" si="0"/>
        <v>70.348837209302332</v>
      </c>
      <c r="F9" s="14">
        <v>33</v>
      </c>
      <c r="G9" s="13">
        <f t="shared" si="1"/>
        <v>19.186046511627907</v>
      </c>
      <c r="H9" s="14">
        <v>16</v>
      </c>
      <c r="I9" s="13">
        <f t="shared" si="2"/>
        <v>9.3023255813953494</v>
      </c>
      <c r="J9" s="14">
        <v>2</v>
      </c>
      <c r="K9" s="13">
        <f t="shared" si="3"/>
        <v>1.1627906976744187</v>
      </c>
      <c r="L9" s="14">
        <v>310</v>
      </c>
      <c r="M9" s="13">
        <v>171</v>
      </c>
      <c r="N9" s="13">
        <f t="shared" si="4"/>
        <v>55.161290322580648</v>
      </c>
      <c r="O9" s="14">
        <v>99</v>
      </c>
      <c r="P9" s="13">
        <f t="shared" si="5"/>
        <v>31.93548387096774</v>
      </c>
      <c r="Q9" s="14">
        <v>32</v>
      </c>
      <c r="R9" s="13">
        <f t="shared" si="6"/>
        <v>10.32258064516129</v>
      </c>
      <c r="S9" s="14">
        <v>8</v>
      </c>
      <c r="T9" s="13">
        <f t="shared" si="7"/>
        <v>2.5806451612903225</v>
      </c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x14ac:dyDescent="0.2">
      <c r="A10" s="1"/>
      <c r="B10" s="1"/>
      <c r="C10" s="5"/>
      <c r="D10" s="5"/>
      <c r="E10" s="5"/>
      <c r="F10" s="5"/>
      <c r="G10" s="3"/>
      <c r="H10" s="5"/>
      <c r="I10" s="3"/>
      <c r="J10" s="5"/>
      <c r="K10" s="3"/>
      <c r="L10" s="3"/>
      <c r="M10" s="12"/>
      <c r="N10" s="12"/>
      <c r="O10" s="12"/>
      <c r="P10" s="6"/>
      <c r="Q10" s="6"/>
      <c r="R10" s="6"/>
      <c r="S10" s="6"/>
      <c r="T10" s="6"/>
      <c r="U10" s="6"/>
      <c r="V10" s="4"/>
      <c r="W10" s="4"/>
      <c r="X10" s="12"/>
      <c r="Y10" s="1"/>
      <c r="Z10" s="1"/>
      <c r="AA10" s="1"/>
      <c r="AB10" s="1"/>
      <c r="AC10" s="1"/>
      <c r="AD10" s="1"/>
    </row>
    <row r="11" spans="1:30" ht="15.7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5.7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5.7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5.7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5.7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5.7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5.7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5.7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5.7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5.7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5.7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5.7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.7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.7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5.7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5.7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5.7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5.7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.7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5.7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5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5.7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5.7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5.7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5.7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5.7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5.7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5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5.7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5.7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3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3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3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3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3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3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3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3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3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3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3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3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3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3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3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3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3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3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3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3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3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3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3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3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3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3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3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3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3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3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 5A</vt:lpstr>
      <vt:lpstr>Fig 5B</vt:lpstr>
      <vt:lpstr>FIg 5C</vt:lpstr>
      <vt:lpstr>Fig 5D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Elizabeth Egan</cp:lastModifiedBy>
  <dcterms:modified xsi:type="dcterms:W3CDTF">2021-04-30T04:54:11Z</dcterms:modified>
</cp:coreProperties>
</file>