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kele/UPGON/LIN-5/MANUSCRIPT/New_Submission/Figure 1 - supplement/"/>
    </mc:Choice>
  </mc:AlternateContent>
  <xr:revisionPtr revIDLastSave="0" documentId="13_ncr:1_{F6ADCBB3-82FA-A84F-9AFF-881A6B1B9EAD}" xr6:coauthVersionLast="45" xr6:coauthVersionMax="45" xr10:uidLastSave="{00000000-0000-0000-0000-000000000000}"/>
  <bookViews>
    <workbookView xWindow="2380" yWindow="3320" windowWidth="26040" windowHeight="13620" activeTab="1" xr2:uid="{045FC4D9-185F-8943-87B1-4C1F279DC4C9}"/>
  </bookViews>
  <sheets>
    <sheet name="repeated 2D" sheetId="1" r:id="rId1"/>
    <sheet name="volumetric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1" l="1"/>
  <c r="I32" i="1" s="1"/>
  <c r="F31" i="1"/>
  <c r="F30" i="1"/>
  <c r="F29" i="1"/>
  <c r="I29" i="1" s="1"/>
  <c r="F28" i="1"/>
  <c r="I28" i="1" s="1"/>
  <c r="F27" i="1"/>
  <c r="I27" i="1" s="1"/>
  <c r="F26" i="1"/>
  <c r="I26" i="1" s="1"/>
  <c r="E25" i="1"/>
  <c r="D25" i="1"/>
  <c r="E24" i="1"/>
  <c r="D24" i="1"/>
  <c r="F23" i="1"/>
  <c r="I23" i="1" s="1"/>
  <c r="F22" i="1"/>
  <c r="I22" i="1" s="1"/>
  <c r="F21" i="1"/>
  <c r="I21" i="1" s="1"/>
  <c r="F20" i="1"/>
  <c r="I20" i="1" s="1"/>
  <c r="F19" i="1"/>
  <c r="I19" i="1" s="1"/>
  <c r="F18" i="1"/>
  <c r="F17" i="1"/>
  <c r="I17" i="1" s="1"/>
  <c r="F16" i="1"/>
  <c r="I16" i="1" s="1"/>
  <c r="F15" i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  <c r="E8" i="1"/>
  <c r="D8" i="1"/>
  <c r="F8" i="1" s="1"/>
  <c r="I8" i="1" s="1"/>
  <c r="F7" i="1"/>
  <c r="I7" i="1" s="1"/>
  <c r="F6" i="1"/>
  <c r="F5" i="1"/>
  <c r="I5" i="1" s="1"/>
  <c r="I4" i="1"/>
  <c r="F4" i="1"/>
  <c r="F3" i="1"/>
  <c r="I3" i="1" s="1"/>
  <c r="F2" i="1"/>
  <c r="I2" i="1" s="1"/>
  <c r="F24" i="1" l="1"/>
  <c r="I24" i="1" s="1"/>
  <c r="F25" i="1"/>
</calcChain>
</file>

<file path=xl/sharedStrings.xml><?xml version="1.0" encoding="utf-8"?>
<sst xmlns="http://schemas.openxmlformats.org/spreadsheetml/2006/main" count="299" uniqueCount="96">
  <si>
    <t>ID</t>
  </si>
  <si>
    <t>Lin_5</t>
  </si>
  <si>
    <t>Experiment</t>
  </si>
  <si>
    <t>Upshift</t>
  </si>
  <si>
    <t>AB.rel</t>
  </si>
  <si>
    <t>n</t>
  </si>
  <si>
    <t>sd</t>
  </si>
  <si>
    <t>vc</t>
  </si>
  <si>
    <t>GC3</t>
  </si>
  <si>
    <t>ev571</t>
  </si>
  <si>
    <t>no</t>
  </si>
  <si>
    <t>GC4</t>
  </si>
  <si>
    <t>GC5</t>
  </si>
  <si>
    <t>GM10</t>
  </si>
  <si>
    <t>meta</t>
  </si>
  <si>
    <t>GM11</t>
  </si>
  <si>
    <t>GM12</t>
  </si>
  <si>
    <t>GM13</t>
  </si>
  <si>
    <t>GM14</t>
  </si>
  <si>
    <t>GM15</t>
  </si>
  <si>
    <t>GM16</t>
  </si>
  <si>
    <t>GM17</t>
  </si>
  <si>
    <t>GM18</t>
  </si>
  <si>
    <t>GM19</t>
  </si>
  <si>
    <t>GM2</t>
  </si>
  <si>
    <t>GM3</t>
  </si>
  <si>
    <t>GM4</t>
  </si>
  <si>
    <t>GM5</t>
  </si>
  <si>
    <t>GM6</t>
  </si>
  <si>
    <t>GM7</t>
  </si>
  <si>
    <t>GM8</t>
  </si>
  <si>
    <t>GM9</t>
  </si>
  <si>
    <t>GT1</t>
  </si>
  <si>
    <t>GT10</t>
  </si>
  <si>
    <t>GT11</t>
  </si>
  <si>
    <t>GT12</t>
  </si>
  <si>
    <t>GT13</t>
  </si>
  <si>
    <t>GT2</t>
  </si>
  <si>
    <t>GT6</t>
  </si>
  <si>
    <t>GT7</t>
  </si>
  <si>
    <t>GT8</t>
  </si>
  <si>
    <t>GT9</t>
  </si>
  <si>
    <t>ctrl</t>
  </si>
  <si>
    <t>AB size</t>
  </si>
  <si>
    <t>P1 size</t>
  </si>
  <si>
    <t>* n - times cell area was manualy measured by tracing the membrane labeled with GFP::PH</t>
  </si>
  <si>
    <t>Outcome</t>
  </si>
  <si>
    <t>Group</t>
  </si>
  <si>
    <t>AB.3D.rel</t>
  </si>
  <si>
    <t>AB.3D</t>
  </si>
  <si>
    <t>P1.3D</t>
  </si>
  <si>
    <t>AB_size</t>
  </si>
  <si>
    <t>P1_size</t>
  </si>
  <si>
    <t>GM21</t>
  </si>
  <si>
    <t>hatched</t>
  </si>
  <si>
    <t>alive</t>
  </si>
  <si>
    <t>GM22</t>
  </si>
  <si>
    <t>GM23</t>
  </si>
  <si>
    <t>died</t>
  </si>
  <si>
    <t>dead</t>
  </si>
  <si>
    <t>GM24</t>
  </si>
  <si>
    <t>GM30</t>
  </si>
  <si>
    <t>GM31</t>
  </si>
  <si>
    <t>GM36</t>
  </si>
  <si>
    <t>GM37</t>
  </si>
  <si>
    <t>GM38</t>
  </si>
  <si>
    <t>GM39</t>
  </si>
  <si>
    <t>inverted</t>
  </si>
  <si>
    <t>GM40</t>
  </si>
  <si>
    <t>GM41</t>
  </si>
  <si>
    <t>GM43</t>
  </si>
  <si>
    <t>GM44</t>
  </si>
  <si>
    <t>GM45</t>
  </si>
  <si>
    <t>GM46</t>
  </si>
  <si>
    <t>GM49</t>
  </si>
  <si>
    <t>GM50</t>
  </si>
  <si>
    <t>GM51</t>
  </si>
  <si>
    <t>GM52</t>
  </si>
  <si>
    <t>GM54</t>
  </si>
  <si>
    <t>GM56</t>
  </si>
  <si>
    <t>GM57</t>
  </si>
  <si>
    <t>GT32</t>
  </si>
  <si>
    <t>GT33</t>
  </si>
  <si>
    <t>GT34</t>
  </si>
  <si>
    <t>GT35</t>
  </si>
  <si>
    <t>GT36</t>
  </si>
  <si>
    <t>GT37</t>
  </si>
  <si>
    <t>GT47</t>
  </si>
  <si>
    <t>GT48</t>
  </si>
  <si>
    <t>GZ05</t>
  </si>
  <si>
    <t>wt</t>
  </si>
  <si>
    <t>GZ06</t>
  </si>
  <si>
    <t>GZ07</t>
  </si>
  <si>
    <t>GZ08</t>
  </si>
  <si>
    <t>GZ09</t>
  </si>
  <si>
    <t>GZ10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</si>
</sst>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14" fontId="0" fillId="0" borderId="0" xfId="0" applyNumberFormat="1"/>
    <xf numFmtId="165" fontId="3" fillId="0" borderId="0" xfId="1" applyNumberFormat="1" applyFont="1"/>
    <xf numFmtId="0" fontId="2" fillId="0" borderId="0" xfId="0" applyFont="1"/>
    <xf numFmtId="1" fontId="0" fillId="0" borderId="0" xfId="0" applyNumberForma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40445-DA2E-6643-8867-5DDA331F4D4B}">
  <dimension ref="A1:I34"/>
  <sheetViews>
    <sheetView workbookViewId="0">
      <selection activeCell="J9" sqref="J9"/>
    </sheetView>
  </sheetViews>
  <sheetFormatPr baseColWidth="10" defaultRowHeight="16"/>
  <cols>
    <col min="4" max="4" width="9.83203125" bestFit="1" customWidth="1"/>
    <col min="5" max="5" width="9.5" bestFit="1" customWidth="1"/>
    <col min="7" max="7" width="12.83203125" customWidth="1"/>
  </cols>
  <sheetData>
    <row r="1" spans="1:9">
      <c r="A1" s="1" t="s">
        <v>0</v>
      </c>
      <c r="B1" s="2" t="s">
        <v>1</v>
      </c>
      <c r="C1" s="2" t="s">
        <v>3</v>
      </c>
      <c r="D1" s="1" t="s">
        <v>43</v>
      </c>
      <c r="E1" s="1" t="s">
        <v>44</v>
      </c>
      <c r="F1" s="3" t="s">
        <v>4</v>
      </c>
      <c r="G1" s="1" t="s">
        <v>5</v>
      </c>
      <c r="H1" s="1" t="s">
        <v>6</v>
      </c>
      <c r="I1" s="1" t="s">
        <v>7</v>
      </c>
    </row>
    <row r="2" spans="1:9">
      <c r="A2" t="s">
        <v>8</v>
      </c>
      <c r="B2" s="4" t="s">
        <v>9</v>
      </c>
      <c r="C2" s="4" t="s">
        <v>10</v>
      </c>
      <c r="D2" s="7">
        <v>801.72500000000002</v>
      </c>
      <c r="E2" s="7">
        <v>583.74</v>
      </c>
      <c r="F2" s="5">
        <f t="shared" ref="F2:F32" si="0">D2/(D2+E2)</f>
        <v>0.57866853366920123</v>
      </c>
      <c r="G2">
        <v>3</v>
      </c>
      <c r="H2">
        <v>5.7999999999999996E-3</v>
      </c>
      <c r="I2">
        <f>IF(G2&gt;2,(1+(1/(4*G2)))*(H2/F2),#N/A)</f>
        <v>1.0858259897928425E-2</v>
      </c>
    </row>
    <row r="3" spans="1:9">
      <c r="A3" t="s">
        <v>11</v>
      </c>
      <c r="B3" s="4" t="s">
        <v>9</v>
      </c>
      <c r="C3" s="4" t="s">
        <v>10</v>
      </c>
      <c r="D3" s="7">
        <v>781.38</v>
      </c>
      <c r="E3" s="7">
        <v>598.24</v>
      </c>
      <c r="F3" s="5">
        <f t="shared" si="0"/>
        <v>0.56637334918310844</v>
      </c>
      <c r="G3">
        <v>3</v>
      </c>
      <c r="H3">
        <v>2.8999999999999998E-3</v>
      </c>
      <c r="I3">
        <f t="shared" ref="I3:I32" si="1">IF(G3&gt;2,(1+(1/(4*G3)))*(H3/F3),#N/A)</f>
        <v>5.5469888743846342E-3</v>
      </c>
    </row>
    <row r="4" spans="1:9">
      <c r="A4" t="s">
        <v>12</v>
      </c>
      <c r="B4" s="4" t="s">
        <v>9</v>
      </c>
      <c r="C4" s="4" t="s">
        <v>10</v>
      </c>
      <c r="D4" s="7">
        <v>762</v>
      </c>
      <c r="E4" s="7">
        <v>639.32000000000005</v>
      </c>
      <c r="F4" s="5">
        <f t="shared" si="0"/>
        <v>0.54377301401535694</v>
      </c>
      <c r="G4">
        <v>4</v>
      </c>
      <c r="H4">
        <v>3.5000000000000001E-3</v>
      </c>
      <c r="I4">
        <f t="shared" si="1"/>
        <v>6.8387910104986882E-3</v>
      </c>
    </row>
    <row r="5" spans="1:9">
      <c r="A5" t="s">
        <v>13</v>
      </c>
      <c r="B5" s="4" t="s">
        <v>9</v>
      </c>
      <c r="C5" s="4" t="s">
        <v>14</v>
      </c>
      <c r="D5" s="7">
        <v>701.61800000000005</v>
      </c>
      <c r="E5" s="7">
        <v>674.82</v>
      </c>
      <c r="F5" s="5">
        <f t="shared" si="0"/>
        <v>0.50973454670678953</v>
      </c>
      <c r="G5">
        <v>4</v>
      </c>
      <c r="H5">
        <v>3.0999999999999999E-3</v>
      </c>
      <c r="I5">
        <f t="shared" si="1"/>
        <v>6.4616966248015302E-3</v>
      </c>
    </row>
    <row r="6" spans="1:9">
      <c r="A6" t="s">
        <v>15</v>
      </c>
      <c r="B6" s="4" t="s">
        <v>9</v>
      </c>
      <c r="C6" s="4" t="s">
        <v>14</v>
      </c>
      <c r="D6" s="7">
        <v>558.34</v>
      </c>
      <c r="E6" s="7">
        <v>837.62</v>
      </c>
      <c r="F6" s="5">
        <f t="shared" si="0"/>
        <v>0.39996848047221983</v>
      </c>
      <c r="G6">
        <v>2</v>
      </c>
      <c r="H6">
        <v>3.8E-3</v>
      </c>
    </row>
    <row r="7" spans="1:9">
      <c r="A7" t="s">
        <v>16</v>
      </c>
      <c r="B7" s="4" t="s">
        <v>9</v>
      </c>
      <c r="C7" s="4" t="s">
        <v>14</v>
      </c>
      <c r="D7" s="7">
        <v>744.62</v>
      </c>
      <c r="E7" s="7">
        <v>662.42</v>
      </c>
      <c r="F7" s="5">
        <f t="shared" si="0"/>
        <v>0.52921025699340463</v>
      </c>
      <c r="G7">
        <v>4</v>
      </c>
      <c r="H7">
        <v>3.3E-3</v>
      </c>
      <c r="I7">
        <f t="shared" si="1"/>
        <v>6.6254384786871151E-3</v>
      </c>
    </row>
    <row r="8" spans="1:9">
      <c r="A8" t="s">
        <v>17</v>
      </c>
      <c r="B8" s="4" t="s">
        <v>9</v>
      </c>
      <c r="C8" s="4" t="s">
        <v>14</v>
      </c>
      <c r="D8" s="7">
        <f>16170.5*0.205*0.205</f>
        <v>679.5652624999999</v>
      </c>
      <c r="E8" s="7">
        <f>15814*0.205*0.205</f>
        <v>664.58334999999988</v>
      </c>
      <c r="F8" s="5">
        <f t="shared" si="0"/>
        <v>0.50557301192765247</v>
      </c>
      <c r="G8">
        <v>4</v>
      </c>
      <c r="H8">
        <v>2.7000000000000001E-3</v>
      </c>
      <c r="I8">
        <f t="shared" si="1"/>
        <v>5.6742546226152563E-3</v>
      </c>
    </row>
    <row r="9" spans="1:9">
      <c r="A9" t="s">
        <v>18</v>
      </c>
      <c r="B9" s="4" t="s">
        <v>9</v>
      </c>
      <c r="C9" s="4" t="s">
        <v>14</v>
      </c>
      <c r="D9" s="7">
        <v>674.20699999999999</v>
      </c>
      <c r="E9" s="7">
        <v>654.44000000000005</v>
      </c>
      <c r="F9" s="5">
        <f t="shared" si="0"/>
        <v>0.50743877041832786</v>
      </c>
      <c r="G9">
        <v>4</v>
      </c>
      <c r="H9">
        <v>3.8999999999999998E-3</v>
      </c>
      <c r="I9">
        <f t="shared" si="1"/>
        <v>8.1660098549110275E-3</v>
      </c>
    </row>
    <row r="10" spans="1:9">
      <c r="A10" t="s">
        <v>19</v>
      </c>
      <c r="B10" s="4" t="s">
        <v>9</v>
      </c>
      <c r="C10" s="4" t="s">
        <v>14</v>
      </c>
      <c r="D10" s="7">
        <v>717.19</v>
      </c>
      <c r="E10" s="7">
        <v>680.52</v>
      </c>
      <c r="F10" s="5">
        <f t="shared" si="0"/>
        <v>0.51311788568444106</v>
      </c>
      <c r="G10">
        <v>5</v>
      </c>
      <c r="H10">
        <v>3.3E-3</v>
      </c>
      <c r="I10">
        <f t="shared" si="1"/>
        <v>6.752834186198914E-3</v>
      </c>
    </row>
    <row r="11" spans="1:9">
      <c r="A11" t="s">
        <v>20</v>
      </c>
      <c r="B11" s="4" t="s">
        <v>9</v>
      </c>
      <c r="C11" s="4" t="s">
        <v>14</v>
      </c>
      <c r="D11" s="7">
        <v>753.72</v>
      </c>
      <c r="E11" s="7">
        <v>673.78</v>
      </c>
      <c r="F11" s="5">
        <f t="shared" si="0"/>
        <v>0.52800000000000002</v>
      </c>
      <c r="G11">
        <v>4</v>
      </c>
      <c r="H11">
        <v>1.6999999999999999E-3</v>
      </c>
      <c r="I11">
        <f t="shared" si="1"/>
        <v>3.4209280303030298E-3</v>
      </c>
    </row>
    <row r="12" spans="1:9">
      <c r="A12" t="s">
        <v>21</v>
      </c>
      <c r="B12" s="4" t="s">
        <v>9</v>
      </c>
      <c r="C12" s="4" t="s">
        <v>14</v>
      </c>
      <c r="D12" s="7">
        <v>744.47</v>
      </c>
      <c r="E12" s="7">
        <v>662.68</v>
      </c>
      <c r="F12" s="5">
        <f t="shared" si="0"/>
        <v>0.52906228902391361</v>
      </c>
      <c r="G12">
        <v>3</v>
      </c>
      <c r="H12">
        <v>2.0999999999999999E-3</v>
      </c>
      <c r="I12">
        <f t="shared" si="1"/>
        <v>4.3000607814955598E-3</v>
      </c>
    </row>
    <row r="13" spans="1:9">
      <c r="A13" t="s">
        <v>22</v>
      </c>
      <c r="B13" s="4" t="s">
        <v>9</v>
      </c>
      <c r="C13" s="4" t="s">
        <v>14</v>
      </c>
      <c r="D13" s="7">
        <v>719.22</v>
      </c>
      <c r="E13" s="7">
        <v>665.77</v>
      </c>
      <c r="F13" s="5">
        <f t="shared" si="0"/>
        <v>0.51929616820338054</v>
      </c>
      <c r="G13">
        <v>3</v>
      </c>
      <c r="H13">
        <v>3.3E-3</v>
      </c>
      <c r="I13">
        <f t="shared" si="1"/>
        <v>6.8843180806985342E-3</v>
      </c>
    </row>
    <row r="14" spans="1:9">
      <c r="A14" s="6" t="s">
        <v>23</v>
      </c>
      <c r="B14" s="4" t="s">
        <v>9</v>
      </c>
      <c r="C14" s="4" t="s">
        <v>14</v>
      </c>
      <c r="D14" s="7">
        <v>669.88</v>
      </c>
      <c r="E14" s="7">
        <v>710.36</v>
      </c>
      <c r="F14" s="5">
        <f t="shared" si="0"/>
        <v>0.48533588361444385</v>
      </c>
      <c r="G14">
        <v>3</v>
      </c>
      <c r="H14">
        <v>3.3E-3</v>
      </c>
      <c r="I14">
        <f t="shared" si="1"/>
        <v>7.3660327222786169E-3</v>
      </c>
    </row>
    <row r="15" spans="1:9">
      <c r="A15" s="6" t="s">
        <v>24</v>
      </c>
      <c r="B15" s="4" t="s">
        <v>9</v>
      </c>
      <c r="C15" s="4" t="s">
        <v>14</v>
      </c>
      <c r="D15" s="7">
        <v>699.7</v>
      </c>
      <c r="E15" s="7">
        <v>753.17</v>
      </c>
      <c r="F15" s="5">
        <f>D15/(D15+E15)</f>
        <v>0.48159849126212262</v>
      </c>
      <c r="G15">
        <v>2</v>
      </c>
      <c r="H15">
        <v>1.1000000000000001E-3</v>
      </c>
    </row>
    <row r="16" spans="1:9">
      <c r="A16" t="s">
        <v>25</v>
      </c>
      <c r="B16" s="4" t="s">
        <v>9</v>
      </c>
      <c r="C16" s="4" t="s">
        <v>14</v>
      </c>
      <c r="D16" s="7">
        <v>792.09699999999998</v>
      </c>
      <c r="E16" s="7">
        <v>743.55</v>
      </c>
      <c r="F16" s="5">
        <f t="shared" si="0"/>
        <v>0.51580669255369238</v>
      </c>
      <c r="G16">
        <v>6</v>
      </c>
      <c r="H16">
        <v>5.1000000000000004E-3</v>
      </c>
      <c r="I16">
        <f t="shared" si="1"/>
        <v>1.0299401067672269E-2</v>
      </c>
    </row>
    <row r="17" spans="1:9">
      <c r="A17" t="s">
        <v>26</v>
      </c>
      <c r="B17" s="4" t="s">
        <v>9</v>
      </c>
      <c r="C17" s="4" t="s">
        <v>14</v>
      </c>
      <c r="D17" s="7">
        <v>687.17200000000003</v>
      </c>
      <c r="E17" s="7">
        <v>665.94899999999996</v>
      </c>
      <c r="F17" s="5">
        <f t="shared" si="0"/>
        <v>0.50784224027267333</v>
      </c>
      <c r="G17">
        <v>4</v>
      </c>
      <c r="H17">
        <v>3.2000000000000002E-3</v>
      </c>
      <c r="I17">
        <f t="shared" si="1"/>
        <v>6.6949925200677565E-3</v>
      </c>
    </row>
    <row r="18" spans="1:9">
      <c r="A18" t="s">
        <v>27</v>
      </c>
      <c r="B18" s="4" t="s">
        <v>9</v>
      </c>
      <c r="C18" s="4" t="s">
        <v>14</v>
      </c>
      <c r="D18" s="7">
        <v>585.03</v>
      </c>
      <c r="E18" s="7">
        <v>875.65</v>
      </c>
      <c r="F18" s="5">
        <f t="shared" si="0"/>
        <v>0.40051893638579295</v>
      </c>
      <c r="G18">
        <v>2</v>
      </c>
      <c r="H18">
        <v>4.5999999999999999E-3</v>
      </c>
    </row>
    <row r="19" spans="1:9">
      <c r="A19" s="6" t="s">
        <v>28</v>
      </c>
      <c r="B19" s="4" t="s">
        <v>9</v>
      </c>
      <c r="C19" s="4" t="s">
        <v>14</v>
      </c>
      <c r="D19" s="7">
        <v>661.22</v>
      </c>
      <c r="E19" s="7">
        <v>760.3</v>
      </c>
      <c r="F19" s="5">
        <f t="shared" si="0"/>
        <v>0.46514998030277455</v>
      </c>
      <c r="G19">
        <v>3</v>
      </c>
      <c r="H19">
        <v>1.8E-3</v>
      </c>
      <c r="I19">
        <f t="shared" si="1"/>
        <v>4.192196243307824E-3</v>
      </c>
    </row>
    <row r="20" spans="1:9">
      <c r="A20" t="s">
        <v>29</v>
      </c>
      <c r="B20" s="4" t="s">
        <v>9</v>
      </c>
      <c r="C20" s="4" t="s">
        <v>14</v>
      </c>
      <c r="D20" s="7">
        <v>717.20699999999999</v>
      </c>
      <c r="E20" s="7">
        <v>626.88</v>
      </c>
      <c r="F20" s="5">
        <f t="shared" si="0"/>
        <v>0.53360161953802099</v>
      </c>
      <c r="G20">
        <v>5</v>
      </c>
      <c r="H20">
        <v>4.8999999999999998E-3</v>
      </c>
      <c r="I20">
        <f t="shared" si="1"/>
        <v>9.6420247083477996E-3</v>
      </c>
    </row>
    <row r="21" spans="1:9">
      <c r="A21" t="s">
        <v>30</v>
      </c>
      <c r="B21" s="4" t="s">
        <v>9</v>
      </c>
      <c r="C21" s="4" t="s">
        <v>14</v>
      </c>
      <c r="D21" s="7">
        <v>755.46</v>
      </c>
      <c r="E21" s="7">
        <v>698.95</v>
      </c>
      <c r="F21" s="5">
        <f t="shared" si="0"/>
        <v>0.5194271216507037</v>
      </c>
      <c r="G21">
        <v>3</v>
      </c>
      <c r="H21">
        <v>1.1000000000000001E-3</v>
      </c>
      <c r="I21">
        <f t="shared" si="1"/>
        <v>2.2941941554373052E-3</v>
      </c>
    </row>
    <row r="22" spans="1:9">
      <c r="A22" t="s">
        <v>31</v>
      </c>
      <c r="B22" s="4" t="s">
        <v>9</v>
      </c>
      <c r="C22" s="4" t="s">
        <v>14</v>
      </c>
      <c r="D22" s="7">
        <v>729.95</v>
      </c>
      <c r="E22" s="7">
        <v>651.92999999999995</v>
      </c>
      <c r="F22" s="5">
        <f t="shared" si="0"/>
        <v>0.52822965814687239</v>
      </c>
      <c r="G22">
        <v>3</v>
      </c>
      <c r="H22">
        <v>3.3E-3</v>
      </c>
      <c r="I22">
        <f t="shared" si="1"/>
        <v>6.7678895814781825E-3</v>
      </c>
    </row>
    <row r="23" spans="1:9">
      <c r="A23" t="s">
        <v>32</v>
      </c>
      <c r="B23" s="4" t="s">
        <v>9</v>
      </c>
      <c r="C23" s="4" t="s">
        <v>42</v>
      </c>
      <c r="D23" s="7">
        <v>823.04499999999996</v>
      </c>
      <c r="E23" s="7">
        <v>621.99</v>
      </c>
      <c r="F23" s="5">
        <f t="shared" si="0"/>
        <v>0.56956751912583437</v>
      </c>
      <c r="G23">
        <v>4</v>
      </c>
      <c r="H23">
        <v>2.5000000000000001E-3</v>
      </c>
      <c r="I23">
        <f t="shared" si="1"/>
        <v>4.6636261914597627E-3</v>
      </c>
    </row>
    <row r="24" spans="1:9">
      <c r="A24" t="s">
        <v>33</v>
      </c>
      <c r="B24" s="4" t="s">
        <v>9</v>
      </c>
      <c r="C24" s="4" t="s">
        <v>42</v>
      </c>
      <c r="D24" s="7">
        <f>17846*0.205*0.205</f>
        <v>749.97814999999991</v>
      </c>
      <c r="E24" s="7">
        <f>13459*0.205*0.205</f>
        <v>565.61447499999997</v>
      </c>
      <c r="F24" s="5">
        <f t="shared" si="0"/>
        <v>0.57006867912474046</v>
      </c>
      <c r="G24">
        <v>3</v>
      </c>
      <c r="H24">
        <v>8.9999999999999998E-4</v>
      </c>
      <c r="I24">
        <f t="shared" si="1"/>
        <v>1.7103202398296537E-3</v>
      </c>
    </row>
    <row r="25" spans="1:9">
      <c r="A25" t="s">
        <v>34</v>
      </c>
      <c r="B25" s="4" t="s">
        <v>9</v>
      </c>
      <c r="C25" s="4" t="s">
        <v>42</v>
      </c>
      <c r="D25" s="7">
        <f>18382*0.205*0.205</f>
        <v>772.5035499999999</v>
      </c>
      <c r="E25" s="7">
        <f>14029.5*0.205*0.205</f>
        <v>589.58973749999984</v>
      </c>
      <c r="F25" s="5">
        <f t="shared" si="0"/>
        <v>0.56714437776715054</v>
      </c>
      <c r="G25">
        <v>2</v>
      </c>
      <c r="H25">
        <v>1.6000000000000001E-3</v>
      </c>
    </row>
    <row r="26" spans="1:9">
      <c r="A26" t="s">
        <v>35</v>
      </c>
      <c r="B26" s="4" t="s">
        <v>9</v>
      </c>
      <c r="C26" s="4" t="s">
        <v>42</v>
      </c>
      <c r="D26" s="7">
        <v>785.6</v>
      </c>
      <c r="E26" s="7">
        <v>590.84</v>
      </c>
      <c r="F26" s="5">
        <f t="shared" si="0"/>
        <v>0.57074772601784307</v>
      </c>
      <c r="G26">
        <v>4</v>
      </c>
      <c r="H26">
        <v>3.0000000000000001E-3</v>
      </c>
      <c r="I26">
        <f t="shared" si="1"/>
        <v>5.5847791496945014E-3</v>
      </c>
    </row>
    <row r="27" spans="1:9">
      <c r="A27" t="s">
        <v>36</v>
      </c>
      <c r="B27" s="4" t="s">
        <v>9</v>
      </c>
      <c r="C27" s="4" t="s">
        <v>42</v>
      </c>
      <c r="D27" s="7">
        <v>702.87</v>
      </c>
      <c r="E27" s="7">
        <v>548.21</v>
      </c>
      <c r="F27" s="5">
        <f t="shared" si="0"/>
        <v>0.5618105956453624</v>
      </c>
      <c r="G27">
        <v>4</v>
      </c>
      <c r="H27">
        <v>6.8999999999999999E-3</v>
      </c>
      <c r="I27">
        <f t="shared" si="1"/>
        <v>1.3049326689145931E-2</v>
      </c>
    </row>
    <row r="28" spans="1:9">
      <c r="A28" t="s">
        <v>37</v>
      </c>
      <c r="B28" s="4" t="s">
        <v>9</v>
      </c>
      <c r="C28" s="4" t="s">
        <v>42</v>
      </c>
      <c r="D28" s="7">
        <v>772.97</v>
      </c>
      <c r="E28" s="7">
        <v>605.53</v>
      </c>
      <c r="F28" s="5">
        <f t="shared" si="0"/>
        <v>0.56073268044976421</v>
      </c>
      <c r="G28">
        <v>4</v>
      </c>
      <c r="H28">
        <v>5.5999999999999999E-3</v>
      </c>
      <c r="I28">
        <f t="shared" si="1"/>
        <v>1.0611116860938975E-2</v>
      </c>
    </row>
    <row r="29" spans="1:9">
      <c r="A29" t="s">
        <v>38</v>
      </c>
      <c r="B29" s="4" t="s">
        <v>9</v>
      </c>
      <c r="C29" s="4" t="s">
        <v>42</v>
      </c>
      <c r="D29" s="7">
        <v>845.39</v>
      </c>
      <c r="E29" s="7">
        <v>653.82500000000005</v>
      </c>
      <c r="F29" s="5">
        <f t="shared" si="0"/>
        <v>0.56388843494762253</v>
      </c>
      <c r="G29">
        <v>5</v>
      </c>
      <c r="H29">
        <v>3.8E-3</v>
      </c>
      <c r="I29">
        <f t="shared" si="1"/>
        <v>7.075867765173471E-3</v>
      </c>
    </row>
    <row r="30" spans="1:9">
      <c r="A30" t="s">
        <v>39</v>
      </c>
      <c r="B30" s="4" t="s">
        <v>9</v>
      </c>
      <c r="C30" s="4" t="s">
        <v>42</v>
      </c>
      <c r="D30" s="7">
        <v>819.04600000000005</v>
      </c>
      <c r="E30" s="7">
        <v>588.52</v>
      </c>
      <c r="F30" s="5">
        <f t="shared" si="0"/>
        <v>0.581888167233366</v>
      </c>
      <c r="G30">
        <v>2</v>
      </c>
      <c r="H30">
        <v>3.3E-3</v>
      </c>
    </row>
    <row r="31" spans="1:9">
      <c r="A31" t="s">
        <v>40</v>
      </c>
      <c r="B31" s="4" t="s">
        <v>9</v>
      </c>
      <c r="C31" s="4" t="s">
        <v>42</v>
      </c>
      <c r="D31" s="7">
        <v>797</v>
      </c>
      <c r="E31" s="7">
        <v>586.11500000000001</v>
      </c>
      <c r="F31" s="5">
        <f t="shared" si="0"/>
        <v>0.57623552633005937</v>
      </c>
      <c r="G31">
        <v>2</v>
      </c>
      <c r="H31">
        <v>3.8999999999999998E-3</v>
      </c>
    </row>
    <row r="32" spans="1:9">
      <c r="A32" t="s">
        <v>41</v>
      </c>
      <c r="B32" s="4" t="s">
        <v>9</v>
      </c>
      <c r="C32" s="4" t="s">
        <v>42</v>
      </c>
      <c r="D32" s="7">
        <v>765.58</v>
      </c>
      <c r="E32" s="7">
        <v>589.79999999999995</v>
      </c>
      <c r="F32" s="5">
        <f t="shared" si="0"/>
        <v>0.5648452832416001</v>
      </c>
      <c r="G32">
        <v>4</v>
      </c>
      <c r="H32">
        <v>2.2000000000000001E-3</v>
      </c>
      <c r="I32">
        <f t="shared" si="1"/>
        <v>4.1383013532223937E-3</v>
      </c>
    </row>
    <row r="34" spans="1:1">
      <c r="A34" t="s">
        <v>45</v>
      </c>
    </row>
  </sheetData>
  <conditionalFormatting sqref="F2:F3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C3669-EE33-DB48-A49D-4909C080F856}">
  <dimension ref="A1:K38"/>
  <sheetViews>
    <sheetView tabSelected="1" workbookViewId="0">
      <selection activeCell="L1" sqref="L1:L1048576"/>
    </sheetView>
  </sheetViews>
  <sheetFormatPr baseColWidth="10" defaultRowHeight="16"/>
  <sheetData>
    <row r="1" spans="1:11">
      <c r="A1" t="s">
        <v>0</v>
      </c>
      <c r="B1" t="s">
        <v>1</v>
      </c>
      <c r="C1" t="s">
        <v>2</v>
      </c>
      <c r="D1" t="s">
        <v>46</v>
      </c>
      <c r="E1" t="s">
        <v>47</v>
      </c>
      <c r="F1" t="s">
        <v>51</v>
      </c>
      <c r="G1" t="s">
        <v>52</v>
      </c>
      <c r="H1" t="s">
        <v>4</v>
      </c>
      <c r="I1" t="s">
        <v>49</v>
      </c>
      <c r="J1" t="s">
        <v>50</v>
      </c>
      <c r="K1" t="s">
        <v>48</v>
      </c>
    </row>
    <row r="2" spans="1:11">
      <c r="A2" t="s">
        <v>53</v>
      </c>
      <c r="B2" t="s">
        <v>9</v>
      </c>
      <c r="C2" t="s">
        <v>14</v>
      </c>
      <c r="D2" t="s">
        <v>54</v>
      </c>
      <c r="E2" t="s">
        <v>55</v>
      </c>
      <c r="F2">
        <v>651</v>
      </c>
      <c r="G2">
        <v>644</v>
      </c>
      <c r="H2">
        <v>0.50270270270270301</v>
      </c>
      <c r="I2">
        <v>10995</v>
      </c>
      <c r="J2">
        <v>10474.799999999999</v>
      </c>
      <c r="K2">
        <v>0.51211469133387399</v>
      </c>
    </row>
    <row r="3" spans="1:11">
      <c r="A3" t="s">
        <v>56</v>
      </c>
      <c r="B3" t="s">
        <v>9</v>
      </c>
      <c r="C3" t="s">
        <v>14</v>
      </c>
      <c r="D3" t="s">
        <v>54</v>
      </c>
      <c r="E3" t="s">
        <v>55</v>
      </c>
      <c r="F3">
        <v>607.5</v>
      </c>
      <c r="G3">
        <v>634.5</v>
      </c>
      <c r="H3">
        <v>0.48913043478260898</v>
      </c>
      <c r="I3">
        <v>10228</v>
      </c>
      <c r="J3">
        <v>10373</v>
      </c>
      <c r="K3">
        <v>0.496480753361487</v>
      </c>
    </row>
    <row r="4" spans="1:11">
      <c r="A4" t="s">
        <v>57</v>
      </c>
      <c r="B4" t="s">
        <v>9</v>
      </c>
      <c r="C4" t="s">
        <v>14</v>
      </c>
      <c r="D4" t="s">
        <v>58</v>
      </c>
      <c r="E4" t="s">
        <v>59</v>
      </c>
      <c r="F4">
        <v>605</v>
      </c>
      <c r="G4">
        <v>621</v>
      </c>
      <c r="H4">
        <v>0.49347471451876002</v>
      </c>
      <c r="I4">
        <v>9056</v>
      </c>
      <c r="J4">
        <v>9654</v>
      </c>
      <c r="K4">
        <v>0.48401924104756799</v>
      </c>
    </row>
    <row r="5" spans="1:11">
      <c r="A5" t="s">
        <v>60</v>
      </c>
      <c r="B5" t="s">
        <v>9</v>
      </c>
      <c r="C5" t="s">
        <v>14</v>
      </c>
      <c r="D5" t="s">
        <v>58</v>
      </c>
      <c r="E5" t="s">
        <v>59</v>
      </c>
      <c r="F5">
        <v>643</v>
      </c>
      <c r="G5">
        <v>685</v>
      </c>
      <c r="H5">
        <v>0.484186746987952</v>
      </c>
      <c r="I5">
        <v>10848</v>
      </c>
      <c r="J5">
        <v>11250</v>
      </c>
      <c r="K5">
        <v>0.49090415422210198</v>
      </c>
    </row>
    <row r="6" spans="1:11">
      <c r="A6" t="s">
        <v>61</v>
      </c>
      <c r="B6" t="s">
        <v>9</v>
      </c>
      <c r="C6" t="s">
        <v>14</v>
      </c>
      <c r="D6" t="s">
        <v>54</v>
      </c>
      <c r="E6" t="s">
        <v>55</v>
      </c>
      <c r="F6">
        <v>635</v>
      </c>
      <c r="G6">
        <v>641</v>
      </c>
      <c r="H6">
        <v>0.49764890282131702</v>
      </c>
      <c r="I6">
        <v>11780</v>
      </c>
      <c r="J6">
        <v>11297</v>
      </c>
      <c r="K6">
        <v>0.51046496511678296</v>
      </c>
    </row>
    <row r="7" spans="1:11">
      <c r="A7" t="s">
        <v>62</v>
      </c>
      <c r="B7" t="s">
        <v>9</v>
      </c>
      <c r="C7" t="s">
        <v>14</v>
      </c>
      <c r="D7" t="s">
        <v>54</v>
      </c>
      <c r="E7" t="s">
        <v>55</v>
      </c>
      <c r="F7">
        <v>702</v>
      </c>
      <c r="G7">
        <v>702</v>
      </c>
      <c r="H7">
        <v>0.5</v>
      </c>
      <c r="I7">
        <v>12960</v>
      </c>
      <c r="J7">
        <v>13150</v>
      </c>
      <c r="K7">
        <v>0.49636154729988502</v>
      </c>
    </row>
    <row r="8" spans="1:11">
      <c r="A8" t="s">
        <v>63</v>
      </c>
      <c r="B8" t="s">
        <v>9</v>
      </c>
      <c r="C8" t="s">
        <v>14</v>
      </c>
      <c r="D8" t="s">
        <v>58</v>
      </c>
      <c r="E8" t="s">
        <v>59</v>
      </c>
      <c r="F8">
        <v>789</v>
      </c>
      <c r="G8">
        <v>766</v>
      </c>
      <c r="H8">
        <v>0.50739549839228304</v>
      </c>
      <c r="I8">
        <v>14418</v>
      </c>
      <c r="J8">
        <v>13641</v>
      </c>
      <c r="K8">
        <v>0.51384582486902597</v>
      </c>
    </row>
    <row r="9" spans="1:11">
      <c r="A9" t="s">
        <v>64</v>
      </c>
      <c r="B9" t="s">
        <v>9</v>
      </c>
      <c r="C9" t="s">
        <v>14</v>
      </c>
      <c r="D9" t="s">
        <v>54</v>
      </c>
      <c r="E9" t="s">
        <v>55</v>
      </c>
      <c r="F9">
        <v>720</v>
      </c>
      <c r="G9">
        <v>655</v>
      </c>
      <c r="H9">
        <v>0.52363636363636401</v>
      </c>
      <c r="I9">
        <v>15588</v>
      </c>
      <c r="J9">
        <v>14311</v>
      </c>
      <c r="K9">
        <v>0.52135522927188205</v>
      </c>
    </row>
    <row r="10" spans="1:11">
      <c r="A10" t="s">
        <v>65</v>
      </c>
      <c r="B10" t="s">
        <v>9</v>
      </c>
      <c r="C10" t="s">
        <v>14</v>
      </c>
      <c r="D10" t="s">
        <v>54</v>
      </c>
      <c r="E10" t="s">
        <v>55</v>
      </c>
      <c r="F10">
        <v>665</v>
      </c>
      <c r="G10">
        <v>696</v>
      </c>
      <c r="H10">
        <v>0.48861131520940498</v>
      </c>
      <c r="I10">
        <v>13200</v>
      </c>
      <c r="J10">
        <v>13334</v>
      </c>
      <c r="K10">
        <v>0.49747493781563301</v>
      </c>
    </row>
    <row r="11" spans="1:11">
      <c r="A11" t="s">
        <v>66</v>
      </c>
      <c r="B11" t="s">
        <v>9</v>
      </c>
      <c r="C11" t="s">
        <v>14</v>
      </c>
      <c r="D11" t="s">
        <v>58</v>
      </c>
      <c r="E11" t="s">
        <v>67</v>
      </c>
      <c r="F11">
        <v>536</v>
      </c>
      <c r="G11">
        <v>822</v>
      </c>
      <c r="H11">
        <v>0.394698085419735</v>
      </c>
      <c r="I11">
        <v>10680</v>
      </c>
      <c r="J11">
        <v>16459</v>
      </c>
      <c r="K11">
        <v>0.39352960683886701</v>
      </c>
    </row>
    <row r="12" spans="1:11">
      <c r="A12" t="s">
        <v>68</v>
      </c>
      <c r="B12" t="s">
        <v>9</v>
      </c>
      <c r="C12" t="s">
        <v>14</v>
      </c>
      <c r="D12" t="s">
        <v>54</v>
      </c>
      <c r="E12" t="s">
        <v>55</v>
      </c>
      <c r="F12">
        <v>672</v>
      </c>
      <c r="G12">
        <v>641</v>
      </c>
      <c r="H12">
        <v>0.51180502665651195</v>
      </c>
      <c r="I12">
        <v>13546</v>
      </c>
      <c r="J12">
        <v>11738</v>
      </c>
      <c r="K12">
        <v>0.535753836418288</v>
      </c>
    </row>
    <row r="13" spans="1:11">
      <c r="A13" t="s">
        <v>69</v>
      </c>
      <c r="B13" t="s">
        <v>9</v>
      </c>
      <c r="C13" t="s">
        <v>14</v>
      </c>
      <c r="D13" t="s">
        <v>54</v>
      </c>
      <c r="E13" t="s">
        <v>55</v>
      </c>
      <c r="F13">
        <v>696</v>
      </c>
      <c r="G13">
        <v>609</v>
      </c>
      <c r="H13">
        <v>0.53333333333333299</v>
      </c>
      <c r="I13">
        <v>14369</v>
      </c>
      <c r="J13">
        <v>12309</v>
      </c>
      <c r="K13">
        <v>0.538608591348677</v>
      </c>
    </row>
    <row r="14" spans="1:11">
      <c r="A14" t="s">
        <v>70</v>
      </c>
      <c r="B14" t="s">
        <v>9</v>
      </c>
      <c r="C14" t="s">
        <v>14</v>
      </c>
      <c r="D14" t="s">
        <v>58</v>
      </c>
      <c r="E14" t="s">
        <v>59</v>
      </c>
      <c r="F14">
        <v>722</v>
      </c>
      <c r="G14">
        <v>681</v>
      </c>
      <c r="H14">
        <v>0.51461154668567399</v>
      </c>
      <c r="I14">
        <v>12354</v>
      </c>
      <c r="J14">
        <v>11389</v>
      </c>
      <c r="K14">
        <v>0.52032177905066801</v>
      </c>
    </row>
    <row r="15" spans="1:11">
      <c r="A15" t="s">
        <v>71</v>
      </c>
      <c r="B15" t="s">
        <v>9</v>
      </c>
      <c r="C15" t="s">
        <v>14</v>
      </c>
      <c r="D15" t="s">
        <v>58</v>
      </c>
      <c r="E15" t="s">
        <v>59</v>
      </c>
      <c r="F15">
        <v>696</v>
      </c>
      <c r="G15">
        <v>717</v>
      </c>
      <c r="H15">
        <v>0.49256900212314197</v>
      </c>
      <c r="I15">
        <v>11692</v>
      </c>
      <c r="J15">
        <v>11711</v>
      </c>
      <c r="K15">
        <v>0.499594069136436</v>
      </c>
    </row>
    <row r="16" spans="1:11">
      <c r="A16" t="s">
        <v>72</v>
      </c>
      <c r="B16" t="s">
        <v>9</v>
      </c>
      <c r="C16" t="s">
        <v>14</v>
      </c>
      <c r="D16" t="s">
        <v>58</v>
      </c>
      <c r="E16" t="s">
        <v>59</v>
      </c>
      <c r="F16">
        <v>882</v>
      </c>
      <c r="G16">
        <v>760</v>
      </c>
      <c r="H16">
        <v>0.53714981729598099</v>
      </c>
      <c r="I16">
        <v>15866</v>
      </c>
      <c r="J16">
        <v>13696</v>
      </c>
      <c r="K16">
        <v>0.53670252350991099</v>
      </c>
    </row>
    <row r="17" spans="1:11">
      <c r="A17" t="s">
        <v>73</v>
      </c>
      <c r="B17" t="s">
        <v>9</v>
      </c>
      <c r="C17" t="s">
        <v>14</v>
      </c>
      <c r="D17" t="s">
        <v>58</v>
      </c>
      <c r="E17" t="s">
        <v>59</v>
      </c>
      <c r="F17">
        <v>814</v>
      </c>
      <c r="G17">
        <v>805</v>
      </c>
      <c r="H17">
        <v>0.50277949351451501</v>
      </c>
      <c r="I17">
        <v>14790</v>
      </c>
      <c r="J17">
        <v>14776</v>
      </c>
      <c r="K17">
        <v>0.50023675843874704</v>
      </c>
    </row>
    <row r="18" spans="1:11">
      <c r="A18" t="s">
        <v>74</v>
      </c>
      <c r="B18" t="s">
        <v>9</v>
      </c>
      <c r="C18" t="s">
        <v>14</v>
      </c>
      <c r="D18" t="s">
        <v>54</v>
      </c>
      <c r="E18" t="s">
        <v>55</v>
      </c>
      <c r="F18">
        <v>793</v>
      </c>
      <c r="G18">
        <v>679</v>
      </c>
      <c r="H18">
        <v>0.53872282608695699</v>
      </c>
      <c r="I18">
        <v>15317</v>
      </c>
      <c r="J18">
        <v>13382</v>
      </c>
      <c r="K18">
        <v>0.53371197602703901</v>
      </c>
    </row>
    <row r="19" spans="1:11">
      <c r="A19" t="s">
        <v>75</v>
      </c>
      <c r="B19" t="s">
        <v>9</v>
      </c>
      <c r="C19" t="s">
        <v>14</v>
      </c>
      <c r="D19" t="s">
        <v>58</v>
      </c>
      <c r="E19" t="s">
        <v>67</v>
      </c>
      <c r="F19">
        <v>617</v>
      </c>
      <c r="G19">
        <v>756</v>
      </c>
      <c r="H19">
        <v>0.44938091769846999</v>
      </c>
      <c r="I19">
        <v>11819</v>
      </c>
      <c r="J19">
        <v>14563</v>
      </c>
      <c r="K19">
        <v>0.44799484497005498</v>
      </c>
    </row>
    <row r="20" spans="1:11">
      <c r="A20" t="s">
        <v>76</v>
      </c>
      <c r="B20" t="s">
        <v>9</v>
      </c>
      <c r="C20" t="s">
        <v>14</v>
      </c>
      <c r="D20" t="s">
        <v>58</v>
      </c>
      <c r="E20" t="s">
        <v>59</v>
      </c>
      <c r="F20">
        <v>680</v>
      </c>
      <c r="G20">
        <v>637</v>
      </c>
      <c r="H20">
        <v>0.51632498101746405</v>
      </c>
      <c r="I20">
        <v>12907</v>
      </c>
      <c r="J20">
        <v>12255</v>
      </c>
      <c r="K20">
        <v>0.51295604482950496</v>
      </c>
    </row>
    <row r="21" spans="1:11">
      <c r="A21" t="s">
        <v>77</v>
      </c>
      <c r="B21" t="s">
        <v>9</v>
      </c>
      <c r="C21" t="s">
        <v>14</v>
      </c>
      <c r="D21" t="s">
        <v>58</v>
      </c>
      <c r="E21" t="s">
        <v>67</v>
      </c>
      <c r="F21">
        <v>752</v>
      </c>
      <c r="G21">
        <v>825</v>
      </c>
      <c r="H21">
        <v>0.47685478757133798</v>
      </c>
      <c r="I21">
        <v>13171</v>
      </c>
      <c r="J21">
        <v>14428</v>
      </c>
      <c r="K21">
        <v>0.47722743577665899</v>
      </c>
    </row>
    <row r="22" spans="1:11">
      <c r="A22" t="s">
        <v>78</v>
      </c>
      <c r="B22" t="s">
        <v>9</v>
      </c>
      <c r="C22" t="s">
        <v>14</v>
      </c>
      <c r="D22" t="s">
        <v>54</v>
      </c>
      <c r="E22" t="s">
        <v>55</v>
      </c>
      <c r="F22">
        <v>679</v>
      </c>
      <c r="G22">
        <v>693</v>
      </c>
      <c r="H22">
        <v>0.49489795918367302</v>
      </c>
      <c r="I22">
        <v>14091</v>
      </c>
      <c r="J22">
        <v>14255</v>
      </c>
      <c r="K22">
        <v>0.49710717561560702</v>
      </c>
    </row>
    <row r="23" spans="1:11">
      <c r="A23" t="s">
        <v>79</v>
      </c>
      <c r="B23" t="s">
        <v>9</v>
      </c>
      <c r="C23" t="s">
        <v>14</v>
      </c>
      <c r="D23" t="s">
        <v>58</v>
      </c>
      <c r="E23" t="s">
        <v>59</v>
      </c>
      <c r="F23">
        <v>657</v>
      </c>
      <c r="G23">
        <v>650</v>
      </c>
      <c r="H23">
        <v>0.502677888293803</v>
      </c>
      <c r="I23">
        <v>13450</v>
      </c>
      <c r="J23">
        <v>12871</v>
      </c>
      <c r="K23">
        <v>0.51099882223319804</v>
      </c>
    </row>
    <row r="24" spans="1:11">
      <c r="A24" t="s">
        <v>80</v>
      </c>
      <c r="B24" t="s">
        <v>9</v>
      </c>
      <c r="C24" t="s">
        <v>14</v>
      </c>
      <c r="D24" t="s">
        <v>54</v>
      </c>
      <c r="E24" t="s">
        <v>55</v>
      </c>
      <c r="F24">
        <v>665</v>
      </c>
      <c r="G24">
        <v>634</v>
      </c>
      <c r="H24">
        <v>0.51193225558121602</v>
      </c>
      <c r="I24">
        <v>12209</v>
      </c>
      <c r="J24">
        <v>11767</v>
      </c>
      <c r="K24">
        <v>0.50921755088421705</v>
      </c>
    </row>
    <row r="25" spans="1:11">
      <c r="A25" t="s">
        <v>81</v>
      </c>
      <c r="B25" t="s">
        <v>9</v>
      </c>
      <c r="C25" t="s">
        <v>42</v>
      </c>
      <c r="D25" t="s">
        <v>54</v>
      </c>
      <c r="E25" t="s">
        <v>42</v>
      </c>
      <c r="F25">
        <v>693</v>
      </c>
      <c r="G25">
        <v>541</v>
      </c>
      <c r="H25">
        <v>0.56158833063209102</v>
      </c>
      <c r="I25">
        <v>14596</v>
      </c>
      <c r="J25">
        <v>10962</v>
      </c>
      <c r="K25">
        <v>0.57109319978089101</v>
      </c>
    </row>
    <row r="26" spans="1:11">
      <c r="A26" t="s">
        <v>82</v>
      </c>
      <c r="B26" t="s">
        <v>9</v>
      </c>
      <c r="C26" t="s">
        <v>42</v>
      </c>
      <c r="D26" t="s">
        <v>54</v>
      </c>
      <c r="E26" t="s">
        <v>42</v>
      </c>
      <c r="F26">
        <v>680</v>
      </c>
      <c r="G26">
        <v>536</v>
      </c>
      <c r="H26">
        <v>0.55921052631578905</v>
      </c>
      <c r="I26">
        <v>13111</v>
      </c>
      <c r="J26">
        <v>10241</v>
      </c>
      <c r="K26">
        <v>0.56145083932853701</v>
      </c>
    </row>
    <row r="27" spans="1:11">
      <c r="A27" t="s">
        <v>83</v>
      </c>
      <c r="B27" t="s">
        <v>9</v>
      </c>
      <c r="C27" t="s">
        <v>42</v>
      </c>
      <c r="D27" t="s">
        <v>54</v>
      </c>
      <c r="E27" t="s">
        <v>42</v>
      </c>
      <c r="F27">
        <v>684</v>
      </c>
      <c r="G27">
        <v>551</v>
      </c>
      <c r="H27">
        <v>0.55384615384615399</v>
      </c>
      <c r="I27">
        <v>13924</v>
      </c>
      <c r="J27">
        <v>11145</v>
      </c>
      <c r="K27">
        <v>0.55542702142087796</v>
      </c>
    </row>
    <row r="28" spans="1:11">
      <c r="A28" t="s">
        <v>84</v>
      </c>
      <c r="B28" t="s">
        <v>9</v>
      </c>
      <c r="C28" t="s">
        <v>42</v>
      </c>
      <c r="D28" t="s">
        <v>54</v>
      </c>
      <c r="E28" t="s">
        <v>42</v>
      </c>
      <c r="F28">
        <v>862</v>
      </c>
      <c r="G28">
        <v>605</v>
      </c>
      <c r="H28">
        <v>0.58759372869802295</v>
      </c>
      <c r="I28">
        <v>16252</v>
      </c>
      <c r="J28">
        <v>10922</v>
      </c>
      <c r="K28">
        <v>0.59807168617060402</v>
      </c>
    </row>
    <row r="29" spans="1:11">
      <c r="A29" t="s">
        <v>85</v>
      </c>
      <c r="B29" t="s">
        <v>9</v>
      </c>
      <c r="C29" t="s">
        <v>42</v>
      </c>
      <c r="D29" t="s">
        <v>54</v>
      </c>
      <c r="E29" t="s">
        <v>42</v>
      </c>
      <c r="F29">
        <v>779</v>
      </c>
      <c r="G29">
        <v>564</v>
      </c>
      <c r="H29">
        <v>0.58004467609828703</v>
      </c>
      <c r="I29">
        <v>12621</v>
      </c>
      <c r="J29">
        <v>8822.2000000000007</v>
      </c>
      <c r="K29">
        <v>0.58857819728398697</v>
      </c>
    </row>
    <row r="30" spans="1:11">
      <c r="A30" t="s">
        <v>86</v>
      </c>
      <c r="B30" t="s">
        <v>9</v>
      </c>
      <c r="C30" t="s">
        <v>42</v>
      </c>
      <c r="D30" t="s">
        <v>54</v>
      </c>
      <c r="E30" t="s">
        <v>42</v>
      </c>
      <c r="F30">
        <v>854</v>
      </c>
      <c r="G30">
        <v>670</v>
      </c>
      <c r="H30">
        <v>0.56036745406824195</v>
      </c>
      <c r="I30">
        <v>13363</v>
      </c>
      <c r="J30">
        <v>11450</v>
      </c>
      <c r="K30">
        <v>0.53854834159513199</v>
      </c>
    </row>
    <row r="31" spans="1:11">
      <c r="A31" t="s">
        <v>87</v>
      </c>
      <c r="B31" t="s">
        <v>9</v>
      </c>
      <c r="C31" t="s">
        <v>42</v>
      </c>
      <c r="D31" t="s">
        <v>54</v>
      </c>
      <c r="E31" t="s">
        <v>42</v>
      </c>
      <c r="F31">
        <v>780</v>
      </c>
      <c r="G31">
        <v>572</v>
      </c>
      <c r="H31">
        <v>0.57692307692307698</v>
      </c>
      <c r="I31">
        <v>15186</v>
      </c>
      <c r="J31">
        <v>10924</v>
      </c>
      <c r="K31">
        <v>0.58161623898889303</v>
      </c>
    </row>
    <row r="32" spans="1:11">
      <c r="A32" t="s">
        <v>88</v>
      </c>
      <c r="B32" t="s">
        <v>9</v>
      </c>
      <c r="C32" t="s">
        <v>42</v>
      </c>
      <c r="D32" t="s">
        <v>54</v>
      </c>
      <c r="E32" t="s">
        <v>42</v>
      </c>
      <c r="F32">
        <v>831</v>
      </c>
      <c r="G32">
        <v>578</v>
      </c>
      <c r="H32">
        <v>0.58977998580553603</v>
      </c>
      <c r="I32">
        <v>15071</v>
      </c>
      <c r="J32">
        <v>10490</v>
      </c>
      <c r="K32">
        <v>0.58960917022025705</v>
      </c>
    </row>
    <row r="33" spans="1:11">
      <c r="A33" t="s">
        <v>89</v>
      </c>
      <c r="B33" t="s">
        <v>90</v>
      </c>
      <c r="C33" t="s">
        <v>90</v>
      </c>
      <c r="D33" t="s">
        <v>54</v>
      </c>
      <c r="E33" t="s">
        <v>90</v>
      </c>
      <c r="F33">
        <v>780</v>
      </c>
      <c r="G33">
        <v>536</v>
      </c>
      <c r="H33">
        <v>0.59270516717325195</v>
      </c>
      <c r="I33">
        <v>14174</v>
      </c>
      <c r="J33">
        <v>9868</v>
      </c>
      <c r="K33">
        <v>0.58955161800182998</v>
      </c>
    </row>
    <row r="34" spans="1:11">
      <c r="A34" t="s">
        <v>91</v>
      </c>
      <c r="B34" t="s">
        <v>90</v>
      </c>
      <c r="C34" t="s">
        <v>90</v>
      </c>
      <c r="D34" t="s">
        <v>54</v>
      </c>
      <c r="E34" t="s">
        <v>90</v>
      </c>
      <c r="F34">
        <v>750</v>
      </c>
      <c r="G34">
        <v>512</v>
      </c>
      <c r="H34">
        <v>0.59429477020602195</v>
      </c>
      <c r="I34">
        <v>15519</v>
      </c>
      <c r="J34">
        <v>10080</v>
      </c>
      <c r="K34">
        <v>0.606234618539787</v>
      </c>
    </row>
    <row r="35" spans="1:11">
      <c r="A35" t="s">
        <v>92</v>
      </c>
      <c r="B35" t="s">
        <v>90</v>
      </c>
      <c r="C35" t="s">
        <v>90</v>
      </c>
      <c r="D35" t="s">
        <v>54</v>
      </c>
      <c r="E35" t="s">
        <v>90</v>
      </c>
      <c r="F35">
        <v>756</v>
      </c>
      <c r="G35">
        <v>566</v>
      </c>
      <c r="H35">
        <v>0.57186081694402402</v>
      </c>
      <c r="I35">
        <v>14083</v>
      </c>
      <c r="J35">
        <v>10418</v>
      </c>
      <c r="K35">
        <v>0.57479286559732301</v>
      </c>
    </row>
    <row r="36" spans="1:11">
      <c r="A36" t="s">
        <v>93</v>
      </c>
      <c r="B36" t="s">
        <v>90</v>
      </c>
      <c r="C36" t="s">
        <v>90</v>
      </c>
      <c r="D36" t="s">
        <v>54</v>
      </c>
      <c r="E36" t="s">
        <v>90</v>
      </c>
      <c r="F36">
        <v>772</v>
      </c>
      <c r="G36">
        <v>599</v>
      </c>
      <c r="H36">
        <v>0.56309263311451496</v>
      </c>
      <c r="I36">
        <v>13923</v>
      </c>
      <c r="J36">
        <v>9908</v>
      </c>
      <c r="K36">
        <v>0.584239016407201</v>
      </c>
    </row>
    <row r="37" spans="1:11">
      <c r="A37" t="s">
        <v>94</v>
      </c>
      <c r="B37" t="s">
        <v>90</v>
      </c>
      <c r="C37" t="s">
        <v>90</v>
      </c>
      <c r="D37" t="s">
        <v>54</v>
      </c>
      <c r="E37" t="s">
        <v>90</v>
      </c>
      <c r="F37">
        <v>769</v>
      </c>
      <c r="G37">
        <v>533</v>
      </c>
      <c r="H37">
        <v>0.59062980030722001</v>
      </c>
      <c r="I37">
        <v>14641</v>
      </c>
      <c r="J37">
        <v>10269</v>
      </c>
      <c r="K37">
        <v>0.58775592131674004</v>
      </c>
    </row>
    <row r="38" spans="1:11">
      <c r="A38" t="s">
        <v>95</v>
      </c>
      <c r="B38" t="s">
        <v>90</v>
      </c>
      <c r="C38" t="s">
        <v>90</v>
      </c>
      <c r="D38" t="s">
        <v>54</v>
      </c>
      <c r="E38" t="s">
        <v>90</v>
      </c>
      <c r="F38">
        <v>835</v>
      </c>
      <c r="G38">
        <v>565</v>
      </c>
      <c r="H38">
        <v>0.59642857142857097</v>
      </c>
      <c r="I38">
        <v>15618</v>
      </c>
      <c r="J38">
        <v>10466</v>
      </c>
      <c r="K38">
        <v>0.59875785922404501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repeated 2D</vt:lpstr>
      <vt:lpstr>volumetric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Jankele</dc:creator>
  <cp:lastModifiedBy>Radek Jankele</cp:lastModifiedBy>
  <dcterms:created xsi:type="dcterms:W3CDTF">2020-08-23T20:15:56Z</dcterms:created>
  <dcterms:modified xsi:type="dcterms:W3CDTF">2020-08-23T21:00:35Z</dcterms:modified>
</cp:coreProperties>
</file>