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hamilton\Documents\my papers!\Hamilton et al 2019\figures\source data sheets\"/>
    </mc:Choice>
  </mc:AlternateContent>
  <xr:revisionPtr revIDLastSave="0" documentId="13_ncr:1_{E1E1F89F-417F-447A-A29C-62DF5629967C}" xr6:coauthVersionLast="45" xr6:coauthVersionMax="45" xr10:uidLastSave="{00000000-0000-0000-0000-000000000000}"/>
  <bookViews>
    <workbookView xWindow="-120" yWindow="-120" windowWidth="37710" windowHeight="16440" xr2:uid="{00000000-000D-0000-FFFF-FFFF00000000}"/>
  </bookViews>
  <sheets>
    <sheet name="72h treat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6" i="1" l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O266" i="1" l="1"/>
  <c r="N266" i="1"/>
  <c r="O206" i="1"/>
  <c r="N206" i="1"/>
  <c r="O154" i="1"/>
  <c r="N154" i="1"/>
  <c r="O102" i="1"/>
  <c r="N102" i="1"/>
  <c r="O265" i="1"/>
  <c r="N265" i="1"/>
  <c r="O264" i="1"/>
  <c r="N264" i="1"/>
  <c r="O205" i="1"/>
  <c r="N205" i="1"/>
  <c r="O204" i="1"/>
  <c r="N204" i="1"/>
  <c r="O153" i="1"/>
  <c r="N153" i="1"/>
  <c r="O152" i="1"/>
  <c r="N152" i="1"/>
  <c r="O101" i="1"/>
  <c r="N101" i="1"/>
  <c r="O100" i="1"/>
  <c r="N100" i="1"/>
  <c r="O48" i="1"/>
  <c r="N48" i="1"/>
  <c r="O47" i="1"/>
  <c r="N47" i="1"/>
  <c r="O46" i="1"/>
  <c r="N46" i="1"/>
</calcChain>
</file>

<file path=xl/sharedStrings.xml><?xml version="1.0" encoding="utf-8"?>
<sst xmlns="http://schemas.openxmlformats.org/spreadsheetml/2006/main" count="62" uniqueCount="15">
  <si>
    <t>12/101 volume</t>
  </si>
  <si>
    <t>Sox2 in regen SC</t>
  </si>
  <si>
    <t>P-H3 in regen tail</t>
  </si>
  <si>
    <t>raw values</t>
  </si>
  <si>
    <t>normalized to sample set matched control</t>
  </si>
  <si>
    <t>combined stats</t>
  </si>
  <si>
    <t>DMSO</t>
  </si>
  <si>
    <t>average</t>
  </si>
  <si>
    <t>S ERROR</t>
  </si>
  <si>
    <t>N</t>
  </si>
  <si>
    <t>SC regen length</t>
  </si>
  <si>
    <t>muscle regen length</t>
  </si>
  <si>
    <t>20 uM vismo</t>
  </si>
  <si>
    <t>2020-11-10 DMSO</t>
  </si>
  <si>
    <t>2020-11-10 20 uM vismo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</si>
</sst>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Fill="1"/>
    <xf numFmtId="0" fontId="1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6"/>
  <sheetViews>
    <sheetView tabSelected="1" zoomScale="70" zoomScaleNormal="70" workbookViewId="0">
      <selection activeCell="H30" sqref="H30"/>
    </sheetView>
  </sheetViews>
  <sheetFormatPr defaultRowHeight="15" x14ac:dyDescent="0.25"/>
  <cols>
    <col min="1" max="1" width="10.42578125" bestFit="1" customWidth="1"/>
    <col min="2" max="2" width="20.5703125" bestFit="1" customWidth="1"/>
    <col min="3" max="3" width="20.7109375" bestFit="1" customWidth="1"/>
    <col min="4" max="4" width="24.28515625" bestFit="1" customWidth="1"/>
    <col min="5" max="5" width="18.140625" customWidth="1"/>
    <col min="7" max="7" width="39.140625" bestFit="1" customWidth="1"/>
    <col min="8" max="8" width="20.5703125" bestFit="1" customWidth="1"/>
    <col min="9" max="9" width="20.7109375" bestFit="1" customWidth="1"/>
    <col min="10" max="10" width="24.28515625" bestFit="1" customWidth="1"/>
    <col min="11" max="11" width="16.7109375" customWidth="1"/>
    <col min="13" max="13" width="14.5703125" bestFit="1" customWidth="1"/>
    <col min="14" max="15" width="14.85546875" bestFit="1" customWidth="1"/>
    <col min="16" max="16" width="17.7109375" bestFit="1" customWidth="1"/>
  </cols>
  <sheetData>
    <row r="1" spans="1:17" x14ac:dyDescent="0.25">
      <c r="A1" t="s">
        <v>3</v>
      </c>
      <c r="B1" t="s">
        <v>0</v>
      </c>
      <c r="C1" t="s">
        <v>13</v>
      </c>
      <c r="D1" t="s">
        <v>14</v>
      </c>
      <c r="G1" t="s">
        <v>4</v>
      </c>
      <c r="H1" t="s">
        <v>0</v>
      </c>
      <c r="I1" t="s">
        <v>13</v>
      </c>
      <c r="J1" t="s">
        <v>14</v>
      </c>
      <c r="M1" t="s">
        <v>5</v>
      </c>
      <c r="N1" s="4"/>
      <c r="O1" s="4"/>
      <c r="P1" s="4"/>
      <c r="Q1" s="4"/>
    </row>
    <row r="2" spans="1:17" x14ac:dyDescent="0.25">
      <c r="B2">
        <v>1</v>
      </c>
      <c r="D2">
        <v>78768.590641021729</v>
      </c>
      <c r="H2">
        <v>1</v>
      </c>
      <c r="I2">
        <f>C2/(AVERAGE(C2:C21))*100</f>
        <v>0</v>
      </c>
      <c r="J2">
        <f>D2/(AVERAGE(C2:C21))*100</f>
        <v>17.528772204281896</v>
      </c>
      <c r="N2" t="s">
        <v>6</v>
      </c>
      <c r="O2" t="s">
        <v>12</v>
      </c>
      <c r="P2" s="6"/>
      <c r="Q2" s="5"/>
    </row>
    <row r="3" spans="1:17" x14ac:dyDescent="0.25">
      <c r="B3">
        <v>2</v>
      </c>
      <c r="C3">
        <v>448599.63851356506</v>
      </c>
      <c r="H3">
        <v>2</v>
      </c>
      <c r="I3">
        <f>C3/(AVERAGE(C2:C21))*100</f>
        <v>99.829142687901822</v>
      </c>
      <c r="J3">
        <f>D3/(AVERAGE(C2:C21))*100</f>
        <v>0</v>
      </c>
      <c r="N3" s="5">
        <v>99.829142687901822</v>
      </c>
      <c r="O3" s="5">
        <v>17.528772204281896</v>
      </c>
      <c r="P3" s="9"/>
      <c r="Q3" s="5"/>
    </row>
    <row r="4" spans="1:17" x14ac:dyDescent="0.25">
      <c r="B4">
        <v>3</v>
      </c>
      <c r="C4">
        <v>668978.69571304321</v>
      </c>
      <c r="D4">
        <v>121739.90948486328</v>
      </c>
      <c r="H4">
        <v>3</v>
      </c>
      <c r="I4">
        <f>C4/(AVERAGE(C2:C21))*100</f>
        <v>148.87120705400301</v>
      </c>
      <c r="J4">
        <f>D4/(AVERAGE(C2:C21))*100</f>
        <v>27.091396763150026</v>
      </c>
      <c r="N4" s="5">
        <v>148.87120705400301</v>
      </c>
      <c r="O4" s="5">
        <v>27.091396763150026</v>
      </c>
      <c r="P4" s="9"/>
      <c r="Q4" s="5"/>
    </row>
    <row r="5" spans="1:17" x14ac:dyDescent="0.25">
      <c r="B5">
        <v>4</v>
      </c>
      <c r="C5">
        <v>409022.84246253967</v>
      </c>
      <c r="D5">
        <v>87068.570037841797</v>
      </c>
      <c r="H5">
        <v>4</v>
      </c>
      <c r="I5">
        <f>C5/(AVERAGE(C2:C21))*100</f>
        <v>91.021918426198965</v>
      </c>
      <c r="J5">
        <f>D5/(AVERAGE(C2:C21))*100</f>
        <v>19.37580852882575</v>
      </c>
      <c r="N5" s="5">
        <v>91.021918426198965</v>
      </c>
      <c r="O5" s="5">
        <v>19.37580852882575</v>
      </c>
      <c r="P5" s="9"/>
      <c r="Q5" s="5"/>
    </row>
    <row r="6" spans="1:17" x14ac:dyDescent="0.25">
      <c r="B6">
        <v>5</v>
      </c>
      <c r="C6">
        <v>394415.78287315369</v>
      </c>
      <c r="H6">
        <v>5</v>
      </c>
      <c r="I6">
        <f>C6/(AVERAGE(C2:C21))*100</f>
        <v>87.771335699847967</v>
      </c>
      <c r="J6">
        <f>D6/(AVERAGE(C2:C21))*100</f>
        <v>0</v>
      </c>
      <c r="N6" s="5">
        <v>87.771335699847967</v>
      </c>
      <c r="O6" s="5">
        <v>19.33554669353369</v>
      </c>
      <c r="P6" s="9"/>
      <c r="Q6" s="5"/>
    </row>
    <row r="7" spans="1:17" x14ac:dyDescent="0.25">
      <c r="B7">
        <v>6</v>
      </c>
      <c r="C7">
        <v>540119.08743095398</v>
      </c>
      <c r="D7">
        <v>86887.646469116211</v>
      </c>
      <c r="H7">
        <v>6</v>
      </c>
      <c r="I7">
        <f>C7/(AVERAGE(C2:C21))*100</f>
        <v>120.19542776776797</v>
      </c>
      <c r="J7">
        <f>D7/(AVERAGE(C2:C21))*100</f>
        <v>19.33554669353369</v>
      </c>
      <c r="N7" s="5">
        <v>120.19542776776797</v>
      </c>
      <c r="O7" s="5">
        <v>26.340232137080992</v>
      </c>
      <c r="P7" s="9"/>
      <c r="Q7" s="5"/>
    </row>
    <row r="8" spans="1:17" x14ac:dyDescent="0.25">
      <c r="B8">
        <v>7</v>
      </c>
      <c r="C8">
        <v>423108.96359634399</v>
      </c>
      <c r="D8">
        <v>118364.42041778564</v>
      </c>
      <c r="H8">
        <v>7</v>
      </c>
      <c r="I8">
        <f>C8/(AVERAGE(C2:C21))*100</f>
        <v>94.15657408763704</v>
      </c>
      <c r="J8">
        <f>D8/(AVERAGE(C2:C21))*100</f>
        <v>26.340232137080992</v>
      </c>
      <c r="N8" s="5">
        <v>94.15657408763704</v>
      </c>
      <c r="O8" s="5">
        <v>15.457843472206587</v>
      </c>
      <c r="P8" s="9"/>
      <c r="Q8" s="5"/>
    </row>
    <row r="9" spans="1:17" x14ac:dyDescent="0.25">
      <c r="B9">
        <v>8</v>
      </c>
      <c r="C9">
        <v>473321.75950241089</v>
      </c>
      <c r="D9">
        <v>69462.51171875</v>
      </c>
      <c r="H9">
        <v>8</v>
      </c>
      <c r="I9">
        <f>C9/(AVERAGE(C2:C21))*100</f>
        <v>105.33068110179966</v>
      </c>
      <c r="J9">
        <f>D9/(AVERAGE(C2:C21))*100</f>
        <v>15.457843472206587</v>
      </c>
      <c r="N9" s="5">
        <v>105.33068110179966</v>
      </c>
      <c r="O9" s="5">
        <v>21.940246549768009</v>
      </c>
      <c r="P9" s="9"/>
      <c r="Q9" s="5"/>
    </row>
    <row r="10" spans="1:17" x14ac:dyDescent="0.25">
      <c r="B10">
        <v>9</v>
      </c>
      <c r="C10">
        <v>439118.16905212402</v>
      </c>
      <c r="D10">
        <v>98592.318897247314</v>
      </c>
      <c r="H10">
        <v>9</v>
      </c>
      <c r="I10">
        <f>C10/(AVERAGE(C2:C21))*100</f>
        <v>97.719183413539739</v>
      </c>
      <c r="J10">
        <f>D10/(AVERAGE(C2:C21))*100</f>
        <v>21.940246549768009</v>
      </c>
      <c r="N10" s="5">
        <v>97.719183413539739</v>
      </c>
      <c r="O10" s="5">
        <v>13.693713196426586</v>
      </c>
      <c r="P10" s="9"/>
      <c r="Q10" s="5"/>
    </row>
    <row r="11" spans="1:17" x14ac:dyDescent="0.25">
      <c r="B11">
        <v>10</v>
      </c>
      <c r="C11">
        <v>247621.8012676239</v>
      </c>
      <c r="D11">
        <v>61535.085090637207</v>
      </c>
      <c r="H11">
        <v>10</v>
      </c>
      <c r="I11">
        <f>C11/(AVERAGE(C2:C21))*100</f>
        <v>55.104529761303858</v>
      </c>
      <c r="J11">
        <f>D11/(AVERAGE(C2:C21))*100</f>
        <v>13.693713196426586</v>
      </c>
      <c r="N11" s="5">
        <v>55.104529761303858</v>
      </c>
      <c r="O11" s="5"/>
      <c r="P11" s="9"/>
      <c r="Q11" s="5"/>
    </row>
    <row r="12" spans="1:17" x14ac:dyDescent="0.25">
      <c r="B12">
        <v>11</v>
      </c>
      <c r="H12">
        <v>11</v>
      </c>
      <c r="I12">
        <f>C12/(AVERAGE(C2:C21))*100</f>
        <v>0</v>
      </c>
      <c r="J12">
        <f>D12/(AVERAGE(C2:C21))*100</f>
        <v>0</v>
      </c>
      <c r="N12" s="5"/>
      <c r="O12" s="5"/>
      <c r="P12" s="9"/>
      <c r="Q12" s="5"/>
    </row>
    <row r="13" spans="1:17" x14ac:dyDescent="0.25">
      <c r="B13">
        <v>12</v>
      </c>
      <c r="H13">
        <v>12</v>
      </c>
      <c r="I13">
        <f>C13/(AVERAGE(C2:C21))*100</f>
        <v>0</v>
      </c>
      <c r="J13">
        <f>D13/(AVERAGE(C2:C21))*100</f>
        <v>0</v>
      </c>
      <c r="N13" s="5"/>
      <c r="O13" s="5"/>
      <c r="P13" s="9"/>
      <c r="Q13" s="5"/>
    </row>
    <row r="14" spans="1:17" x14ac:dyDescent="0.25">
      <c r="B14">
        <v>13</v>
      </c>
      <c r="H14">
        <v>13</v>
      </c>
      <c r="I14">
        <f>C14/(AVERAGE(C2:C21))*100</f>
        <v>0</v>
      </c>
      <c r="J14">
        <f>D14/(AVERAGE(C2:C21))*100</f>
        <v>0</v>
      </c>
      <c r="N14" s="5"/>
      <c r="O14" s="5"/>
      <c r="P14" s="9"/>
      <c r="Q14" s="5"/>
    </row>
    <row r="15" spans="1:17" x14ac:dyDescent="0.25">
      <c r="B15">
        <v>14</v>
      </c>
      <c r="H15">
        <v>14</v>
      </c>
      <c r="I15">
        <f>C15/(AVERAGE(C2:C21))*100</f>
        <v>0</v>
      </c>
      <c r="J15">
        <f>D15/(AVERAGE(C2:C21))*100</f>
        <v>0</v>
      </c>
      <c r="N15" s="5"/>
      <c r="O15" s="5"/>
      <c r="P15" s="9"/>
      <c r="Q15" s="5"/>
    </row>
    <row r="16" spans="1:17" x14ac:dyDescent="0.25">
      <c r="B16">
        <v>15</v>
      </c>
      <c r="H16">
        <v>15</v>
      </c>
      <c r="I16">
        <f>C16/(AVERAGE(C2:C21))*100</f>
        <v>0</v>
      </c>
      <c r="J16">
        <f>D16/(AVERAGE(C2:C21))*100</f>
        <v>0</v>
      </c>
      <c r="N16" s="5"/>
      <c r="O16" s="5"/>
      <c r="P16" s="9"/>
      <c r="Q16" s="5"/>
    </row>
    <row r="17" spans="2:17" x14ac:dyDescent="0.25">
      <c r="B17">
        <v>16</v>
      </c>
      <c r="H17">
        <v>16</v>
      </c>
      <c r="I17">
        <f>C17/(AVERAGE(C2:C21))*100</f>
        <v>0</v>
      </c>
      <c r="J17">
        <f>D17/(AVERAGE(C2:C21))*100</f>
        <v>0</v>
      </c>
      <c r="N17" s="5"/>
      <c r="O17" s="5"/>
      <c r="P17" s="9"/>
      <c r="Q17" s="5"/>
    </row>
    <row r="18" spans="2:17" x14ac:dyDescent="0.25">
      <c r="B18">
        <v>17</v>
      </c>
      <c r="H18">
        <v>17</v>
      </c>
      <c r="I18">
        <f>C18/(AVERAGE(C2:C21))*100</f>
        <v>0</v>
      </c>
      <c r="J18">
        <f>D18/(AVERAGE(C2:C21))*100</f>
        <v>0</v>
      </c>
      <c r="N18" s="5"/>
      <c r="O18" s="5"/>
      <c r="P18" s="9"/>
      <c r="Q18" s="5"/>
    </row>
    <row r="19" spans="2:17" x14ac:dyDescent="0.25">
      <c r="B19">
        <v>18</v>
      </c>
      <c r="H19">
        <v>18</v>
      </c>
      <c r="I19">
        <f>C19/(AVERAGE(C2:C21))*100</f>
        <v>0</v>
      </c>
      <c r="J19">
        <f>D19/(AVERAGE(C2:C21))*100</f>
        <v>0</v>
      </c>
      <c r="N19" s="5"/>
      <c r="O19" s="5"/>
      <c r="P19" s="9"/>
      <c r="Q19" s="5"/>
    </row>
    <row r="20" spans="2:17" x14ac:dyDescent="0.25">
      <c r="B20">
        <v>19</v>
      </c>
      <c r="H20">
        <v>19</v>
      </c>
      <c r="I20">
        <f>C20/(AVERAGE(C2:C21))*100</f>
        <v>0</v>
      </c>
      <c r="J20">
        <f>D20/(AVERAGE(C2:C21))*100</f>
        <v>0</v>
      </c>
      <c r="N20" s="5"/>
      <c r="O20" s="5"/>
      <c r="P20" s="9"/>
      <c r="Q20" s="5"/>
    </row>
    <row r="21" spans="2:17" x14ac:dyDescent="0.25">
      <c r="B21">
        <v>20</v>
      </c>
      <c r="H21">
        <v>20</v>
      </c>
      <c r="I21">
        <f>C21/(AVERAGE(C2:C21))*100</f>
        <v>0</v>
      </c>
      <c r="J21">
        <f>D21/(AVERAGE(C2:C21))*100</f>
        <v>0</v>
      </c>
      <c r="N21" s="5"/>
      <c r="O21" s="5"/>
      <c r="P21" s="9"/>
      <c r="Q21" s="5"/>
    </row>
    <row r="22" spans="2:17" x14ac:dyDescent="0.25">
      <c r="N22" s="5"/>
      <c r="O22" s="5"/>
      <c r="P22" s="9"/>
      <c r="Q22" s="5"/>
    </row>
    <row r="23" spans="2:17" x14ac:dyDescent="0.25">
      <c r="N23" s="5"/>
      <c r="O23" s="5"/>
      <c r="P23" s="9"/>
      <c r="Q23" s="5"/>
    </row>
    <row r="24" spans="2:17" x14ac:dyDescent="0.25">
      <c r="N24" s="5"/>
      <c r="O24" s="5"/>
      <c r="P24" s="9"/>
      <c r="Q24" s="5"/>
    </row>
    <row r="25" spans="2:17" x14ac:dyDescent="0.25">
      <c r="N25" s="5"/>
      <c r="O25" s="5"/>
      <c r="P25" s="9"/>
      <c r="Q25" s="5"/>
    </row>
    <row r="26" spans="2:17" x14ac:dyDescent="0.25">
      <c r="N26" s="5"/>
      <c r="O26" s="5"/>
      <c r="P26" s="9"/>
      <c r="Q26" s="5"/>
    </row>
    <row r="27" spans="2:17" x14ac:dyDescent="0.25">
      <c r="N27" s="5"/>
      <c r="O27" s="5"/>
      <c r="P27" s="9"/>
      <c r="Q27" s="5"/>
    </row>
    <row r="28" spans="2:17" x14ac:dyDescent="0.25">
      <c r="N28" s="5"/>
      <c r="O28" s="5"/>
      <c r="P28" s="9"/>
      <c r="Q28" s="4"/>
    </row>
    <row r="29" spans="2:17" x14ac:dyDescent="0.25">
      <c r="N29" s="5"/>
      <c r="O29" s="5"/>
      <c r="P29" s="9"/>
      <c r="Q29" s="4"/>
    </row>
    <row r="30" spans="2:17" x14ac:dyDescent="0.25">
      <c r="N30" s="5"/>
      <c r="O30" s="5"/>
      <c r="P30" s="9"/>
      <c r="Q30" s="5"/>
    </row>
    <row r="31" spans="2:17" x14ac:dyDescent="0.25">
      <c r="N31" s="5"/>
      <c r="O31" s="5"/>
      <c r="P31" s="9"/>
      <c r="Q31" s="5"/>
    </row>
    <row r="32" spans="2:17" x14ac:dyDescent="0.25">
      <c r="N32" s="5"/>
      <c r="O32" s="5"/>
      <c r="P32" s="9"/>
      <c r="Q32" s="5"/>
    </row>
    <row r="33" spans="13:17" x14ac:dyDescent="0.25">
      <c r="N33" s="5"/>
      <c r="O33" s="5"/>
      <c r="P33" s="9"/>
      <c r="Q33" s="5"/>
    </row>
    <row r="34" spans="13:17" x14ac:dyDescent="0.25">
      <c r="N34" s="5"/>
      <c r="O34" s="5"/>
      <c r="P34" s="9"/>
      <c r="Q34" s="5"/>
    </row>
    <row r="35" spans="13:17" x14ac:dyDescent="0.25">
      <c r="N35" s="5"/>
      <c r="O35" s="5"/>
      <c r="P35" s="9"/>
      <c r="Q35" s="2"/>
    </row>
    <row r="36" spans="13:17" x14ac:dyDescent="0.25">
      <c r="N36" s="5"/>
      <c r="O36" s="5"/>
      <c r="P36" s="9"/>
      <c r="Q36" s="2"/>
    </row>
    <row r="37" spans="13:17" x14ac:dyDescent="0.25">
      <c r="N37" s="5"/>
      <c r="O37" s="5"/>
      <c r="P37" s="9"/>
      <c r="Q37" s="2"/>
    </row>
    <row r="38" spans="13:17" x14ac:dyDescent="0.25">
      <c r="N38" s="5"/>
      <c r="O38" s="5"/>
      <c r="P38" s="9"/>
      <c r="Q38" s="2"/>
    </row>
    <row r="39" spans="13:17" x14ac:dyDescent="0.25">
      <c r="N39" s="5"/>
      <c r="O39" s="5"/>
      <c r="P39" s="9"/>
      <c r="Q39" s="2"/>
    </row>
    <row r="40" spans="13:17" x14ac:dyDescent="0.25">
      <c r="N40" s="5"/>
      <c r="O40" s="5"/>
      <c r="P40" s="9"/>
      <c r="Q40" s="2"/>
    </row>
    <row r="41" spans="13:17" x14ac:dyDescent="0.25">
      <c r="N41" s="5"/>
      <c r="O41" s="5"/>
      <c r="P41" s="9"/>
      <c r="Q41" s="2"/>
    </row>
    <row r="42" spans="13:17" x14ac:dyDescent="0.25">
      <c r="N42" s="5"/>
      <c r="O42" s="5"/>
      <c r="P42" s="9"/>
    </row>
    <row r="43" spans="13:17" x14ac:dyDescent="0.25">
      <c r="N43" s="5"/>
      <c r="O43" s="5"/>
      <c r="P43" s="9"/>
    </row>
    <row r="44" spans="13:17" x14ac:dyDescent="0.25">
      <c r="N44" s="2"/>
      <c r="O44" s="2"/>
      <c r="P44" s="7"/>
    </row>
    <row r="45" spans="13:17" x14ac:dyDescent="0.25">
      <c r="N45" s="2"/>
      <c r="O45" s="2"/>
      <c r="P45" s="7"/>
    </row>
    <row r="46" spans="13:17" x14ac:dyDescent="0.25">
      <c r="M46" t="s">
        <v>7</v>
      </c>
      <c r="N46" s="2">
        <f>AVERAGE(N3:N45)</f>
        <v>100.00000000000001</v>
      </c>
      <c r="O46" s="2">
        <f t="shared" ref="O46" si="0">AVERAGE(O3:O45)</f>
        <v>20.095444943159194</v>
      </c>
      <c r="P46" s="7"/>
    </row>
    <row r="47" spans="13:17" x14ac:dyDescent="0.25">
      <c r="M47" t="s">
        <v>8</v>
      </c>
      <c r="N47" s="2">
        <f>STDEV(N3:N45)/(SQRT(COUNT(N3:N45)))</f>
        <v>8.4243304323681674</v>
      </c>
      <c r="O47" s="2">
        <f>STDEV(O3:O45)/(SQRT(COUNT(O3:O45)))</f>
        <v>1.6983008817658276</v>
      </c>
      <c r="P47" s="7"/>
    </row>
    <row r="48" spans="13:17" x14ac:dyDescent="0.25">
      <c r="M48" t="s">
        <v>9</v>
      </c>
      <c r="N48">
        <f>COUNT(N3:N45)</f>
        <v>9</v>
      </c>
      <c r="O48">
        <f t="shared" ref="O48" si="1">COUNT(O3:O45)</f>
        <v>8</v>
      </c>
    </row>
    <row r="50" spans="1:17" s="1" customFormat="1" x14ac:dyDescent="0.25"/>
    <row r="54" spans="1:17" x14ac:dyDescent="0.25">
      <c r="A54" t="s">
        <v>3</v>
      </c>
      <c r="B54" t="s">
        <v>10</v>
      </c>
      <c r="C54" t="s">
        <v>13</v>
      </c>
      <c r="D54" t="s">
        <v>14</v>
      </c>
      <c r="H54" t="s">
        <v>10</v>
      </c>
      <c r="I54" t="s">
        <v>13</v>
      </c>
      <c r="J54" t="s">
        <v>14</v>
      </c>
      <c r="N54" t="s">
        <v>6</v>
      </c>
      <c r="O54" t="s">
        <v>12</v>
      </c>
      <c r="P54" s="6"/>
    </row>
    <row r="55" spans="1:17" x14ac:dyDescent="0.25">
      <c r="B55">
        <v>1</v>
      </c>
      <c r="C55">
        <v>711.37740709343677</v>
      </c>
      <c r="D55">
        <v>650.26183860089634</v>
      </c>
      <c r="H55">
        <v>1</v>
      </c>
      <c r="I55">
        <f>C55/(AVERAGE(C55:C74))*100</f>
        <v>95.047595410018559</v>
      </c>
      <c r="J55">
        <f>D55/(AVERAGE(C55:C74))*100</f>
        <v>86.881904780249528</v>
      </c>
      <c r="N55">
        <v>95.047595410018559</v>
      </c>
      <c r="O55">
        <v>86.881904780249528</v>
      </c>
      <c r="P55" s="9"/>
      <c r="Q55" s="5"/>
    </row>
    <row r="56" spans="1:17" x14ac:dyDescent="0.25">
      <c r="B56">
        <v>2</v>
      </c>
      <c r="C56">
        <v>750.72780914266639</v>
      </c>
      <c r="H56">
        <v>2</v>
      </c>
      <c r="I56">
        <f>C56/(AVERAGE(C55:C74))*100</f>
        <v>100.30522807574853</v>
      </c>
      <c r="J56">
        <f>D56/(AVERAGE(C55:C74))*100</f>
        <v>0</v>
      </c>
      <c r="N56">
        <v>100.30522807574853</v>
      </c>
      <c r="O56">
        <v>75.584172041365861</v>
      </c>
      <c r="P56" s="9"/>
      <c r="Q56" s="5"/>
    </row>
    <row r="57" spans="1:17" x14ac:dyDescent="0.25">
      <c r="B57">
        <v>3</v>
      </c>
      <c r="C57">
        <v>791.7403580277329</v>
      </c>
      <c r="D57">
        <v>565.70470922637924</v>
      </c>
      <c r="H57">
        <v>3</v>
      </c>
      <c r="I57">
        <f>C57/(AVERAGE(C55:C74))*100</f>
        <v>105.78494125512618</v>
      </c>
      <c r="J57">
        <f>D57/(AVERAGE(C55:C74))*100</f>
        <v>75.584172041365861</v>
      </c>
      <c r="N57">
        <v>105.78494125512618</v>
      </c>
      <c r="O57">
        <v>90.858558917102144</v>
      </c>
      <c r="P57" s="9"/>
      <c r="Q57" s="5"/>
    </row>
    <row r="58" spans="1:17" x14ac:dyDescent="0.25">
      <c r="B58">
        <v>4</v>
      </c>
      <c r="C58">
        <v>737.10730784142061</v>
      </c>
      <c r="D58">
        <v>680.02484203699817</v>
      </c>
      <c r="H58">
        <v>4</v>
      </c>
      <c r="I58">
        <f>C58/(AVERAGE(C55:C74))*100</f>
        <v>98.485384088501405</v>
      </c>
      <c r="J58">
        <f>D58/(AVERAGE(C55:C74))*100</f>
        <v>90.858558917102144</v>
      </c>
      <c r="N58">
        <v>98.485384088501405</v>
      </c>
      <c r="O58">
        <v>95.543581707568123</v>
      </c>
      <c r="P58" s="9"/>
      <c r="Q58" s="5"/>
    </row>
    <row r="59" spans="1:17" x14ac:dyDescent="0.25">
      <c r="B59">
        <v>5</v>
      </c>
      <c r="D59">
        <v>715.08958355389984</v>
      </c>
      <c r="H59">
        <v>5</v>
      </c>
      <c r="I59">
        <f>C59/(AVERAGE(C55:C74))*100</f>
        <v>0</v>
      </c>
      <c r="J59">
        <f>D59/(AVERAGE(C55:C74))*100</f>
        <v>95.543581707568123</v>
      </c>
      <c r="N59">
        <v>105.71335154274544</v>
      </c>
      <c r="O59">
        <v>93.941284540551479</v>
      </c>
      <c r="P59" s="9"/>
      <c r="Q59" s="5"/>
    </row>
    <row r="60" spans="1:17" x14ac:dyDescent="0.25">
      <c r="B60">
        <v>6</v>
      </c>
      <c r="C60">
        <v>791.20454958620121</v>
      </c>
      <c r="D60">
        <v>703.09729696160468</v>
      </c>
      <c r="H60">
        <v>6</v>
      </c>
      <c r="I60">
        <f>C60/(AVERAGE(C55:C74))*100</f>
        <v>105.71335154274544</v>
      </c>
      <c r="J60">
        <f>D60/(AVERAGE(C55:C74))*100</f>
        <v>93.941284540551479</v>
      </c>
      <c r="N60">
        <v>101.9017951872742</v>
      </c>
      <c r="O60">
        <v>100.94634168973393</v>
      </c>
      <c r="P60" s="9"/>
      <c r="Q60" s="5"/>
    </row>
    <row r="61" spans="1:17" x14ac:dyDescent="0.25">
      <c r="B61">
        <v>7</v>
      </c>
      <c r="C61">
        <v>762.67720951569333</v>
      </c>
      <c r="D61">
        <v>755.526181351893</v>
      </c>
      <c r="H61">
        <v>7</v>
      </c>
      <c r="I61">
        <f>C61/(AVERAGE(C55:C74))*100</f>
        <v>101.9017951872742</v>
      </c>
      <c r="J61">
        <f>D61/(AVERAGE(C55:C74))*100</f>
        <v>100.94634168973393</v>
      </c>
      <c r="N61">
        <v>105.70133172156351</v>
      </c>
      <c r="O61">
        <v>102.11151643445496</v>
      </c>
      <c r="P61" s="9"/>
      <c r="Q61" s="5"/>
    </row>
    <row r="62" spans="1:17" x14ac:dyDescent="0.25">
      <c r="B62">
        <v>8</v>
      </c>
      <c r="C62">
        <v>791.11458803389417</v>
      </c>
      <c r="H62">
        <v>8</v>
      </c>
      <c r="I62">
        <f>C62/(AVERAGE(C55:C74))*100</f>
        <v>105.70133172156351</v>
      </c>
      <c r="J62">
        <f>D62/(AVERAGE(C55:C74))*100</f>
        <v>0</v>
      </c>
      <c r="N62">
        <v>100.30034581976746</v>
      </c>
      <c r="O62">
        <v>99.858826980412061</v>
      </c>
      <c r="P62" s="9"/>
      <c r="Q62" s="5"/>
    </row>
    <row r="63" spans="1:17" x14ac:dyDescent="0.25">
      <c r="B63">
        <v>9</v>
      </c>
      <c r="C63">
        <v>750.69126822245062</v>
      </c>
      <c r="D63">
        <v>764.24685424356119</v>
      </c>
      <c r="H63">
        <v>9</v>
      </c>
      <c r="I63">
        <f>C63/(AVERAGE(C55:C74))*100</f>
        <v>100.30034581976746</v>
      </c>
      <c r="J63">
        <f>D63/(AVERAGE(C55:C74))*100</f>
        <v>102.11151643445496</v>
      </c>
      <c r="N63">
        <v>86.76002689925464</v>
      </c>
      <c r="O63" s="5"/>
      <c r="P63" s="9"/>
      <c r="Q63" s="5"/>
    </row>
    <row r="64" spans="1:17" x14ac:dyDescent="0.25">
      <c r="B64">
        <v>10</v>
      </c>
      <c r="C64">
        <v>649.34965170558166</v>
      </c>
      <c r="D64">
        <v>747.38674983070564</v>
      </c>
      <c r="H64">
        <v>10</v>
      </c>
      <c r="I64">
        <f>C64/(AVERAGE(C55:C74))*100</f>
        <v>86.76002689925464</v>
      </c>
      <c r="J64">
        <f>D64/(AVERAGE(C55:C74))*100</f>
        <v>99.858826980412061</v>
      </c>
      <c r="N64" s="5"/>
      <c r="O64" s="5"/>
      <c r="P64" s="9"/>
      <c r="Q64" s="5"/>
    </row>
    <row r="65" spans="2:17" x14ac:dyDescent="0.25">
      <c r="B65">
        <v>11</v>
      </c>
      <c r="H65">
        <v>11</v>
      </c>
      <c r="I65">
        <f>C65/(AVERAGE(C55:C74))*100</f>
        <v>0</v>
      </c>
      <c r="J65">
        <f>D65/(AVERAGE(C55:C74))*100</f>
        <v>0</v>
      </c>
      <c r="N65" s="5"/>
      <c r="O65" s="5"/>
      <c r="P65" s="9"/>
      <c r="Q65" s="5"/>
    </row>
    <row r="66" spans="2:17" x14ac:dyDescent="0.25">
      <c r="B66">
        <v>12</v>
      </c>
      <c r="H66">
        <v>12</v>
      </c>
      <c r="I66">
        <f>C66/(AVERAGE(C55:C74))*100</f>
        <v>0</v>
      </c>
      <c r="J66">
        <f>D66/(AVERAGE(C55:C74))*100</f>
        <v>0</v>
      </c>
      <c r="N66" s="5"/>
      <c r="O66" s="5"/>
      <c r="P66" s="9"/>
      <c r="Q66" s="5"/>
    </row>
    <row r="67" spans="2:17" x14ac:dyDescent="0.25">
      <c r="B67">
        <v>13</v>
      </c>
      <c r="H67">
        <v>13</v>
      </c>
      <c r="I67">
        <f>C67/(AVERAGE(C55:C74))*100</f>
        <v>0</v>
      </c>
      <c r="J67">
        <f>D67/(AVERAGE(C55:C74))*100</f>
        <v>0</v>
      </c>
      <c r="N67" s="5"/>
      <c r="O67" s="5"/>
      <c r="P67" s="9"/>
      <c r="Q67" s="5"/>
    </row>
    <row r="68" spans="2:17" x14ac:dyDescent="0.25">
      <c r="B68">
        <v>14</v>
      </c>
      <c r="H68">
        <v>14</v>
      </c>
      <c r="I68">
        <f>C68/(AVERAGE(C55:C74))*100</f>
        <v>0</v>
      </c>
      <c r="J68">
        <f>D68/(AVERAGE(C55:C74))*100</f>
        <v>0</v>
      </c>
      <c r="N68" s="5"/>
      <c r="O68" s="5"/>
      <c r="P68" s="9"/>
      <c r="Q68" s="5"/>
    </row>
    <row r="69" spans="2:17" x14ac:dyDescent="0.25">
      <c r="B69">
        <v>15</v>
      </c>
      <c r="H69">
        <v>15</v>
      </c>
      <c r="I69">
        <f>C69/(AVERAGE(C55:C74))*100</f>
        <v>0</v>
      </c>
      <c r="J69">
        <f>D69/(AVERAGE(C55:C74))*100</f>
        <v>0</v>
      </c>
      <c r="N69" s="5"/>
      <c r="O69" s="5"/>
      <c r="P69" s="9"/>
      <c r="Q69" s="5"/>
    </row>
    <row r="70" spans="2:17" x14ac:dyDescent="0.25">
      <c r="B70">
        <v>16</v>
      </c>
      <c r="H70">
        <v>16</v>
      </c>
      <c r="I70">
        <f>C70/(AVERAGE(C55:C74))*100</f>
        <v>0</v>
      </c>
      <c r="J70">
        <f>D70/(AVERAGE(C55:C74))*100</f>
        <v>0</v>
      </c>
      <c r="N70" s="5"/>
      <c r="O70" s="5"/>
      <c r="P70" s="9"/>
      <c r="Q70" s="5"/>
    </row>
    <row r="71" spans="2:17" x14ac:dyDescent="0.25">
      <c r="B71">
        <v>17</v>
      </c>
      <c r="H71">
        <v>17</v>
      </c>
      <c r="I71">
        <f>C71/(AVERAGE(C55:C74))*100</f>
        <v>0</v>
      </c>
      <c r="J71">
        <f>D71/(AVERAGE(C55:C74))*100</f>
        <v>0</v>
      </c>
      <c r="N71" s="5"/>
      <c r="O71" s="5"/>
      <c r="P71" s="9"/>
      <c r="Q71" s="5"/>
    </row>
    <row r="72" spans="2:17" x14ac:dyDescent="0.25">
      <c r="B72">
        <v>18</v>
      </c>
      <c r="H72">
        <v>18</v>
      </c>
      <c r="I72">
        <f>C72/(AVERAGE(C55:C74))*100</f>
        <v>0</v>
      </c>
      <c r="J72">
        <f>D72/(AVERAGE(C55:C74))*100</f>
        <v>0</v>
      </c>
      <c r="N72" s="5"/>
      <c r="O72" s="5"/>
      <c r="P72" s="9"/>
      <c r="Q72" s="5"/>
    </row>
    <row r="73" spans="2:17" x14ac:dyDescent="0.25">
      <c r="B73">
        <v>19</v>
      </c>
      <c r="H73">
        <v>19</v>
      </c>
      <c r="I73">
        <f>C73/(AVERAGE(C55:C74))*100</f>
        <v>0</v>
      </c>
      <c r="J73">
        <f>D73/(AVERAGE(C55:C74))*100</f>
        <v>0</v>
      </c>
      <c r="N73" s="5"/>
      <c r="O73" s="5"/>
      <c r="P73" s="9"/>
      <c r="Q73" s="5"/>
    </row>
    <row r="74" spans="2:17" x14ac:dyDescent="0.25">
      <c r="B74">
        <v>20</v>
      </c>
      <c r="H74">
        <v>20</v>
      </c>
      <c r="I74">
        <f>C74/(AVERAGE(C55:C74))*100</f>
        <v>0</v>
      </c>
      <c r="J74">
        <f>D74/(AVERAGE(C55:C74))*100</f>
        <v>0</v>
      </c>
      <c r="N74" s="5"/>
      <c r="O74" s="5"/>
      <c r="P74" s="9"/>
      <c r="Q74" s="5"/>
    </row>
    <row r="75" spans="2:17" x14ac:dyDescent="0.25">
      <c r="B75">
        <v>21</v>
      </c>
      <c r="N75" s="5"/>
      <c r="O75" s="5"/>
      <c r="P75" s="9"/>
      <c r="Q75" s="5"/>
    </row>
    <row r="76" spans="2:17" x14ac:dyDescent="0.25">
      <c r="B76">
        <v>22</v>
      </c>
      <c r="N76" s="5"/>
      <c r="O76" s="5"/>
      <c r="P76" s="9"/>
      <c r="Q76" s="5"/>
    </row>
    <row r="77" spans="2:17" x14ac:dyDescent="0.25">
      <c r="B77">
        <v>23</v>
      </c>
      <c r="N77" s="5"/>
      <c r="O77" s="5"/>
      <c r="P77" s="9"/>
      <c r="Q77" s="4"/>
    </row>
    <row r="78" spans="2:17" x14ac:dyDescent="0.25">
      <c r="B78">
        <v>24</v>
      </c>
      <c r="N78" s="5"/>
      <c r="O78" s="5"/>
      <c r="P78" s="9"/>
      <c r="Q78" s="5"/>
    </row>
    <row r="79" spans="2:17" x14ac:dyDescent="0.25">
      <c r="B79">
        <v>25</v>
      </c>
      <c r="N79" s="5"/>
      <c r="O79" s="5"/>
      <c r="P79" s="9"/>
      <c r="Q79" s="5"/>
    </row>
    <row r="80" spans="2:17" x14ac:dyDescent="0.25">
      <c r="N80" s="5"/>
      <c r="O80" s="5"/>
      <c r="P80" s="9"/>
      <c r="Q80" s="5"/>
    </row>
    <row r="81" spans="14:17" x14ac:dyDescent="0.25">
      <c r="N81" s="5"/>
      <c r="O81" s="5"/>
      <c r="P81" s="9"/>
      <c r="Q81" s="5"/>
    </row>
    <row r="82" spans="14:17" x14ac:dyDescent="0.25">
      <c r="N82" s="5"/>
      <c r="O82" s="5"/>
      <c r="P82" s="9"/>
      <c r="Q82" s="5"/>
    </row>
    <row r="83" spans="14:17" x14ac:dyDescent="0.25">
      <c r="N83" s="5"/>
      <c r="O83" s="5"/>
      <c r="P83" s="9"/>
      <c r="Q83" s="5"/>
    </row>
    <row r="84" spans="14:17" x14ac:dyDescent="0.25">
      <c r="N84" s="5"/>
      <c r="O84" s="5"/>
      <c r="P84" s="9"/>
      <c r="Q84" s="5"/>
    </row>
    <row r="85" spans="14:17" x14ac:dyDescent="0.25">
      <c r="N85" s="5"/>
      <c r="O85" s="5"/>
      <c r="P85" s="9"/>
      <c r="Q85" s="5"/>
    </row>
    <row r="86" spans="14:17" x14ac:dyDescent="0.25">
      <c r="N86" s="5"/>
      <c r="O86" s="5"/>
      <c r="P86" s="9"/>
      <c r="Q86" s="5"/>
    </row>
    <row r="87" spans="14:17" x14ac:dyDescent="0.25">
      <c r="N87" s="5"/>
      <c r="O87" s="5"/>
      <c r="P87" s="9"/>
      <c r="Q87" s="5"/>
    </row>
    <row r="88" spans="14:17" x14ac:dyDescent="0.25">
      <c r="N88" s="5"/>
      <c r="O88" s="5"/>
      <c r="P88" s="9"/>
      <c r="Q88" s="5"/>
    </row>
    <row r="89" spans="14:17" x14ac:dyDescent="0.25">
      <c r="N89" s="5"/>
      <c r="O89" s="5"/>
      <c r="P89" s="9"/>
      <c r="Q89" s="5"/>
    </row>
    <row r="90" spans="14:17" x14ac:dyDescent="0.25">
      <c r="N90" s="5"/>
      <c r="O90" s="5"/>
      <c r="P90" s="9"/>
      <c r="Q90" s="5"/>
    </row>
    <row r="91" spans="14:17" x14ac:dyDescent="0.25">
      <c r="N91" s="5"/>
      <c r="O91" s="5"/>
      <c r="P91" s="9"/>
      <c r="Q91" s="5"/>
    </row>
    <row r="92" spans="14:17" x14ac:dyDescent="0.25">
      <c r="N92" s="5"/>
      <c r="O92" s="5"/>
      <c r="P92" s="9"/>
      <c r="Q92" s="5"/>
    </row>
    <row r="93" spans="14:17" x14ac:dyDescent="0.25">
      <c r="N93" s="5"/>
      <c r="O93" s="5"/>
      <c r="P93" s="9"/>
      <c r="Q93" s="5"/>
    </row>
    <row r="94" spans="14:17" x14ac:dyDescent="0.25">
      <c r="N94" s="5"/>
      <c r="O94" s="5"/>
      <c r="P94" s="9"/>
      <c r="Q94" s="5"/>
    </row>
    <row r="95" spans="14:17" x14ac:dyDescent="0.25">
      <c r="N95" s="5"/>
      <c r="O95" s="5"/>
      <c r="P95" s="9"/>
      <c r="Q95" s="5"/>
    </row>
    <row r="96" spans="14:17" x14ac:dyDescent="0.25">
      <c r="N96" s="5"/>
      <c r="O96" s="5"/>
      <c r="P96" s="9"/>
      <c r="Q96" s="5"/>
    </row>
    <row r="97" spans="1:17" x14ac:dyDescent="0.25">
      <c r="N97" s="2"/>
      <c r="O97" s="2"/>
      <c r="P97" s="7"/>
      <c r="Q97" s="5"/>
    </row>
    <row r="98" spans="1:17" x14ac:dyDescent="0.25">
      <c r="N98" s="2"/>
      <c r="O98" s="2"/>
      <c r="P98" s="7"/>
      <c r="Q98" s="5"/>
    </row>
    <row r="99" spans="1:17" x14ac:dyDescent="0.25">
      <c r="N99" s="2"/>
      <c r="O99" s="2"/>
      <c r="P99" s="7"/>
      <c r="Q99" s="2"/>
    </row>
    <row r="100" spans="1:17" x14ac:dyDescent="0.25">
      <c r="M100" t="s">
        <v>7</v>
      </c>
      <c r="N100" s="2">
        <f>AVERAGE(N55:N99)</f>
        <v>99.999999999999986</v>
      </c>
      <c r="O100" s="2">
        <f t="shared" ref="O100" si="2">AVERAGE(O55:O99)</f>
        <v>93.21577338642976</v>
      </c>
      <c r="P100" s="7"/>
      <c r="Q100" s="2"/>
    </row>
    <row r="101" spans="1:17" x14ac:dyDescent="0.25">
      <c r="M101" t="s">
        <v>8</v>
      </c>
      <c r="N101" s="2">
        <f>STDEV(N55:N99)/(SQRT(COUNT(N55:N99)))</f>
        <v>2.0565970125639783</v>
      </c>
      <c r="O101" s="2">
        <f t="shared" ref="O101" si="3">STDEV(O55:O99)/(SQRT(COUNT(O55:O99)))</f>
        <v>3.1211229300806109</v>
      </c>
      <c r="P101" s="7"/>
    </row>
    <row r="102" spans="1:17" x14ac:dyDescent="0.25">
      <c r="M102" t="s">
        <v>9</v>
      </c>
      <c r="N102">
        <f t="shared" ref="N102:O102" si="4">COUNT(N57:N99)</f>
        <v>7</v>
      </c>
      <c r="O102">
        <f t="shared" si="4"/>
        <v>6</v>
      </c>
    </row>
    <row r="104" spans="1:17" s="1" customFormat="1" x14ac:dyDescent="0.25"/>
    <row r="108" spans="1:17" x14ac:dyDescent="0.25">
      <c r="A108" t="s">
        <v>3</v>
      </c>
      <c r="B108" t="s">
        <v>11</v>
      </c>
      <c r="C108" t="s">
        <v>13</v>
      </c>
      <c r="D108" t="s">
        <v>14</v>
      </c>
      <c r="H108" t="s">
        <v>11</v>
      </c>
      <c r="I108" t="s">
        <v>13</v>
      </c>
      <c r="J108" t="s">
        <v>14</v>
      </c>
      <c r="N108" t="s">
        <v>6</v>
      </c>
      <c r="O108" t="s">
        <v>12</v>
      </c>
      <c r="P108" s="6"/>
    </row>
    <row r="109" spans="1:17" x14ac:dyDescent="0.25">
      <c r="B109">
        <v>1</v>
      </c>
      <c r="C109">
        <v>332.14498901367188</v>
      </c>
      <c r="D109">
        <v>114.28199768066406</v>
      </c>
      <c r="H109">
        <v>1</v>
      </c>
      <c r="I109">
        <f>C109/(AVERAGE(C109:C128))*100</f>
        <v>79.955488124621624</v>
      </c>
      <c r="J109">
        <f>D109/(AVERAGE(C109:C128))*100</f>
        <v>27.510494545014048</v>
      </c>
      <c r="N109">
        <v>79.955488124621624</v>
      </c>
      <c r="O109">
        <v>27.510494545014048</v>
      </c>
      <c r="P109" s="9"/>
      <c r="Q109" s="5"/>
    </row>
    <row r="110" spans="1:17" x14ac:dyDescent="0.25">
      <c r="B110">
        <v>2</v>
      </c>
      <c r="C110">
        <v>369.08599853515625</v>
      </c>
      <c r="H110">
        <v>2</v>
      </c>
      <c r="I110">
        <f>C110/(AVERAGE(C109:C128))*100</f>
        <v>88.848099923094352</v>
      </c>
      <c r="J110">
        <f>D110/(AVERAGE(C109:C128))*100</f>
        <v>0</v>
      </c>
      <c r="N110">
        <v>88.848099923094352</v>
      </c>
      <c r="O110">
        <v>21.09965969340632</v>
      </c>
      <c r="P110" s="9"/>
      <c r="Q110" s="5"/>
    </row>
    <row r="111" spans="1:17" x14ac:dyDescent="0.25">
      <c r="B111">
        <v>3</v>
      </c>
      <c r="C111">
        <v>475.03001403808594</v>
      </c>
      <c r="D111">
        <v>87.650596618652344</v>
      </c>
      <c r="H111">
        <v>3</v>
      </c>
      <c r="I111">
        <f>C111/(AVERAGE(C109:C128))*100</f>
        <v>114.35143657909475</v>
      </c>
      <c r="J111">
        <f>D111/(AVERAGE(C109:C128))*100</f>
        <v>21.09965969340632</v>
      </c>
      <c r="N111">
        <v>114.35143657909475</v>
      </c>
      <c r="O111">
        <v>33.565922965432435</v>
      </c>
      <c r="P111" s="9"/>
      <c r="Q111" s="5"/>
    </row>
    <row r="112" spans="1:17" x14ac:dyDescent="0.25">
      <c r="B112">
        <v>4</v>
      </c>
      <c r="C112">
        <v>400.36900329589844</v>
      </c>
      <c r="D112">
        <v>139.43699645996094</v>
      </c>
      <c r="H112">
        <v>4</v>
      </c>
      <c r="I112">
        <f>C112/(AVERAGE(C109:C128))*100</f>
        <v>96.378690473557398</v>
      </c>
      <c r="J112">
        <f>D112/(AVERAGE(C109:C128))*100</f>
        <v>33.565922965432435</v>
      </c>
      <c r="N112">
        <v>96.378690473557398</v>
      </c>
      <c r="O112">
        <v>7.2217396711648538</v>
      </c>
      <c r="P112" s="9"/>
      <c r="Q112" s="5"/>
    </row>
    <row r="113" spans="2:17" x14ac:dyDescent="0.25">
      <c r="B113">
        <v>5</v>
      </c>
      <c r="C113">
        <v>363.79400634765625</v>
      </c>
      <c r="H113">
        <v>5</v>
      </c>
      <c r="I113">
        <f>C113/(AVERAGE(C109:C128))*100</f>
        <v>87.574186925762248</v>
      </c>
      <c r="J113">
        <f>D113/(AVERAGE(C109:C128))*100</f>
        <v>0</v>
      </c>
      <c r="N113">
        <v>87.574186925762248</v>
      </c>
      <c r="O113">
        <v>32.418388943079016</v>
      </c>
      <c r="P113" s="9"/>
      <c r="Q113" s="5"/>
    </row>
    <row r="114" spans="2:17" x14ac:dyDescent="0.25">
      <c r="B114">
        <v>6</v>
      </c>
      <c r="C114">
        <v>434.81298828125</v>
      </c>
      <c r="D114">
        <v>30</v>
      </c>
      <c r="H114">
        <v>6</v>
      </c>
      <c r="I114">
        <f>C114/(AVERAGE(C109:C128))*100</f>
        <v>104.67020690028139</v>
      </c>
      <c r="J114">
        <f>D114/(AVERAGE(C109:C128))*100</f>
        <v>7.2217396711648538</v>
      </c>
      <c r="N114">
        <v>104.67020690028139</v>
      </c>
      <c r="O114">
        <v>4.5364320958937183</v>
      </c>
      <c r="P114" s="9"/>
      <c r="Q114" s="5"/>
    </row>
    <row r="115" spans="2:17" x14ac:dyDescent="0.25">
      <c r="B115">
        <v>7</v>
      </c>
      <c r="C115">
        <v>445.67501831054688</v>
      </c>
      <c r="D115">
        <v>134.66999816894531</v>
      </c>
      <c r="H115">
        <v>7</v>
      </c>
      <c r="I115">
        <f>C115/(AVERAGE(C109:C128))*100</f>
        <v>107.28496533934661</v>
      </c>
      <c r="J115">
        <f>D115/(AVERAGE(C109:C128))*100</f>
        <v>32.418388943079016</v>
      </c>
      <c r="N115">
        <v>107.28496533934661</v>
      </c>
      <c r="O115">
        <v>11.609836897016139</v>
      </c>
      <c r="P115" s="9"/>
      <c r="Q115" s="5"/>
    </row>
    <row r="116" spans="2:17" x14ac:dyDescent="0.25">
      <c r="B116">
        <v>8</v>
      </c>
      <c r="C116">
        <v>502.91798400878906</v>
      </c>
      <c r="D116">
        <v>18.844900131225586</v>
      </c>
      <c r="H116">
        <v>8</v>
      </c>
      <c r="I116">
        <f>C116/(AVERAGE(C109:C128))*100</f>
        <v>121.06475854861745</v>
      </c>
      <c r="J116">
        <f>D116/(AVERAGE(C109:C128))*100</f>
        <v>4.5364320958937183</v>
      </c>
      <c r="N116">
        <v>121.06475854861745</v>
      </c>
      <c r="O116">
        <v>20.512797842788842</v>
      </c>
      <c r="P116" s="9"/>
      <c r="Q116" s="5"/>
    </row>
    <row r="117" spans="2:17" x14ac:dyDescent="0.25">
      <c r="B117">
        <v>9</v>
      </c>
      <c r="C117">
        <v>478.13899230957031</v>
      </c>
      <c r="D117">
        <v>48.22869873046875</v>
      </c>
      <c r="H117">
        <v>9</v>
      </c>
      <c r="I117">
        <f>C117/(AVERAGE(C109:C128))*100</f>
        <v>115.09984430309368</v>
      </c>
      <c r="J117">
        <f>D117/(AVERAGE(C109:C128))*100</f>
        <v>11.609836897016139</v>
      </c>
      <c r="N117">
        <v>115.09984430309368</v>
      </c>
      <c r="O117" s="5"/>
      <c r="P117" s="9"/>
      <c r="Q117" s="5"/>
    </row>
    <row r="118" spans="2:17" x14ac:dyDescent="0.25">
      <c r="B118">
        <v>10</v>
      </c>
      <c r="C118">
        <v>352.15471649169922</v>
      </c>
      <c r="D118">
        <v>85.212699890136719</v>
      </c>
      <c r="H118">
        <v>10</v>
      </c>
      <c r="I118">
        <f>C118/(AVERAGE(C109:C128))*100</f>
        <v>84.772322882530531</v>
      </c>
      <c r="J118">
        <f>D118/(AVERAGE(C109:C128))*100</f>
        <v>20.512797842788842</v>
      </c>
      <c r="N118">
        <v>84.772322882530531</v>
      </c>
      <c r="O118" s="5"/>
      <c r="P118" s="9"/>
      <c r="Q118" s="5"/>
    </row>
    <row r="119" spans="2:17" x14ac:dyDescent="0.25">
      <c r="B119">
        <v>11</v>
      </c>
      <c r="H119">
        <v>11</v>
      </c>
      <c r="I119">
        <f>C119/(AVERAGE(C109:C128))*100</f>
        <v>0</v>
      </c>
      <c r="J119">
        <f>D119/(AVERAGE(C109:C128))*100</f>
        <v>0</v>
      </c>
      <c r="N119" s="5"/>
      <c r="O119" s="5"/>
      <c r="P119" s="9"/>
      <c r="Q119" s="5"/>
    </row>
    <row r="120" spans="2:17" x14ac:dyDescent="0.25">
      <c r="B120">
        <v>12</v>
      </c>
      <c r="H120">
        <v>12</v>
      </c>
      <c r="I120">
        <f>C120/(AVERAGE(C109:C128))*100</f>
        <v>0</v>
      </c>
      <c r="J120">
        <f>D120/(AVERAGE(C109:C128))*100</f>
        <v>0</v>
      </c>
      <c r="N120" s="5"/>
      <c r="O120" s="5"/>
      <c r="P120" s="9"/>
      <c r="Q120" s="5"/>
    </row>
    <row r="121" spans="2:17" x14ac:dyDescent="0.25">
      <c r="B121">
        <v>13</v>
      </c>
      <c r="H121">
        <v>13</v>
      </c>
      <c r="I121">
        <f>C121/(AVERAGE(C109:C128))*100</f>
        <v>0</v>
      </c>
      <c r="J121">
        <f>D121/(AVERAGE(C109:C128))*100</f>
        <v>0</v>
      </c>
      <c r="N121" s="5"/>
      <c r="O121" s="5"/>
      <c r="P121" s="9"/>
      <c r="Q121" s="5"/>
    </row>
    <row r="122" spans="2:17" x14ac:dyDescent="0.25">
      <c r="B122">
        <v>14</v>
      </c>
      <c r="H122">
        <v>14</v>
      </c>
      <c r="I122">
        <f>C122/(AVERAGE(C109:C128))*100</f>
        <v>0</v>
      </c>
      <c r="J122">
        <f>D122/(AVERAGE(C109:C128))*100</f>
        <v>0</v>
      </c>
      <c r="N122" s="5"/>
      <c r="O122" s="5"/>
      <c r="P122" s="9"/>
      <c r="Q122" s="5"/>
    </row>
    <row r="123" spans="2:17" x14ac:dyDescent="0.25">
      <c r="B123">
        <v>15</v>
      </c>
      <c r="H123">
        <v>15</v>
      </c>
      <c r="I123">
        <f>C123/(AVERAGE(C109:C128))*100</f>
        <v>0</v>
      </c>
      <c r="J123">
        <f>D123/(AVERAGE(C109:C128))*100</f>
        <v>0</v>
      </c>
      <c r="N123" s="5"/>
      <c r="O123" s="5"/>
      <c r="P123" s="9"/>
      <c r="Q123" s="5"/>
    </row>
    <row r="124" spans="2:17" x14ac:dyDescent="0.25">
      <c r="B124">
        <v>16</v>
      </c>
      <c r="H124">
        <v>16</v>
      </c>
      <c r="I124">
        <f>C124/(AVERAGE(C109:C128))*100</f>
        <v>0</v>
      </c>
      <c r="J124">
        <f>D124/(AVERAGE(C109:C128))*100</f>
        <v>0</v>
      </c>
      <c r="N124" s="5"/>
      <c r="O124" s="5"/>
      <c r="P124" s="9"/>
      <c r="Q124" s="5"/>
    </row>
    <row r="125" spans="2:17" x14ac:dyDescent="0.25">
      <c r="B125">
        <v>17</v>
      </c>
      <c r="H125">
        <v>17</v>
      </c>
      <c r="I125">
        <f>C125/(AVERAGE(C109:C128))*100</f>
        <v>0</v>
      </c>
      <c r="J125">
        <f>D125/(AVERAGE(C109:C128))*100</f>
        <v>0</v>
      </c>
      <c r="N125" s="5"/>
      <c r="O125" s="5"/>
      <c r="P125" s="9"/>
      <c r="Q125" s="5"/>
    </row>
    <row r="126" spans="2:17" x14ac:dyDescent="0.25">
      <c r="B126">
        <v>18</v>
      </c>
      <c r="H126">
        <v>18</v>
      </c>
      <c r="I126">
        <f>C126/(AVERAGE(C109:C128))*100</f>
        <v>0</v>
      </c>
      <c r="J126">
        <f>D126/(AVERAGE(C109:C128))*100</f>
        <v>0</v>
      </c>
      <c r="N126" s="5"/>
      <c r="O126" s="5"/>
      <c r="P126" s="9"/>
      <c r="Q126" s="5"/>
    </row>
    <row r="127" spans="2:17" x14ac:dyDescent="0.25">
      <c r="B127">
        <v>19</v>
      </c>
      <c r="H127">
        <v>19</v>
      </c>
      <c r="I127">
        <f>C127/(AVERAGE(C109:C128))*100</f>
        <v>0</v>
      </c>
      <c r="J127">
        <f>D127/(AVERAGE(C109:C128))*100</f>
        <v>0</v>
      </c>
      <c r="N127" s="5"/>
      <c r="O127" s="5"/>
      <c r="P127" s="9"/>
      <c r="Q127" s="5"/>
    </row>
    <row r="128" spans="2:17" x14ac:dyDescent="0.25">
      <c r="B128">
        <v>20</v>
      </c>
      <c r="H128">
        <v>20</v>
      </c>
      <c r="I128">
        <f>C128/(AVERAGE(C109:C128))*100</f>
        <v>0</v>
      </c>
      <c r="J128">
        <f>D128/(AVERAGE(C109:C128))*100</f>
        <v>0</v>
      </c>
      <c r="N128" s="5"/>
      <c r="O128" s="5"/>
      <c r="P128" s="9"/>
      <c r="Q128" s="5"/>
    </row>
    <row r="129" spans="14:17" x14ac:dyDescent="0.25">
      <c r="N129" s="5"/>
      <c r="O129" s="5"/>
      <c r="P129" s="9"/>
      <c r="Q129" s="5"/>
    </row>
    <row r="130" spans="14:17" x14ac:dyDescent="0.25">
      <c r="N130" s="5"/>
      <c r="O130" s="5"/>
      <c r="P130" s="9"/>
      <c r="Q130" s="5"/>
    </row>
    <row r="131" spans="14:17" x14ac:dyDescent="0.25">
      <c r="N131" s="5"/>
      <c r="O131" s="5"/>
      <c r="P131" s="9"/>
      <c r="Q131" s="4"/>
    </row>
    <row r="132" spans="14:17" x14ac:dyDescent="0.25">
      <c r="N132" s="5"/>
      <c r="O132" s="5"/>
      <c r="P132" s="9"/>
      <c r="Q132" s="4"/>
    </row>
    <row r="133" spans="14:17" x14ac:dyDescent="0.25">
      <c r="N133" s="5"/>
      <c r="O133" s="5"/>
      <c r="P133" s="9"/>
      <c r="Q133" s="4"/>
    </row>
    <row r="134" spans="14:17" x14ac:dyDescent="0.25">
      <c r="N134" s="5"/>
      <c r="O134" s="5"/>
      <c r="P134" s="9"/>
      <c r="Q134" s="5"/>
    </row>
    <row r="135" spans="14:17" x14ac:dyDescent="0.25">
      <c r="N135" s="5"/>
      <c r="O135" s="5"/>
      <c r="P135" s="9"/>
      <c r="Q135" s="5"/>
    </row>
    <row r="136" spans="14:17" x14ac:dyDescent="0.25">
      <c r="N136" s="5"/>
      <c r="O136" s="5"/>
      <c r="P136" s="9"/>
      <c r="Q136" s="5"/>
    </row>
    <row r="137" spans="14:17" x14ac:dyDescent="0.25">
      <c r="N137" s="5"/>
      <c r="O137" s="5"/>
      <c r="P137" s="9"/>
      <c r="Q137" s="4"/>
    </row>
    <row r="138" spans="14:17" x14ac:dyDescent="0.25">
      <c r="N138" s="5"/>
      <c r="O138" s="5"/>
      <c r="P138" s="9"/>
      <c r="Q138" s="4"/>
    </row>
    <row r="139" spans="14:17" x14ac:dyDescent="0.25">
      <c r="N139" s="5"/>
      <c r="O139" s="5"/>
      <c r="P139" s="9"/>
      <c r="Q139" s="4"/>
    </row>
    <row r="140" spans="14:17" x14ac:dyDescent="0.25">
      <c r="N140" s="5"/>
      <c r="O140" s="5"/>
      <c r="P140" s="9"/>
      <c r="Q140" s="4"/>
    </row>
    <row r="141" spans="14:17" x14ac:dyDescent="0.25">
      <c r="N141" s="5"/>
      <c r="O141" s="5"/>
      <c r="P141" s="9"/>
      <c r="Q141" s="4"/>
    </row>
    <row r="142" spans="14:17" x14ac:dyDescent="0.25">
      <c r="N142" s="5"/>
      <c r="O142" s="5"/>
      <c r="P142" s="8"/>
      <c r="Q142" s="4"/>
    </row>
    <row r="143" spans="14:17" x14ac:dyDescent="0.25">
      <c r="N143" s="5"/>
      <c r="O143" s="5"/>
      <c r="P143" s="8"/>
      <c r="Q143" s="4"/>
    </row>
    <row r="144" spans="14:17" x14ac:dyDescent="0.25">
      <c r="N144" s="5"/>
      <c r="O144" s="4"/>
      <c r="P144" s="8"/>
      <c r="Q144" s="4"/>
    </row>
    <row r="145" spans="13:17" x14ac:dyDescent="0.25">
      <c r="N145" s="5"/>
      <c r="O145" s="4"/>
      <c r="P145" s="8"/>
    </row>
    <row r="146" spans="13:17" x14ac:dyDescent="0.25">
      <c r="N146" s="5"/>
      <c r="O146" s="4"/>
      <c r="P146" s="8"/>
    </row>
    <row r="147" spans="13:17" x14ac:dyDescent="0.25">
      <c r="N147" s="5"/>
      <c r="O147" s="4"/>
      <c r="P147" s="8"/>
    </row>
    <row r="148" spans="13:17" x14ac:dyDescent="0.25">
      <c r="N148" s="5"/>
      <c r="O148" s="4"/>
      <c r="P148" s="8"/>
    </row>
    <row r="149" spans="13:17" x14ac:dyDescent="0.25">
      <c r="N149" s="5"/>
      <c r="O149" s="4"/>
      <c r="P149" s="8"/>
    </row>
    <row r="150" spans="13:17" x14ac:dyDescent="0.25">
      <c r="N150" s="5"/>
      <c r="O150" s="4"/>
      <c r="P150" s="8"/>
    </row>
    <row r="151" spans="13:17" x14ac:dyDescent="0.25">
      <c r="P151" s="6"/>
      <c r="Q151" s="2"/>
    </row>
    <row r="152" spans="13:17" x14ac:dyDescent="0.25">
      <c r="M152" t="s">
        <v>7</v>
      </c>
      <c r="N152" s="2">
        <f>AVERAGE(N109:N151)</f>
        <v>100</v>
      </c>
      <c r="O152" s="2">
        <f t="shared" ref="O152" si="5">AVERAGE(O109:O151)</f>
        <v>19.809409081724421</v>
      </c>
      <c r="P152" s="7"/>
      <c r="Q152" s="2"/>
    </row>
    <row r="153" spans="13:17" x14ac:dyDescent="0.25">
      <c r="M153" t="s">
        <v>8</v>
      </c>
      <c r="N153" s="2">
        <f>STDEV(N109:N151)/(SQRT(COUNT(N109:N151)))</f>
        <v>4.5681491879990874</v>
      </c>
      <c r="O153" s="2">
        <f t="shared" ref="O153" si="6">STDEV(O109:O151)/(SQRT(COUNT(O109:O151)))</f>
        <v>3.9384562292205341</v>
      </c>
      <c r="P153" s="7"/>
    </row>
    <row r="154" spans="13:17" x14ac:dyDescent="0.25">
      <c r="M154" t="s">
        <v>9</v>
      </c>
      <c r="N154">
        <f t="shared" ref="N154:O154" si="7">COUNT(N109:N151)</f>
        <v>10</v>
      </c>
      <c r="O154">
        <f t="shared" si="7"/>
        <v>8</v>
      </c>
    </row>
    <row r="158" spans="13:17" s="1" customFormat="1" x14ac:dyDescent="0.25"/>
    <row r="162" spans="1:17" x14ac:dyDescent="0.25">
      <c r="A162" t="s">
        <v>3</v>
      </c>
      <c r="B162" t="s">
        <v>1</v>
      </c>
      <c r="C162" t="s">
        <v>13</v>
      </c>
      <c r="D162" t="s">
        <v>14</v>
      </c>
      <c r="H162" t="s">
        <v>1</v>
      </c>
      <c r="I162" t="s">
        <v>13</v>
      </c>
      <c r="J162" t="s">
        <v>14</v>
      </c>
      <c r="N162" t="s">
        <v>6</v>
      </c>
      <c r="O162" t="s">
        <v>12</v>
      </c>
      <c r="P162" s="6"/>
    </row>
    <row r="163" spans="1:17" x14ac:dyDescent="0.25">
      <c r="B163">
        <v>1</v>
      </c>
      <c r="D163">
        <v>417</v>
      </c>
      <c r="H163">
        <v>1</v>
      </c>
      <c r="I163">
        <f>C163/(AVERAGE(C163:C182))*100</f>
        <v>0</v>
      </c>
      <c r="J163">
        <f>D163/(AVERAGE(C163:C182))*100</f>
        <v>62.053571428571431</v>
      </c>
      <c r="N163">
        <v>108.63095238095238</v>
      </c>
      <c r="O163">
        <v>62.053571428571431</v>
      </c>
      <c r="P163" s="9"/>
      <c r="Q163" s="5"/>
    </row>
    <row r="164" spans="1:17" x14ac:dyDescent="0.25">
      <c r="B164">
        <v>2</v>
      </c>
      <c r="C164">
        <v>730</v>
      </c>
      <c r="H164">
        <v>2</v>
      </c>
      <c r="I164">
        <f>C164/(AVERAGE(C163:C182))*100</f>
        <v>108.63095238095238</v>
      </c>
      <c r="J164">
        <f>D164/(AVERAGE(C163:C182))*100</f>
        <v>0</v>
      </c>
      <c r="N164">
        <v>107.58928571428572</v>
      </c>
      <c r="O164">
        <v>73.660714285714292</v>
      </c>
      <c r="P164" s="9"/>
      <c r="Q164" s="5"/>
    </row>
    <row r="165" spans="1:17" x14ac:dyDescent="0.25">
      <c r="B165">
        <v>3</v>
      </c>
      <c r="C165">
        <v>723</v>
      </c>
      <c r="D165">
        <v>495</v>
      </c>
      <c r="H165">
        <v>3</v>
      </c>
      <c r="I165">
        <f>C165/(AVERAGE(C163:C182))*100</f>
        <v>107.58928571428572</v>
      </c>
      <c r="J165">
        <f>D165/(AVERAGE(C163:C182))*100</f>
        <v>73.660714285714292</v>
      </c>
      <c r="N165">
        <v>105.20833333333333</v>
      </c>
      <c r="O165">
        <v>80.952380952380949</v>
      </c>
      <c r="P165" s="9"/>
      <c r="Q165" s="5"/>
    </row>
    <row r="166" spans="1:17" x14ac:dyDescent="0.25">
      <c r="B166">
        <v>4</v>
      </c>
      <c r="C166">
        <v>707</v>
      </c>
      <c r="D166">
        <v>544</v>
      </c>
      <c r="H166">
        <v>4</v>
      </c>
      <c r="I166">
        <f>C166/(AVERAGE(C163:C182))*100</f>
        <v>105.20833333333333</v>
      </c>
      <c r="J166">
        <f>D166/(AVERAGE(C163:C182))*100</f>
        <v>80.952380952380949</v>
      </c>
      <c r="N166">
        <v>90.178571428571431</v>
      </c>
      <c r="O166">
        <v>90.625</v>
      </c>
      <c r="P166" s="9"/>
      <c r="Q166" s="5"/>
    </row>
    <row r="167" spans="1:17" x14ac:dyDescent="0.25">
      <c r="B167">
        <v>5</v>
      </c>
      <c r="C167">
        <v>606</v>
      </c>
      <c r="D167">
        <v>609</v>
      </c>
      <c r="H167">
        <v>5</v>
      </c>
      <c r="I167">
        <f>C167/(AVERAGE(C163:C182))*100</f>
        <v>90.178571428571431</v>
      </c>
      <c r="J167">
        <f>D167/(AVERAGE(C163:C182))*100</f>
        <v>90.625</v>
      </c>
      <c r="N167">
        <v>108.77976190476191</v>
      </c>
      <c r="O167">
        <v>64.136904761904773</v>
      </c>
      <c r="P167" s="9"/>
      <c r="Q167" s="5"/>
    </row>
    <row r="168" spans="1:17" x14ac:dyDescent="0.25">
      <c r="B168">
        <v>6</v>
      </c>
      <c r="C168">
        <v>731</v>
      </c>
      <c r="D168">
        <v>431</v>
      </c>
      <c r="H168">
        <v>6</v>
      </c>
      <c r="I168">
        <f>C168/(AVERAGE(C163:C182))*100</f>
        <v>108.77976190476191</v>
      </c>
      <c r="J168">
        <f>D168/(AVERAGE(C163:C182))*100</f>
        <v>64.136904761904773</v>
      </c>
      <c r="N168">
        <v>99.702380952380949</v>
      </c>
      <c r="O168">
        <v>61.904761904761905</v>
      </c>
      <c r="P168" s="9"/>
      <c r="Q168" s="5"/>
    </row>
    <row r="169" spans="1:17" x14ac:dyDescent="0.25">
      <c r="B169">
        <v>7</v>
      </c>
      <c r="C169">
        <v>670</v>
      </c>
      <c r="D169">
        <v>416</v>
      </c>
      <c r="H169">
        <v>7</v>
      </c>
      <c r="I169">
        <f>C169/(AVERAGE(C163:C182))*100</f>
        <v>99.702380952380949</v>
      </c>
      <c r="J169">
        <f>D169/(AVERAGE(C163:C182))*100</f>
        <v>61.904761904761905</v>
      </c>
      <c r="N169">
        <v>100</v>
      </c>
      <c r="O169">
        <v>91.81547619047619</v>
      </c>
      <c r="P169" s="9"/>
      <c r="Q169" s="5"/>
    </row>
    <row r="170" spans="1:17" x14ac:dyDescent="0.25">
      <c r="B170">
        <v>8</v>
      </c>
      <c r="C170">
        <v>672</v>
      </c>
      <c r="D170">
        <v>617</v>
      </c>
      <c r="H170">
        <v>8</v>
      </c>
      <c r="I170">
        <f>C170/(AVERAGE(C163:C182))*100</f>
        <v>100</v>
      </c>
      <c r="J170">
        <f>D170/(AVERAGE(C163:C182))*100</f>
        <v>91.81547619047619</v>
      </c>
      <c r="N170">
        <v>92.410714285714292</v>
      </c>
      <c r="O170">
        <v>83.63095238095238</v>
      </c>
      <c r="P170" s="9"/>
      <c r="Q170" s="5"/>
    </row>
    <row r="171" spans="1:17" x14ac:dyDescent="0.25">
      <c r="B171">
        <v>9</v>
      </c>
      <c r="C171">
        <v>621</v>
      </c>
      <c r="D171">
        <v>562</v>
      </c>
      <c r="H171">
        <v>9</v>
      </c>
      <c r="I171">
        <f>C171/(AVERAGE(C163:C182))*100</f>
        <v>92.410714285714292</v>
      </c>
      <c r="J171">
        <f>D171/(AVERAGE(C163:C182))*100</f>
        <v>83.63095238095238</v>
      </c>
      <c r="N171">
        <v>87.5</v>
      </c>
      <c r="O171">
        <v>62.797619047619044</v>
      </c>
      <c r="P171" s="9"/>
      <c r="Q171" s="5"/>
    </row>
    <row r="172" spans="1:17" x14ac:dyDescent="0.25">
      <c r="B172">
        <v>10</v>
      </c>
      <c r="C172">
        <v>588</v>
      </c>
      <c r="D172">
        <v>422</v>
      </c>
      <c r="H172">
        <v>10</v>
      </c>
      <c r="I172">
        <f>C172/(AVERAGE(C163:C182))*100</f>
        <v>87.5</v>
      </c>
      <c r="J172">
        <f>D172/(AVERAGE(C163:C182))*100</f>
        <v>62.797619047619044</v>
      </c>
      <c r="N172" s="5"/>
      <c r="O172" s="5"/>
      <c r="P172" s="9"/>
      <c r="Q172" s="5"/>
    </row>
    <row r="173" spans="1:17" x14ac:dyDescent="0.25">
      <c r="B173">
        <v>11</v>
      </c>
      <c r="H173">
        <v>11</v>
      </c>
      <c r="I173">
        <f>C173/(AVERAGE(C163:C182))*100</f>
        <v>0</v>
      </c>
      <c r="J173">
        <f>D173/(AVERAGE(C163:C182))*100</f>
        <v>0</v>
      </c>
      <c r="N173" s="5"/>
      <c r="O173" s="5"/>
      <c r="P173" s="9"/>
      <c r="Q173" s="5"/>
    </row>
    <row r="174" spans="1:17" x14ac:dyDescent="0.25">
      <c r="B174">
        <v>12</v>
      </c>
      <c r="H174">
        <v>12</v>
      </c>
      <c r="I174">
        <f>C174/(AVERAGE(C163:C182))*100</f>
        <v>0</v>
      </c>
      <c r="J174">
        <f>D174/(AVERAGE(C163:C182))*100</f>
        <v>0</v>
      </c>
      <c r="N174" s="5"/>
      <c r="O174" s="5"/>
      <c r="P174" s="9"/>
      <c r="Q174" s="5"/>
    </row>
    <row r="175" spans="1:17" x14ac:dyDescent="0.25">
      <c r="B175">
        <v>13</v>
      </c>
      <c r="H175">
        <v>13</v>
      </c>
      <c r="I175">
        <f>C175/(AVERAGE(C163:C182))*100</f>
        <v>0</v>
      </c>
      <c r="J175">
        <f>D175/(AVERAGE(C163:C182))*100</f>
        <v>0</v>
      </c>
      <c r="N175" s="5"/>
      <c r="O175" s="5"/>
      <c r="P175" s="9"/>
      <c r="Q175" s="5"/>
    </row>
    <row r="176" spans="1:17" x14ac:dyDescent="0.25">
      <c r="B176">
        <v>14</v>
      </c>
      <c r="H176">
        <v>14</v>
      </c>
      <c r="I176">
        <f>C176/(AVERAGE(C163:C182))*100</f>
        <v>0</v>
      </c>
      <c r="J176">
        <f>D176/(AVERAGE(C163:C182))*100</f>
        <v>0</v>
      </c>
      <c r="N176" s="5"/>
      <c r="O176" s="5"/>
      <c r="P176" s="9"/>
      <c r="Q176" s="5"/>
    </row>
    <row r="177" spans="2:17" x14ac:dyDescent="0.25">
      <c r="B177">
        <v>15</v>
      </c>
      <c r="H177">
        <v>15</v>
      </c>
      <c r="I177">
        <f>C177/(AVERAGE(C163:C182))*100</f>
        <v>0</v>
      </c>
      <c r="J177">
        <f>D177/(AVERAGE(C163:C182))*100</f>
        <v>0</v>
      </c>
      <c r="N177" s="5"/>
      <c r="O177" s="5"/>
      <c r="P177" s="9"/>
      <c r="Q177" s="5"/>
    </row>
    <row r="178" spans="2:17" x14ac:dyDescent="0.25">
      <c r="B178">
        <v>16</v>
      </c>
      <c r="H178">
        <v>16</v>
      </c>
      <c r="I178">
        <f>C178/(AVERAGE(C163:C182))*100</f>
        <v>0</v>
      </c>
      <c r="J178">
        <f>D178/(AVERAGE(C163:C182))*100</f>
        <v>0</v>
      </c>
      <c r="N178" s="5"/>
      <c r="O178" s="5"/>
      <c r="P178" s="9"/>
      <c r="Q178" s="5"/>
    </row>
    <row r="179" spans="2:17" x14ac:dyDescent="0.25">
      <c r="B179">
        <v>17</v>
      </c>
      <c r="H179">
        <v>17</v>
      </c>
      <c r="I179">
        <f>C179/(AVERAGE(C163:C182))*100</f>
        <v>0</v>
      </c>
      <c r="J179">
        <f>D179/(AVERAGE(C163:C182))*100</f>
        <v>0</v>
      </c>
      <c r="N179" s="5"/>
      <c r="O179" s="5"/>
      <c r="P179" s="9"/>
      <c r="Q179" s="5"/>
    </row>
    <row r="180" spans="2:17" x14ac:dyDescent="0.25">
      <c r="B180">
        <v>18</v>
      </c>
      <c r="H180">
        <v>18</v>
      </c>
      <c r="I180">
        <f>C180/(AVERAGE(C163:C182))*100</f>
        <v>0</v>
      </c>
      <c r="J180">
        <f>D180/(AVERAGE(C163:C182))*100</f>
        <v>0</v>
      </c>
      <c r="N180" s="5"/>
      <c r="O180" s="5"/>
      <c r="P180" s="9"/>
      <c r="Q180" s="5"/>
    </row>
    <row r="181" spans="2:17" x14ac:dyDescent="0.25">
      <c r="B181">
        <v>19</v>
      </c>
      <c r="H181">
        <v>19</v>
      </c>
      <c r="I181">
        <f>C181/(AVERAGE(C163:C182))*100</f>
        <v>0</v>
      </c>
      <c r="J181">
        <f>D181/(AVERAGE(C163:C182))*100</f>
        <v>0</v>
      </c>
      <c r="N181" s="5"/>
      <c r="O181" s="5"/>
      <c r="P181" s="9"/>
      <c r="Q181" s="5"/>
    </row>
    <row r="182" spans="2:17" x14ac:dyDescent="0.25">
      <c r="B182">
        <v>20</v>
      </c>
      <c r="H182">
        <v>20</v>
      </c>
      <c r="I182">
        <f>C182/(AVERAGE(C163:C182))*100</f>
        <v>0</v>
      </c>
      <c r="J182">
        <f>D182/(AVERAGE(C163:C182))*100</f>
        <v>0</v>
      </c>
      <c r="N182" s="5"/>
      <c r="O182" s="5"/>
      <c r="P182" s="9"/>
      <c r="Q182" s="5"/>
    </row>
    <row r="183" spans="2:17" x14ac:dyDescent="0.25">
      <c r="N183" s="5"/>
      <c r="O183" s="5"/>
      <c r="P183" s="9"/>
      <c r="Q183" s="5"/>
    </row>
    <row r="184" spans="2:17" x14ac:dyDescent="0.25">
      <c r="N184" s="5"/>
      <c r="O184" s="5"/>
      <c r="P184" s="9"/>
      <c r="Q184" s="5"/>
    </row>
    <row r="185" spans="2:17" x14ac:dyDescent="0.25">
      <c r="N185" s="5"/>
      <c r="O185" s="5"/>
      <c r="P185" s="9"/>
      <c r="Q185" s="4"/>
    </row>
    <row r="186" spans="2:17" x14ac:dyDescent="0.25">
      <c r="N186" s="5"/>
      <c r="O186" s="5"/>
      <c r="P186" s="9"/>
      <c r="Q186" s="4"/>
    </row>
    <row r="187" spans="2:17" x14ac:dyDescent="0.25">
      <c r="N187" s="5"/>
      <c r="O187" s="5"/>
      <c r="P187" s="9"/>
      <c r="Q187" s="4"/>
    </row>
    <row r="188" spans="2:17" x14ac:dyDescent="0.25">
      <c r="N188" s="5"/>
      <c r="O188" s="5"/>
      <c r="P188" s="9"/>
      <c r="Q188" s="5"/>
    </row>
    <row r="189" spans="2:17" x14ac:dyDescent="0.25">
      <c r="N189" s="5"/>
      <c r="O189" s="5"/>
      <c r="P189" s="9"/>
      <c r="Q189" s="5"/>
    </row>
    <row r="190" spans="2:17" x14ac:dyDescent="0.25">
      <c r="N190" s="5"/>
      <c r="O190" s="5"/>
      <c r="P190" s="9"/>
      <c r="Q190" s="5"/>
    </row>
    <row r="191" spans="2:17" x14ac:dyDescent="0.25">
      <c r="N191" s="5"/>
      <c r="O191" s="5"/>
      <c r="P191" s="9"/>
      <c r="Q191" s="4"/>
    </row>
    <row r="192" spans="2:17" x14ac:dyDescent="0.25">
      <c r="N192" s="5"/>
      <c r="O192" s="4"/>
      <c r="P192" s="9"/>
    </row>
    <row r="193" spans="13:17" x14ac:dyDescent="0.25">
      <c r="N193" s="5"/>
      <c r="O193" s="4"/>
      <c r="P193" s="8"/>
    </row>
    <row r="194" spans="13:17" x14ac:dyDescent="0.25">
      <c r="N194" s="5"/>
      <c r="O194" s="4"/>
      <c r="P194" s="8"/>
    </row>
    <row r="195" spans="13:17" x14ac:dyDescent="0.25">
      <c r="N195" s="5"/>
      <c r="O195" s="4"/>
      <c r="P195" s="8"/>
    </row>
    <row r="196" spans="13:17" x14ac:dyDescent="0.25">
      <c r="N196" s="5"/>
      <c r="O196" s="4"/>
      <c r="P196" s="8"/>
    </row>
    <row r="197" spans="13:17" x14ac:dyDescent="0.25">
      <c r="N197" s="5"/>
      <c r="O197" s="4"/>
      <c r="P197" s="8"/>
    </row>
    <row r="198" spans="13:17" x14ac:dyDescent="0.25">
      <c r="P198" s="6"/>
    </row>
    <row r="199" spans="13:17" x14ac:dyDescent="0.25">
      <c r="P199" s="6"/>
    </row>
    <row r="200" spans="13:17" x14ac:dyDescent="0.25">
      <c r="P200" s="6"/>
    </row>
    <row r="201" spans="13:17" x14ac:dyDescent="0.25">
      <c r="P201" s="6"/>
    </row>
    <row r="202" spans="13:17" x14ac:dyDescent="0.25">
      <c r="P202" s="6"/>
    </row>
    <row r="203" spans="13:17" x14ac:dyDescent="0.25">
      <c r="P203" s="6"/>
      <c r="Q203" s="2"/>
    </row>
    <row r="204" spans="13:17" x14ac:dyDescent="0.25">
      <c r="M204" t="s">
        <v>7</v>
      </c>
      <c r="N204" s="2">
        <f>AVERAGE(N163:N203)</f>
        <v>100.00000000000001</v>
      </c>
      <c r="O204" s="2">
        <f t="shared" ref="O204" si="8">AVERAGE(O163:O203)</f>
        <v>74.619708994709001</v>
      </c>
      <c r="P204" s="7"/>
      <c r="Q204" s="2"/>
    </row>
    <row r="205" spans="13:17" x14ac:dyDescent="0.25">
      <c r="M205" t="s">
        <v>8</v>
      </c>
      <c r="N205" s="2">
        <f>STDEV(N163:N203)/(SQRT(COUNT(N163:N203)))</f>
        <v>2.7555445262561804</v>
      </c>
      <c r="O205" s="2">
        <f t="shared" ref="O205" si="9">STDEV(O163:O203)/(SQRT(COUNT(O163:O203)))</f>
        <v>4.1555139909525787</v>
      </c>
      <c r="P205" s="7"/>
    </row>
    <row r="206" spans="13:17" x14ac:dyDescent="0.25">
      <c r="M206" t="s">
        <v>9</v>
      </c>
      <c r="N206">
        <f t="shared" ref="N206:O206" si="10">COUNT(N161:N203)</f>
        <v>9</v>
      </c>
      <c r="O206">
        <f t="shared" si="10"/>
        <v>9</v>
      </c>
    </row>
    <row r="212" spans="1:17" s="1" customFormat="1" x14ac:dyDescent="0.25"/>
    <row r="216" spans="1:17" x14ac:dyDescent="0.25">
      <c r="A216" t="s">
        <v>3</v>
      </c>
      <c r="B216" t="s">
        <v>2</v>
      </c>
      <c r="C216" t="s">
        <v>13</v>
      </c>
      <c r="D216" t="s">
        <v>14</v>
      </c>
      <c r="H216" t="s">
        <v>2</v>
      </c>
      <c r="I216" t="s">
        <v>13</v>
      </c>
      <c r="J216" t="s">
        <v>14</v>
      </c>
      <c r="N216" t="s">
        <v>6</v>
      </c>
      <c r="O216" t="s">
        <v>12</v>
      </c>
      <c r="P216" s="6"/>
    </row>
    <row r="217" spans="1:17" x14ac:dyDescent="0.25">
      <c r="B217">
        <v>1</v>
      </c>
      <c r="C217">
        <v>130</v>
      </c>
      <c r="D217">
        <v>77</v>
      </c>
      <c r="H217">
        <v>1</v>
      </c>
      <c r="I217">
        <f>C217/(AVERAGE(C217:C236))*100</f>
        <v>95.044679122664505</v>
      </c>
      <c r="J217">
        <f>D217/(AVERAGE(C217:C236))*100</f>
        <v>56.295694557270515</v>
      </c>
      <c r="N217">
        <v>95.044679122664505</v>
      </c>
      <c r="O217">
        <v>56.295694557270515</v>
      </c>
      <c r="P217" s="9"/>
      <c r="Q217" s="5"/>
    </row>
    <row r="218" spans="1:17" x14ac:dyDescent="0.25">
      <c r="B218">
        <v>2</v>
      </c>
      <c r="C218">
        <v>152</v>
      </c>
      <c r="H218">
        <v>2</v>
      </c>
      <c r="I218">
        <f>C218/(AVERAGE(C217:C236))*100</f>
        <v>111.12916328188464</v>
      </c>
      <c r="J218">
        <f>D218/(AVERAGE(C217:C236))*100</f>
        <v>0</v>
      </c>
      <c r="N218">
        <v>111.12916328188464</v>
      </c>
      <c r="O218">
        <v>63.606823720552399</v>
      </c>
      <c r="P218" s="9"/>
      <c r="Q218" s="5"/>
    </row>
    <row r="219" spans="1:17" x14ac:dyDescent="0.25">
      <c r="B219">
        <v>3</v>
      </c>
      <c r="C219">
        <v>135</v>
      </c>
      <c r="H219">
        <v>3</v>
      </c>
      <c r="I219">
        <f>C219/(AVERAGE(C217:C236))*100</f>
        <v>98.70024370430545</v>
      </c>
      <c r="J219">
        <f>D219/(AVERAGE(C217:C236))*100</f>
        <v>0</v>
      </c>
      <c r="N219">
        <v>98.70024370430545</v>
      </c>
      <c r="O219">
        <v>67.99350121852153</v>
      </c>
      <c r="P219" s="9"/>
      <c r="Q219" s="5"/>
    </row>
    <row r="220" spans="1:17" x14ac:dyDescent="0.25">
      <c r="B220">
        <v>4</v>
      </c>
      <c r="D220">
        <v>87</v>
      </c>
      <c r="H220">
        <v>4</v>
      </c>
      <c r="I220">
        <f>C220/(AVERAGE(C217:C236))*100</f>
        <v>0</v>
      </c>
      <c r="J220">
        <f>D220/(AVERAGE(C217:C236))*100</f>
        <v>63.606823720552399</v>
      </c>
      <c r="N220">
        <v>89.195775792039001</v>
      </c>
      <c r="O220">
        <v>79.691307879772538</v>
      </c>
      <c r="P220" s="9"/>
      <c r="Q220" s="5"/>
    </row>
    <row r="221" spans="1:17" x14ac:dyDescent="0.25">
      <c r="B221">
        <v>5</v>
      </c>
      <c r="C221">
        <v>122</v>
      </c>
      <c r="D221">
        <v>93</v>
      </c>
      <c r="H221">
        <v>5</v>
      </c>
      <c r="I221">
        <f>C221/(AVERAGE(C217:C236))*100</f>
        <v>89.195775792039001</v>
      </c>
      <c r="J221">
        <f>D221/(AVERAGE(C217:C236))*100</f>
        <v>67.99350121852153</v>
      </c>
      <c r="N221">
        <v>104.54914703493094</v>
      </c>
      <c r="O221">
        <v>58.489033306255081</v>
      </c>
      <c r="P221" s="9"/>
      <c r="Q221" s="5"/>
    </row>
    <row r="222" spans="1:17" x14ac:dyDescent="0.25">
      <c r="B222">
        <v>6</v>
      </c>
      <c r="C222">
        <v>143</v>
      </c>
      <c r="D222">
        <v>109</v>
      </c>
      <c r="H222">
        <v>6</v>
      </c>
      <c r="I222">
        <f>C222/(AVERAGE(C217:C236))*100</f>
        <v>104.54914703493094</v>
      </c>
      <c r="J222">
        <f>D222/(AVERAGE(C217:C236))*100</f>
        <v>79.691307879772538</v>
      </c>
      <c r="N222">
        <v>105.28025995125914</v>
      </c>
      <c r="O222">
        <v>87.002437043054428</v>
      </c>
      <c r="P222" s="9"/>
      <c r="Q222" s="5"/>
    </row>
    <row r="223" spans="1:17" x14ac:dyDescent="0.25">
      <c r="B223">
        <v>7</v>
      </c>
      <c r="C223">
        <v>144</v>
      </c>
      <c r="D223">
        <v>80</v>
      </c>
      <c r="H223">
        <v>7</v>
      </c>
      <c r="I223">
        <f>C223/(AVERAGE(C217:C236))*100</f>
        <v>105.28025995125914</v>
      </c>
      <c r="J223">
        <f>D223/(AVERAGE(C217:C236))*100</f>
        <v>58.489033306255081</v>
      </c>
      <c r="N223">
        <v>95.775792038992691</v>
      </c>
      <c r="O223">
        <v>88.464662875710815</v>
      </c>
      <c r="P223" s="9"/>
      <c r="Q223" s="5"/>
    </row>
    <row r="224" spans="1:17" x14ac:dyDescent="0.25">
      <c r="B224">
        <v>8</v>
      </c>
      <c r="C224">
        <v>131</v>
      </c>
      <c r="D224">
        <v>119</v>
      </c>
      <c r="H224">
        <v>8</v>
      </c>
      <c r="I224">
        <f>C224/(AVERAGE(C217:C236))*100</f>
        <v>95.775792038992691</v>
      </c>
      <c r="J224">
        <f>D224/(AVERAGE(C217:C236))*100</f>
        <v>87.002437043054428</v>
      </c>
      <c r="N224">
        <v>110.39805036555646</v>
      </c>
      <c r="O224">
        <v>69.455727051177902</v>
      </c>
      <c r="P224" s="9"/>
      <c r="Q224" s="5"/>
    </row>
    <row r="225" spans="2:17" x14ac:dyDescent="0.25">
      <c r="B225">
        <v>9</v>
      </c>
      <c r="C225">
        <v>151</v>
      </c>
      <c r="D225">
        <v>121</v>
      </c>
      <c r="H225">
        <v>9</v>
      </c>
      <c r="I225">
        <f>C225/(AVERAGE(C217:C236))*100</f>
        <v>110.39805036555646</v>
      </c>
      <c r="J225">
        <f>D225/(AVERAGE(C217:C236))*100</f>
        <v>88.464662875710815</v>
      </c>
      <c r="N225">
        <v>89.926888708367187</v>
      </c>
      <c r="O225" s="5"/>
      <c r="P225" s="9"/>
      <c r="Q225" s="5"/>
    </row>
    <row r="226" spans="2:17" x14ac:dyDescent="0.25">
      <c r="B226">
        <v>10</v>
      </c>
      <c r="C226">
        <v>123</v>
      </c>
      <c r="D226">
        <v>95</v>
      </c>
      <c r="H226">
        <v>10</v>
      </c>
      <c r="I226">
        <f>C226/(AVERAGE(C217:C236))*100</f>
        <v>89.926888708367187</v>
      </c>
      <c r="J226">
        <f>D226/(AVERAGE(C217:C236))*100</f>
        <v>69.455727051177902</v>
      </c>
      <c r="N226" s="5"/>
      <c r="O226" s="5"/>
      <c r="P226" s="9"/>
      <c r="Q226" s="5"/>
    </row>
    <row r="227" spans="2:17" x14ac:dyDescent="0.25">
      <c r="B227">
        <v>11</v>
      </c>
      <c r="H227">
        <v>11</v>
      </c>
      <c r="I227">
        <f>C227/(AVERAGE(C217:C236))*100</f>
        <v>0</v>
      </c>
      <c r="J227">
        <f>D227/(AVERAGE(C217:C236))*100</f>
        <v>0</v>
      </c>
      <c r="N227" s="5"/>
      <c r="O227" s="5"/>
      <c r="P227" s="9"/>
      <c r="Q227" s="5"/>
    </row>
    <row r="228" spans="2:17" x14ac:dyDescent="0.25">
      <c r="B228">
        <v>12</v>
      </c>
      <c r="H228">
        <v>12</v>
      </c>
      <c r="I228">
        <f>C228/(AVERAGE(C217:C236))*100</f>
        <v>0</v>
      </c>
      <c r="J228">
        <f>D228/(AVERAGE(C217:C236))*100</f>
        <v>0</v>
      </c>
      <c r="N228" s="5"/>
      <c r="O228" s="5"/>
      <c r="P228" s="9"/>
      <c r="Q228" s="5"/>
    </row>
    <row r="229" spans="2:17" x14ac:dyDescent="0.25">
      <c r="B229">
        <v>13</v>
      </c>
      <c r="H229">
        <v>13</v>
      </c>
      <c r="I229">
        <f>C229/(AVERAGE(C217:C236))*100</f>
        <v>0</v>
      </c>
      <c r="J229">
        <f>D229/(AVERAGE(C217:C236))*100</f>
        <v>0</v>
      </c>
      <c r="N229" s="5"/>
      <c r="O229" s="5"/>
      <c r="P229" s="9"/>
      <c r="Q229" s="5"/>
    </row>
    <row r="230" spans="2:17" x14ac:dyDescent="0.25">
      <c r="B230">
        <v>14</v>
      </c>
      <c r="H230">
        <v>14</v>
      </c>
      <c r="I230">
        <f>C230/(AVERAGE(C217:C236))*100</f>
        <v>0</v>
      </c>
      <c r="J230">
        <f>D230/(AVERAGE(C217:C236))*100</f>
        <v>0</v>
      </c>
      <c r="N230" s="5"/>
      <c r="O230" s="5"/>
      <c r="P230" s="9"/>
      <c r="Q230" s="5"/>
    </row>
    <row r="231" spans="2:17" x14ac:dyDescent="0.25">
      <c r="B231">
        <v>15</v>
      </c>
      <c r="H231">
        <v>15</v>
      </c>
      <c r="I231">
        <f>C231/(AVERAGE(C217:C236))*100</f>
        <v>0</v>
      </c>
      <c r="J231">
        <f>D231/(AVERAGE(C217:C236))*100</f>
        <v>0</v>
      </c>
      <c r="N231" s="5"/>
      <c r="O231" s="5"/>
      <c r="P231" s="9"/>
      <c r="Q231" s="5"/>
    </row>
    <row r="232" spans="2:17" x14ac:dyDescent="0.25">
      <c r="B232">
        <v>16</v>
      </c>
      <c r="H232">
        <v>16</v>
      </c>
      <c r="I232">
        <f>C232/(AVERAGE(C217:C236))*100</f>
        <v>0</v>
      </c>
      <c r="J232">
        <f>D232/(AVERAGE(C217:C236))*100</f>
        <v>0</v>
      </c>
      <c r="N232" s="5"/>
      <c r="O232" s="5"/>
      <c r="P232" s="9"/>
      <c r="Q232" s="5"/>
    </row>
    <row r="233" spans="2:17" x14ac:dyDescent="0.25">
      <c r="B233">
        <v>17</v>
      </c>
      <c r="H233">
        <v>17</v>
      </c>
      <c r="I233">
        <f>C233/(AVERAGE(C217:C236))*100</f>
        <v>0</v>
      </c>
      <c r="J233">
        <f>D233/(AVERAGE(C217:C236))*100</f>
        <v>0</v>
      </c>
      <c r="N233" s="5"/>
      <c r="O233" s="5"/>
      <c r="P233" s="9"/>
      <c r="Q233" s="5"/>
    </row>
    <row r="234" spans="2:17" x14ac:dyDescent="0.25">
      <c r="B234">
        <v>18</v>
      </c>
      <c r="H234">
        <v>18</v>
      </c>
      <c r="I234">
        <f>C234/(AVERAGE(C217:C236))*100</f>
        <v>0</v>
      </c>
      <c r="J234">
        <f>D234/(AVERAGE(C217:C236))*100</f>
        <v>0</v>
      </c>
      <c r="N234" s="5"/>
      <c r="O234" s="5"/>
      <c r="P234" s="9"/>
      <c r="Q234" s="5"/>
    </row>
    <row r="235" spans="2:17" x14ac:dyDescent="0.25">
      <c r="B235">
        <v>19</v>
      </c>
      <c r="H235">
        <v>19</v>
      </c>
      <c r="I235">
        <f>C235/(AVERAGE(C217:C236))*100</f>
        <v>0</v>
      </c>
      <c r="J235">
        <f>D235/(AVERAGE(C217:C236))*100</f>
        <v>0</v>
      </c>
      <c r="N235" s="5"/>
      <c r="O235" s="5"/>
      <c r="P235" s="9"/>
      <c r="Q235" s="5"/>
    </row>
    <row r="236" spans="2:17" x14ac:dyDescent="0.25">
      <c r="B236">
        <v>20</v>
      </c>
      <c r="H236">
        <v>20</v>
      </c>
      <c r="I236">
        <f>C236/(AVERAGE(C217:C236))*100</f>
        <v>0</v>
      </c>
      <c r="J236">
        <f>D236/(AVERAGE(C217:C236))*100</f>
        <v>0</v>
      </c>
      <c r="N236" s="5"/>
      <c r="O236" s="5"/>
      <c r="P236" s="9"/>
      <c r="Q236" s="5"/>
    </row>
    <row r="237" spans="2:17" x14ac:dyDescent="0.25">
      <c r="N237" s="5"/>
      <c r="O237" s="5"/>
      <c r="P237" s="9"/>
      <c r="Q237" s="5"/>
    </row>
    <row r="238" spans="2:17" x14ac:dyDescent="0.25">
      <c r="N238" s="5"/>
      <c r="O238" s="5"/>
      <c r="P238" s="9"/>
      <c r="Q238" s="2"/>
    </row>
    <row r="239" spans="2:17" x14ac:dyDescent="0.25">
      <c r="N239" s="5"/>
      <c r="O239" s="5"/>
      <c r="P239" s="9"/>
    </row>
    <row r="240" spans="2:17" x14ac:dyDescent="0.25">
      <c r="N240" s="5"/>
      <c r="O240" s="5"/>
      <c r="P240" s="9"/>
    </row>
    <row r="241" spans="14:17" x14ac:dyDescent="0.25">
      <c r="N241" s="5"/>
      <c r="O241" s="5"/>
      <c r="P241" s="9"/>
    </row>
    <row r="242" spans="14:17" x14ac:dyDescent="0.25">
      <c r="N242" s="5"/>
      <c r="O242" s="5"/>
      <c r="P242" s="9"/>
      <c r="Q242" s="2"/>
    </row>
    <row r="243" spans="14:17" x14ac:dyDescent="0.25">
      <c r="N243" s="5"/>
      <c r="O243" s="5"/>
      <c r="P243" s="9"/>
      <c r="Q243" s="2"/>
    </row>
    <row r="244" spans="14:17" x14ac:dyDescent="0.25">
      <c r="N244" s="5"/>
      <c r="O244" s="5"/>
      <c r="P244" s="9"/>
      <c r="Q244" s="2"/>
    </row>
    <row r="245" spans="14:17" x14ac:dyDescent="0.25">
      <c r="N245" s="5"/>
      <c r="O245" s="5"/>
      <c r="P245" s="9"/>
    </row>
    <row r="246" spans="14:17" x14ac:dyDescent="0.25">
      <c r="N246" s="5"/>
      <c r="O246" s="5"/>
      <c r="P246" s="9"/>
    </row>
    <row r="247" spans="14:17" x14ac:dyDescent="0.25">
      <c r="N247" s="5"/>
      <c r="O247" s="4"/>
      <c r="P247" s="9"/>
    </row>
    <row r="248" spans="14:17" x14ac:dyDescent="0.25">
      <c r="N248" s="5"/>
      <c r="O248" s="4"/>
      <c r="P248" s="9"/>
    </row>
    <row r="249" spans="14:17" x14ac:dyDescent="0.25">
      <c r="N249" s="5"/>
      <c r="O249" s="4"/>
      <c r="P249" s="8"/>
    </row>
    <row r="250" spans="14:17" x14ac:dyDescent="0.25">
      <c r="N250" s="5"/>
      <c r="O250" s="4"/>
      <c r="P250" s="8"/>
    </row>
    <row r="251" spans="14:17" x14ac:dyDescent="0.25">
      <c r="N251" s="2"/>
      <c r="P251" s="6"/>
    </row>
    <row r="252" spans="14:17" x14ac:dyDescent="0.25">
      <c r="N252" s="2"/>
      <c r="P252" s="6"/>
    </row>
    <row r="253" spans="14:17" x14ac:dyDescent="0.25">
      <c r="P253" s="6"/>
    </row>
    <row r="254" spans="14:17" x14ac:dyDescent="0.25">
      <c r="P254" s="6"/>
    </row>
    <row r="255" spans="14:17" x14ac:dyDescent="0.25">
      <c r="N255" s="3"/>
      <c r="O255" s="3"/>
      <c r="P255" s="6"/>
    </row>
    <row r="256" spans="14:17" x14ac:dyDescent="0.25">
      <c r="P256" s="6"/>
    </row>
    <row r="257" spans="13:17" x14ac:dyDescent="0.25">
      <c r="P257" s="6"/>
    </row>
    <row r="258" spans="13:17" x14ac:dyDescent="0.25">
      <c r="P258" s="6"/>
    </row>
    <row r="259" spans="13:17" x14ac:dyDescent="0.25">
      <c r="P259" s="6"/>
      <c r="Q259" s="2"/>
    </row>
    <row r="260" spans="13:17" x14ac:dyDescent="0.25">
      <c r="P260" s="6"/>
      <c r="Q260" s="2"/>
    </row>
    <row r="261" spans="13:17" x14ac:dyDescent="0.25">
      <c r="P261" s="6"/>
    </row>
    <row r="262" spans="13:17" x14ac:dyDescent="0.25">
      <c r="P262" s="6"/>
    </row>
    <row r="263" spans="13:17" x14ac:dyDescent="0.25">
      <c r="P263" s="6"/>
    </row>
    <row r="264" spans="13:17" x14ac:dyDescent="0.25">
      <c r="M264" t="s">
        <v>7</v>
      </c>
      <c r="N264" s="2">
        <f>AVERAGE(N217:N263)</f>
        <v>100</v>
      </c>
      <c r="O264" s="2">
        <f t="shared" ref="O264" si="11">AVERAGE(O217:O263)</f>
        <v>71.374898456539398</v>
      </c>
      <c r="P264" s="7"/>
    </row>
    <row r="265" spans="13:17" x14ac:dyDescent="0.25">
      <c r="M265" t="s">
        <v>8</v>
      </c>
      <c r="N265" s="2">
        <f>STDEV(N217:N263)/(SQRT(COUNT(N217:N263)))</f>
        <v>2.7458072755736089</v>
      </c>
      <c r="O265" s="2">
        <f t="shared" ref="O265" si="12">STDEV(O217:O263)/(SQRT(COUNT(O217:O263)))</f>
        <v>4.3800086391915585</v>
      </c>
      <c r="P265" s="7"/>
    </row>
    <row r="266" spans="13:17" x14ac:dyDescent="0.25">
      <c r="M266" t="s">
        <v>9</v>
      </c>
      <c r="N266">
        <f>COUNT(N221:N263)</f>
        <v>5</v>
      </c>
      <c r="O266">
        <f t="shared" ref="O266" si="13">COUNT(O221:O263)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72h treatment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Hamilton</dc:creator>
  <cp:lastModifiedBy>Andrew M Hamilton</cp:lastModifiedBy>
  <dcterms:created xsi:type="dcterms:W3CDTF">2015-06-05T18:17:20Z</dcterms:created>
  <dcterms:modified xsi:type="dcterms:W3CDTF">2021-02-26T19:16:44Z</dcterms:modified>
</cp:coreProperties>
</file>