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vision\Supporting Files Paper\"/>
    </mc:Choice>
  </mc:AlternateContent>
  <bookViews>
    <workbookView xWindow="1277" yWindow="4140" windowWidth="40723" windowHeight="21283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0" i="1" l="1"/>
  <c r="P57" i="1"/>
  <c r="P28" i="1"/>
  <c r="H165" i="1"/>
  <c r="H144" i="1"/>
  <c r="H118" i="1"/>
  <c r="H76" i="1"/>
  <c r="H3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3" i="1"/>
  <c r="G224" i="1"/>
  <c r="G221" i="1"/>
  <c r="G217" i="1"/>
  <c r="G215" i="1"/>
  <c r="G212" i="1"/>
  <c r="G209" i="1"/>
  <c r="G203" i="1"/>
  <c r="G199" i="1"/>
  <c r="G195" i="1"/>
  <c r="G192" i="1"/>
  <c r="G188" i="1"/>
  <c r="G183" i="1"/>
  <c r="G180" i="1"/>
  <c r="G177" i="1"/>
  <c r="G174" i="1"/>
  <c r="G171" i="1"/>
  <c r="G168" i="1"/>
  <c r="G164" i="1"/>
  <c r="G162" i="1"/>
  <c r="G159" i="1"/>
  <c r="G154" i="1"/>
  <c r="G151" i="1"/>
  <c r="G148" i="1"/>
  <c r="G145" i="1"/>
  <c r="G141" i="1"/>
  <c r="G138" i="1"/>
  <c r="G135" i="1"/>
  <c r="G132" i="1"/>
  <c r="G129" i="1"/>
  <c r="G114" i="1"/>
  <c r="G112" i="1"/>
  <c r="G108" i="1"/>
  <c r="G104" i="1"/>
  <c r="G101" i="1"/>
  <c r="G96" i="1"/>
  <c r="G90" i="1"/>
  <c r="G87" i="1"/>
  <c r="G82" i="1"/>
  <c r="G77" i="1"/>
  <c r="G74" i="1"/>
  <c r="G69" i="1"/>
  <c r="G66" i="1"/>
  <c r="G62" i="1"/>
  <c r="G58" i="1"/>
  <c r="G53" i="1"/>
  <c r="G49" i="1"/>
  <c r="G46" i="1"/>
  <c r="G42" i="1"/>
  <c r="G38" i="1"/>
  <c r="G33" i="1"/>
  <c r="G27" i="1"/>
  <c r="G24" i="1"/>
  <c r="G21" i="1"/>
  <c r="G16" i="1"/>
  <c r="G10" i="1"/>
  <c r="G7" i="1"/>
  <c r="G4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4" i="1"/>
  <c r="P5" i="1"/>
  <c r="P6" i="1"/>
  <c r="P7" i="1"/>
  <c r="P8" i="1"/>
  <c r="P9" i="1"/>
  <c r="P10" i="1"/>
  <c r="P11" i="1"/>
  <c r="P12" i="1"/>
  <c r="P13" i="1"/>
  <c r="P14" i="1"/>
  <c r="P15" i="1"/>
  <c r="P3" i="1"/>
  <c r="O185" i="1"/>
  <c r="O182" i="1"/>
  <c r="O174" i="1"/>
  <c r="O171" i="1"/>
  <c r="O166" i="1"/>
  <c r="O163" i="1"/>
  <c r="O160" i="1"/>
  <c r="O158" i="1"/>
  <c r="O153" i="1"/>
  <c r="O148" i="1"/>
  <c r="O143" i="1"/>
  <c r="O138" i="1"/>
  <c r="O135" i="1"/>
  <c r="O130" i="1"/>
  <c r="O119" i="1"/>
  <c r="O110" i="1"/>
  <c r="O107" i="1"/>
  <c r="O102" i="1"/>
  <c r="O97" i="1"/>
  <c r="O94" i="1"/>
  <c r="O91" i="1"/>
  <c r="O88" i="1"/>
  <c r="O83" i="1"/>
  <c r="O80" i="1"/>
  <c r="O61" i="1"/>
  <c r="O58" i="1"/>
  <c r="O52" i="1"/>
  <c r="O48" i="1"/>
  <c r="O45" i="1"/>
  <c r="O41" i="1"/>
  <c r="O36" i="1"/>
  <c r="O34" i="1"/>
  <c r="O31" i="1"/>
  <c r="O25" i="1"/>
  <c r="O22" i="1"/>
  <c r="O19" i="1"/>
  <c r="O16" i="1"/>
  <c r="O9" i="1"/>
  <c r="O6" i="1"/>
</calcChain>
</file>

<file path=xl/sharedStrings.xml><?xml version="1.0" encoding="utf-8"?>
<sst xmlns="http://schemas.openxmlformats.org/spreadsheetml/2006/main" count="9" uniqueCount="8">
  <si>
    <t>72h vps26-RNAi</t>
  </si>
  <si>
    <t>ANT</t>
  </si>
  <si>
    <t>POST</t>
  </si>
  <si>
    <t>SJ length / ROI length</t>
  </si>
  <si>
    <t>SJ density quantification by TEM analysis</t>
  </si>
  <si>
    <t>POSTERIOR / RNAi</t>
  </si>
  <si>
    <t>ANTERIOR / WT</t>
  </si>
  <si>
    <t>Data used for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</si>
</sst>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"/>
  </numFmts>
  <fonts count="4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0" xfId="1"/>
    <xf numFmtId="0" fontId="2" fillId="3" borderId="0" xfId="2"/>
    <xf numFmtId="0" fontId="3" fillId="4" borderId="0" xfId="3"/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3"/>
  <sheetViews>
    <sheetView tabSelected="1" workbookViewId="0">
      <selection activeCell="Q3" sqref="Q3"/>
    </sheetView>
  </sheetViews>
  <sheetFormatPr baseColWidth="10" defaultRowHeight="15.9" x14ac:dyDescent="0.45"/>
  <cols>
    <col min="7" max="7" width="11.640625" bestFit="1" customWidth="1"/>
  </cols>
  <sheetData>
    <row r="1" spans="1:21" x14ac:dyDescent="0.45">
      <c r="A1" s="5" t="s">
        <v>6</v>
      </c>
      <c r="B1" s="5"/>
      <c r="D1" s="5" t="s">
        <v>0</v>
      </c>
      <c r="E1" s="5"/>
      <c r="I1" s="6" t="s">
        <v>5</v>
      </c>
      <c r="J1" s="6"/>
      <c r="K1" t="s">
        <v>4</v>
      </c>
      <c r="Q1" s="7" t="s">
        <v>7</v>
      </c>
      <c r="R1" s="7"/>
      <c r="S1" s="7" t="s">
        <v>3</v>
      </c>
      <c r="T1" s="7"/>
    </row>
    <row r="2" spans="1:21" x14ac:dyDescent="0.45">
      <c r="S2" t="s">
        <v>1</v>
      </c>
      <c r="U2" t="s">
        <v>2</v>
      </c>
    </row>
    <row r="3" spans="1:21" x14ac:dyDescent="0.45">
      <c r="A3">
        <v>1</v>
      </c>
      <c r="B3">
        <v>4.0000000000000001E-3</v>
      </c>
      <c r="C3" s="1">
        <v>4205869</v>
      </c>
      <c r="D3" s="1">
        <v>2000</v>
      </c>
      <c r="E3" s="1">
        <v>23759</v>
      </c>
      <c r="F3" s="1">
        <v>2000</v>
      </c>
      <c r="G3" s="1"/>
      <c r="H3">
        <f>G3/2</f>
        <v>0</v>
      </c>
      <c r="I3">
        <v>1</v>
      </c>
      <c r="J3">
        <v>4.0000000000000001E-3</v>
      </c>
      <c r="K3" s="1">
        <v>2760426</v>
      </c>
      <c r="L3" s="1">
        <v>2022</v>
      </c>
      <c r="M3" s="1">
        <v>30453</v>
      </c>
      <c r="N3" s="1">
        <v>2022</v>
      </c>
      <c r="P3">
        <f>O3/2</f>
        <v>0</v>
      </c>
      <c r="S3" s="5">
        <v>0.252</v>
      </c>
      <c r="U3" s="6">
        <v>0.10100000000000001</v>
      </c>
    </row>
    <row r="4" spans="1:21" x14ac:dyDescent="0.45">
      <c r="A4">
        <v>2</v>
      </c>
      <c r="B4" s="2">
        <v>0.35489999999999999</v>
      </c>
      <c r="C4" s="1">
        <v>4090217</v>
      </c>
      <c r="D4">
        <v>0.159</v>
      </c>
      <c r="E4" s="1">
        <v>15945</v>
      </c>
      <c r="F4">
        <v>0.159</v>
      </c>
      <c r="G4" s="3">
        <f>SUM(F4,F5)</f>
        <v>0.504</v>
      </c>
      <c r="H4">
        <f t="shared" ref="H4:H67" si="0">G4/2</f>
        <v>0.252</v>
      </c>
      <c r="I4">
        <v>2</v>
      </c>
      <c r="J4" s="2">
        <v>0.44600000000000001</v>
      </c>
      <c r="K4" s="1">
        <v>2655317</v>
      </c>
      <c r="L4">
        <v>0.20200000000000001</v>
      </c>
      <c r="M4" s="1">
        <v>-175030</v>
      </c>
      <c r="N4">
        <v>0.20200000000000001</v>
      </c>
      <c r="O4">
        <v>0.20200000000000001</v>
      </c>
      <c r="P4">
        <f t="shared" ref="P4:P67" si="1">O4/2</f>
        <v>0.10100000000000001</v>
      </c>
      <c r="S4" s="5">
        <v>0.21550000000000002</v>
      </c>
      <c r="U4" s="6">
        <v>0.14849999999999999</v>
      </c>
    </row>
    <row r="5" spans="1:21" x14ac:dyDescent="0.45">
      <c r="A5">
        <v>3</v>
      </c>
      <c r="B5" s="2">
        <v>0.76259999999999994</v>
      </c>
      <c r="C5" s="1">
        <v>4048492</v>
      </c>
      <c r="D5">
        <v>0.34499999999999997</v>
      </c>
      <c r="E5" s="1">
        <v>23962</v>
      </c>
      <c r="F5">
        <v>0.34499999999999997</v>
      </c>
      <c r="H5">
        <f t="shared" si="0"/>
        <v>0</v>
      </c>
      <c r="I5">
        <v>3</v>
      </c>
      <c r="J5">
        <v>4.0000000000000001E-3</v>
      </c>
      <c r="K5" s="1">
        <v>2725364</v>
      </c>
      <c r="L5" s="1">
        <v>2008</v>
      </c>
      <c r="M5" s="1">
        <v>-42879</v>
      </c>
      <c r="N5" s="1">
        <v>2008</v>
      </c>
      <c r="P5">
        <f t="shared" si="1"/>
        <v>0</v>
      </c>
      <c r="S5" s="5">
        <v>0.35949999999999999</v>
      </c>
      <c r="U5" s="6">
        <v>0.10300000000000001</v>
      </c>
    </row>
    <row r="6" spans="1:21" x14ac:dyDescent="0.45">
      <c r="A6">
        <v>4</v>
      </c>
      <c r="B6">
        <v>4.0000000000000001E-3</v>
      </c>
      <c r="C6" s="1">
        <v>4207561</v>
      </c>
      <c r="D6" s="1">
        <v>2008</v>
      </c>
      <c r="E6" s="1">
        <v>46591</v>
      </c>
      <c r="F6" s="1">
        <v>2008</v>
      </c>
      <c r="H6">
        <f t="shared" si="0"/>
        <v>0</v>
      </c>
      <c r="I6">
        <v>4</v>
      </c>
      <c r="J6" s="2">
        <v>0.52280000000000004</v>
      </c>
      <c r="K6" s="1">
        <v>2686341</v>
      </c>
      <c r="L6">
        <v>0.23799999999999999</v>
      </c>
      <c r="M6" s="1">
        <v>-67218</v>
      </c>
      <c r="N6">
        <v>0.23799999999999999</v>
      </c>
      <c r="O6">
        <f>SUM(N6:N7)</f>
        <v>0.29699999999999999</v>
      </c>
      <c r="P6">
        <f t="shared" si="1"/>
        <v>0.14849999999999999</v>
      </c>
      <c r="S6" s="5">
        <v>0.2185</v>
      </c>
      <c r="U6" s="6">
        <v>6.3500000000000001E-2</v>
      </c>
    </row>
    <row r="7" spans="1:21" x14ac:dyDescent="0.45">
      <c r="A7">
        <v>5</v>
      </c>
      <c r="B7" s="2">
        <v>0.58509999999999995</v>
      </c>
      <c r="C7" s="1">
        <v>4118045</v>
      </c>
      <c r="D7">
        <v>0.26400000000000001</v>
      </c>
      <c r="E7" s="1">
        <v>-139708</v>
      </c>
      <c r="F7">
        <v>0.26400000000000001</v>
      </c>
      <c r="G7">
        <f>SUM(F7,F8)</f>
        <v>0.43100000000000005</v>
      </c>
      <c r="H7">
        <f t="shared" si="0"/>
        <v>0.21550000000000002</v>
      </c>
      <c r="I7">
        <v>5</v>
      </c>
      <c r="J7" s="2">
        <v>0.1343</v>
      </c>
      <c r="K7" s="1">
        <v>2619843</v>
      </c>
      <c r="L7">
        <v>5.8999999999999997E-2</v>
      </c>
      <c r="M7" s="1">
        <v>-41987</v>
      </c>
      <c r="N7">
        <v>5.8999999999999997E-2</v>
      </c>
      <c r="P7">
        <f t="shared" si="1"/>
        <v>0</v>
      </c>
      <c r="S7" s="5">
        <v>0.32950000000000002</v>
      </c>
      <c r="U7" s="6">
        <v>8.8999999999999996E-2</v>
      </c>
    </row>
    <row r="8" spans="1:21" x14ac:dyDescent="0.45">
      <c r="A8">
        <v>6</v>
      </c>
      <c r="B8" s="2">
        <v>0.36930000000000002</v>
      </c>
      <c r="C8" s="1">
        <v>4067837</v>
      </c>
      <c r="D8">
        <v>0.16700000000000001</v>
      </c>
      <c r="E8" s="1">
        <v>-119932</v>
      </c>
      <c r="F8">
        <v>0.16700000000000001</v>
      </c>
      <c r="H8">
        <f t="shared" si="0"/>
        <v>0</v>
      </c>
      <c r="I8">
        <v>6</v>
      </c>
      <c r="J8">
        <v>4.0000000000000001E-3</v>
      </c>
      <c r="K8" s="1">
        <v>2760183</v>
      </c>
      <c r="L8" s="1">
        <v>2007</v>
      </c>
      <c r="M8" s="1">
        <v>-61310</v>
      </c>
      <c r="N8" s="1">
        <v>2007</v>
      </c>
      <c r="P8">
        <f t="shared" si="1"/>
        <v>0</v>
      </c>
      <c r="S8" s="5">
        <v>0.26150000000000001</v>
      </c>
      <c r="U8" s="6">
        <v>0.11099999999999999</v>
      </c>
    </row>
    <row r="9" spans="1:21" x14ac:dyDescent="0.45">
      <c r="A9">
        <v>7</v>
      </c>
      <c r="B9">
        <v>4.0000000000000001E-3</v>
      </c>
      <c r="C9" s="1">
        <v>4173255</v>
      </c>
      <c r="D9" s="1">
        <v>2005</v>
      </c>
      <c r="E9" s="1">
        <v>52279</v>
      </c>
      <c r="F9" s="1">
        <v>2005</v>
      </c>
      <c r="H9">
        <f t="shared" si="0"/>
        <v>0</v>
      </c>
      <c r="I9">
        <v>7</v>
      </c>
      <c r="J9" s="2">
        <v>0.28299999999999997</v>
      </c>
      <c r="K9" s="1">
        <v>2678724</v>
      </c>
      <c r="L9">
        <v>0.127</v>
      </c>
      <c r="M9" s="1">
        <v>-49185</v>
      </c>
      <c r="N9">
        <v>0.127</v>
      </c>
      <c r="O9">
        <f>SUM(N9:N10)</f>
        <v>0.20600000000000002</v>
      </c>
      <c r="P9">
        <f t="shared" si="1"/>
        <v>0.10300000000000001</v>
      </c>
      <c r="S9" s="5">
        <v>0.27449999999999997</v>
      </c>
      <c r="U9" s="6">
        <v>0.11849999999999999</v>
      </c>
    </row>
    <row r="10" spans="1:21" x14ac:dyDescent="0.45">
      <c r="A10">
        <v>8</v>
      </c>
      <c r="B10" s="2">
        <v>0.67630000000000001</v>
      </c>
      <c r="C10" s="1">
        <v>3965481</v>
      </c>
      <c r="D10">
        <v>0.307</v>
      </c>
      <c r="E10" s="1">
        <v>53130</v>
      </c>
      <c r="F10">
        <v>0.307</v>
      </c>
      <c r="G10">
        <f>SUM(F10:F12)</f>
        <v>0.71899999999999997</v>
      </c>
      <c r="H10">
        <f t="shared" si="0"/>
        <v>0.35949999999999999</v>
      </c>
      <c r="I10">
        <v>8</v>
      </c>
      <c r="J10" s="2">
        <v>0.17749999999999999</v>
      </c>
      <c r="K10" s="1">
        <v>2638946</v>
      </c>
      <c r="L10">
        <v>7.9000000000000001E-2</v>
      </c>
      <c r="M10" s="1">
        <v>-56310</v>
      </c>
      <c r="N10">
        <v>7.9000000000000001E-2</v>
      </c>
      <c r="P10">
        <f t="shared" si="1"/>
        <v>0</v>
      </c>
      <c r="S10" s="5">
        <v>0.36050000000000004</v>
      </c>
      <c r="U10" s="6">
        <v>0.11699999999999999</v>
      </c>
    </row>
    <row r="11" spans="1:21" x14ac:dyDescent="0.45">
      <c r="A11">
        <v>9</v>
      </c>
      <c r="B11" s="2">
        <v>0.64749999999999996</v>
      </c>
      <c r="C11" s="1">
        <v>4087015</v>
      </c>
      <c r="D11">
        <v>0.29399999999999998</v>
      </c>
      <c r="E11" s="1">
        <v>-116565</v>
      </c>
      <c r="F11">
        <v>0.29399999999999998</v>
      </c>
      <c r="H11">
        <f t="shared" si="0"/>
        <v>0</v>
      </c>
      <c r="I11">
        <v>9</v>
      </c>
      <c r="J11">
        <v>4.0000000000000001E-3</v>
      </c>
      <c r="K11" s="1">
        <v>2693187</v>
      </c>
      <c r="L11" s="1">
        <v>2049</v>
      </c>
      <c r="M11" s="1">
        <v>-102848</v>
      </c>
      <c r="N11" s="1">
        <v>2049</v>
      </c>
      <c r="P11">
        <f t="shared" si="1"/>
        <v>0</v>
      </c>
      <c r="S11" s="5">
        <v>0.3785</v>
      </c>
      <c r="U11" s="6">
        <v>6.7000000000000004E-2</v>
      </c>
    </row>
    <row r="12" spans="1:21" x14ac:dyDescent="0.45">
      <c r="A12">
        <v>10</v>
      </c>
      <c r="B12" s="2">
        <v>0.26379999999999998</v>
      </c>
      <c r="C12" s="1">
        <v>4016847</v>
      </c>
      <c r="D12">
        <v>0.11799999999999999</v>
      </c>
      <c r="E12" s="1">
        <v>-135000</v>
      </c>
      <c r="F12">
        <v>0.11799999999999999</v>
      </c>
      <c r="H12">
        <f t="shared" si="0"/>
        <v>0</v>
      </c>
      <c r="I12">
        <v>10</v>
      </c>
      <c r="J12" s="2">
        <v>0.28299999999999997</v>
      </c>
      <c r="K12" s="1">
        <v>2656425</v>
      </c>
      <c r="L12">
        <v>0.127</v>
      </c>
      <c r="M12" s="1">
        <v>-93945</v>
      </c>
      <c r="N12">
        <v>0.127</v>
      </c>
      <c r="O12">
        <v>0.127</v>
      </c>
      <c r="P12">
        <f t="shared" si="1"/>
        <v>6.3500000000000001E-2</v>
      </c>
      <c r="S12" s="5">
        <v>0.24349999999999999</v>
      </c>
      <c r="U12" s="6">
        <v>6.8000000000000005E-2</v>
      </c>
    </row>
    <row r="13" spans="1:21" x14ac:dyDescent="0.45">
      <c r="A13">
        <v>11</v>
      </c>
      <c r="B13">
        <v>4.0000000000000001E-3</v>
      </c>
      <c r="C13" s="1">
        <v>4166252</v>
      </c>
      <c r="D13" s="1">
        <v>2000</v>
      </c>
      <c r="E13" s="1">
        <v>-18514</v>
      </c>
      <c r="F13" s="1">
        <v>2000</v>
      </c>
      <c r="H13">
        <f t="shared" si="0"/>
        <v>0</v>
      </c>
      <c r="I13">
        <v>11</v>
      </c>
      <c r="J13">
        <v>5.0000000000000001E-3</v>
      </c>
      <c r="K13" s="1">
        <v>2684581</v>
      </c>
      <c r="L13" s="1">
        <v>2055</v>
      </c>
      <c r="M13" s="1">
        <v>-97716</v>
      </c>
      <c r="N13" s="1">
        <v>2055</v>
      </c>
      <c r="P13">
        <f t="shared" si="1"/>
        <v>0</v>
      </c>
      <c r="S13" s="5">
        <v>0.3085</v>
      </c>
      <c r="U13" s="6">
        <v>6.5500000000000003E-2</v>
      </c>
    </row>
    <row r="14" spans="1:21" x14ac:dyDescent="0.45">
      <c r="A14">
        <v>12</v>
      </c>
      <c r="B14" s="2">
        <v>0.95920000000000005</v>
      </c>
      <c r="C14" s="1">
        <v>4066847</v>
      </c>
      <c r="D14">
        <v>0.437</v>
      </c>
      <c r="E14" s="1">
        <v>-21161</v>
      </c>
      <c r="F14">
        <v>0.437</v>
      </c>
      <c r="G14">
        <v>0.437</v>
      </c>
      <c r="H14">
        <f t="shared" si="0"/>
        <v>0.2185</v>
      </c>
      <c r="I14">
        <v>12</v>
      </c>
      <c r="J14" s="2">
        <v>0.39329999999999998</v>
      </c>
      <c r="K14" s="1">
        <v>2617839</v>
      </c>
      <c r="L14">
        <v>0.17799999999999999</v>
      </c>
      <c r="M14" s="1">
        <v>65323</v>
      </c>
      <c r="N14">
        <v>0.17799999999999999</v>
      </c>
      <c r="O14">
        <v>0.17799999999999999</v>
      </c>
      <c r="P14">
        <f t="shared" si="1"/>
        <v>8.8999999999999996E-2</v>
      </c>
      <c r="S14" s="5">
        <v>0.252</v>
      </c>
      <c r="U14" s="6">
        <v>0.29400000000000004</v>
      </c>
    </row>
    <row r="15" spans="1:21" x14ac:dyDescent="0.45">
      <c r="A15">
        <v>13</v>
      </c>
      <c r="B15">
        <v>4.0000000000000001E-3</v>
      </c>
      <c r="C15" s="1">
        <v>4173615</v>
      </c>
      <c r="D15" s="1">
        <v>2024</v>
      </c>
      <c r="E15" s="1">
        <v>27730</v>
      </c>
      <c r="F15" s="1">
        <v>2024</v>
      </c>
      <c r="H15">
        <f t="shared" si="0"/>
        <v>0</v>
      </c>
      <c r="I15">
        <v>13</v>
      </c>
      <c r="J15">
        <v>4.0000000000000001E-3</v>
      </c>
      <c r="K15" s="1">
        <v>2699397</v>
      </c>
      <c r="L15" s="1">
        <v>2026</v>
      </c>
      <c r="M15" s="1">
        <v>-94589</v>
      </c>
      <c r="N15" s="1">
        <v>2026</v>
      </c>
      <c r="P15">
        <f t="shared" si="1"/>
        <v>0</v>
      </c>
      <c r="S15" s="5">
        <v>0.19800000000000001</v>
      </c>
      <c r="U15" s="6">
        <v>0.11800000000000001</v>
      </c>
    </row>
    <row r="16" spans="1:21" x14ac:dyDescent="0.45">
      <c r="A16">
        <v>14</v>
      </c>
      <c r="B16" s="2">
        <v>0.3261</v>
      </c>
      <c r="C16" s="1">
        <v>4109876</v>
      </c>
      <c r="D16">
        <v>0.14699999999999999</v>
      </c>
      <c r="E16" s="1">
        <v>10305</v>
      </c>
      <c r="F16">
        <v>0.14699999999999999</v>
      </c>
      <c r="G16">
        <f>SUM(F16,F19,F18,F17)</f>
        <v>0.65900000000000003</v>
      </c>
      <c r="H16">
        <f t="shared" si="0"/>
        <v>0.32950000000000002</v>
      </c>
      <c r="I16">
        <v>14</v>
      </c>
      <c r="J16" s="2">
        <v>0.26860000000000001</v>
      </c>
      <c r="K16" s="1">
        <v>2631233</v>
      </c>
      <c r="L16">
        <v>0.12</v>
      </c>
      <c r="M16" s="1">
        <v>98427</v>
      </c>
      <c r="N16">
        <v>0.12</v>
      </c>
      <c r="O16">
        <f>SUM(N16,N17)</f>
        <v>0.22199999999999998</v>
      </c>
      <c r="P16">
        <f t="shared" si="1"/>
        <v>0.11099999999999999</v>
      </c>
      <c r="S16" s="5">
        <v>0.29949999999999999</v>
      </c>
      <c r="U16" s="6">
        <v>0.1855</v>
      </c>
    </row>
    <row r="17" spans="1:21" x14ac:dyDescent="0.45">
      <c r="A17">
        <v>15</v>
      </c>
      <c r="B17" s="2">
        <v>0.43159999999999998</v>
      </c>
      <c r="C17" s="1">
        <v>4061992</v>
      </c>
      <c r="D17">
        <v>0.19400000000000001</v>
      </c>
      <c r="E17" s="1">
        <v>22521</v>
      </c>
      <c r="F17">
        <v>0.19400000000000001</v>
      </c>
      <c r="H17">
        <f t="shared" si="0"/>
        <v>0</v>
      </c>
      <c r="I17">
        <v>15</v>
      </c>
      <c r="J17" s="2">
        <v>0.23019999999999999</v>
      </c>
      <c r="K17" s="1">
        <v>2619311</v>
      </c>
      <c r="L17">
        <v>0.10199999999999999</v>
      </c>
      <c r="M17" s="1">
        <v>-99866</v>
      </c>
      <c r="N17">
        <v>0.10199999999999999</v>
      </c>
      <c r="P17">
        <f t="shared" si="1"/>
        <v>0</v>
      </c>
      <c r="S17" s="5">
        <v>0.34199999999999997</v>
      </c>
      <c r="U17" s="6">
        <v>0.1295</v>
      </c>
    </row>
    <row r="18" spans="1:21" x14ac:dyDescent="0.45">
      <c r="A18">
        <v>16</v>
      </c>
      <c r="B18" s="2">
        <v>0.39329999999999998</v>
      </c>
      <c r="C18" s="1">
        <v>4047263</v>
      </c>
      <c r="D18">
        <v>0.17699999999999999</v>
      </c>
      <c r="E18" s="1">
        <v>57095</v>
      </c>
      <c r="F18">
        <v>0.17699999999999999</v>
      </c>
      <c r="H18">
        <f t="shared" si="0"/>
        <v>0</v>
      </c>
      <c r="I18">
        <v>16</v>
      </c>
      <c r="J18">
        <v>4.0000000000000001E-3</v>
      </c>
      <c r="K18" s="1">
        <v>2737286</v>
      </c>
      <c r="L18" s="1">
        <v>2010</v>
      </c>
      <c r="M18" s="1">
        <v>-127294</v>
      </c>
      <c r="N18" s="1">
        <v>2010</v>
      </c>
      <c r="P18">
        <f t="shared" si="1"/>
        <v>0</v>
      </c>
      <c r="S18" s="5">
        <v>0.23449999999999999</v>
      </c>
      <c r="U18" s="6">
        <v>0.17949999999999999</v>
      </c>
    </row>
    <row r="19" spans="1:21" x14ac:dyDescent="0.45">
      <c r="A19">
        <v>17</v>
      </c>
      <c r="B19" s="2">
        <v>0.31169999999999998</v>
      </c>
      <c r="C19" s="1">
        <v>4106960</v>
      </c>
      <c r="D19">
        <v>0.14099999999999999</v>
      </c>
      <c r="E19" s="1">
        <v>25769</v>
      </c>
      <c r="F19">
        <v>0.14099999999999999</v>
      </c>
      <c r="H19">
        <f t="shared" si="0"/>
        <v>0</v>
      </c>
      <c r="I19">
        <v>17</v>
      </c>
      <c r="J19" s="2">
        <v>0.21099999999999999</v>
      </c>
      <c r="K19" s="1">
        <v>2574137</v>
      </c>
      <c r="L19">
        <v>9.5000000000000001E-2</v>
      </c>
      <c r="M19" s="1">
        <v>56310</v>
      </c>
      <c r="N19">
        <v>9.5000000000000001E-2</v>
      </c>
      <c r="O19">
        <f>SUM(N19:N20)</f>
        <v>0.23699999999999999</v>
      </c>
      <c r="P19">
        <f t="shared" si="1"/>
        <v>0.11849999999999999</v>
      </c>
      <c r="S19" s="5">
        <v>0.3785</v>
      </c>
      <c r="U19" s="6">
        <v>0.16500000000000001</v>
      </c>
    </row>
    <row r="20" spans="1:21" x14ac:dyDescent="0.45">
      <c r="A20">
        <v>18</v>
      </c>
      <c r="B20">
        <v>4.0000000000000001E-3</v>
      </c>
      <c r="C20" s="1">
        <v>4181569</v>
      </c>
      <c r="D20" s="1">
        <v>2025</v>
      </c>
      <c r="E20" s="1">
        <v>14788</v>
      </c>
      <c r="F20" s="1">
        <v>2025</v>
      </c>
      <c r="H20">
        <f t="shared" si="0"/>
        <v>0</v>
      </c>
      <c r="I20">
        <v>18</v>
      </c>
      <c r="J20" s="2">
        <v>0.3165</v>
      </c>
      <c r="K20" s="1">
        <v>2631587</v>
      </c>
      <c r="L20">
        <v>0.14199999999999999</v>
      </c>
      <c r="M20" s="1">
        <v>56310</v>
      </c>
      <c r="N20">
        <v>0.14199999999999999</v>
      </c>
      <c r="P20">
        <f t="shared" si="1"/>
        <v>0</v>
      </c>
      <c r="S20" s="5">
        <v>0.31799999999999995</v>
      </c>
      <c r="U20" s="6">
        <v>1.2999999999999999E-2</v>
      </c>
    </row>
    <row r="21" spans="1:21" x14ac:dyDescent="0.45">
      <c r="A21">
        <v>19</v>
      </c>
      <c r="B21" s="2">
        <v>0.2782</v>
      </c>
      <c r="C21" s="1">
        <v>4249861</v>
      </c>
      <c r="D21">
        <v>0.125</v>
      </c>
      <c r="E21" s="1">
        <v>-39289</v>
      </c>
      <c r="F21">
        <v>0.125</v>
      </c>
      <c r="G21">
        <f>SUM(F21,F22)</f>
        <v>0.52300000000000002</v>
      </c>
      <c r="H21">
        <f t="shared" si="0"/>
        <v>0.26150000000000001</v>
      </c>
      <c r="I21">
        <v>19</v>
      </c>
      <c r="J21">
        <v>4.0000000000000001E-3</v>
      </c>
      <c r="K21" s="1">
        <v>2626284</v>
      </c>
      <c r="L21" s="1">
        <v>2047</v>
      </c>
      <c r="M21" s="1">
        <v>-72185</v>
      </c>
      <c r="N21" s="1">
        <v>2047</v>
      </c>
      <c r="P21">
        <f t="shared" si="1"/>
        <v>0</v>
      </c>
      <c r="S21" s="5">
        <v>0.29049999999999998</v>
      </c>
      <c r="U21" s="6">
        <v>5.3499999999999999E-2</v>
      </c>
    </row>
    <row r="22" spans="1:21" x14ac:dyDescent="0.45">
      <c r="A22">
        <v>20</v>
      </c>
      <c r="B22" s="2">
        <v>0.87770000000000004</v>
      </c>
      <c r="C22" s="1">
        <v>4019049</v>
      </c>
      <c r="D22">
        <v>0.39800000000000002</v>
      </c>
      <c r="E22" s="1">
        <v>-171781</v>
      </c>
      <c r="F22">
        <v>0.39800000000000002</v>
      </c>
      <c r="H22">
        <f t="shared" si="0"/>
        <v>0</v>
      </c>
      <c r="I22">
        <v>20</v>
      </c>
      <c r="J22" s="2">
        <v>0.32129999999999997</v>
      </c>
      <c r="K22" s="1">
        <v>2547935</v>
      </c>
      <c r="L22">
        <v>0.14399999999999999</v>
      </c>
      <c r="M22" s="1">
        <v>-127569</v>
      </c>
      <c r="N22">
        <v>0.14399999999999999</v>
      </c>
      <c r="O22">
        <f>SUM(N22:N23)</f>
        <v>0.23399999999999999</v>
      </c>
      <c r="P22">
        <f t="shared" si="1"/>
        <v>0.11699999999999999</v>
      </c>
      <c r="S22" s="5">
        <v>0.21350000000000002</v>
      </c>
      <c r="U22" s="6">
        <v>1.9E-2</v>
      </c>
    </row>
    <row r="23" spans="1:21" x14ac:dyDescent="0.45">
      <c r="A23">
        <v>21</v>
      </c>
      <c r="B23">
        <v>4.0000000000000001E-3</v>
      </c>
      <c r="C23" s="1">
        <v>4182380</v>
      </c>
      <c r="D23" s="1">
        <v>2045</v>
      </c>
      <c r="E23" s="1">
        <v>146446</v>
      </c>
      <c r="F23" s="1">
        <v>2045</v>
      </c>
      <c r="H23">
        <f t="shared" si="0"/>
        <v>0</v>
      </c>
      <c r="I23">
        <v>21</v>
      </c>
      <c r="J23" s="2">
        <v>0.2014</v>
      </c>
      <c r="K23" s="1">
        <v>2540171</v>
      </c>
      <c r="L23">
        <v>0.09</v>
      </c>
      <c r="M23" s="1">
        <v>-75964</v>
      </c>
      <c r="N23">
        <v>0.09</v>
      </c>
      <c r="P23">
        <f t="shared" si="1"/>
        <v>0</v>
      </c>
      <c r="S23" s="5">
        <v>0.32800000000000001</v>
      </c>
      <c r="U23" s="6">
        <v>0.123</v>
      </c>
    </row>
    <row r="24" spans="1:21" x14ac:dyDescent="0.45">
      <c r="A24">
        <v>22</v>
      </c>
      <c r="B24">
        <v>1E-3</v>
      </c>
      <c r="C24" s="1">
        <v>4074468</v>
      </c>
      <c r="D24">
        <v>0.47599999999999998</v>
      </c>
      <c r="E24" s="1">
        <v>-53236</v>
      </c>
      <c r="F24">
        <v>0.47599999999999998</v>
      </c>
      <c r="G24">
        <f>SUM(F24,F25)</f>
        <v>0.54899999999999993</v>
      </c>
      <c r="H24">
        <f t="shared" si="0"/>
        <v>0.27449999999999997</v>
      </c>
      <c r="I24">
        <v>22</v>
      </c>
      <c r="J24">
        <v>4.0000000000000001E-3</v>
      </c>
      <c r="K24" s="1">
        <v>3460712</v>
      </c>
      <c r="L24" s="1">
        <v>2009</v>
      </c>
      <c r="M24" s="1">
        <v>55929</v>
      </c>
      <c r="N24" s="1">
        <v>2009</v>
      </c>
      <c r="P24">
        <f t="shared" si="1"/>
        <v>0</v>
      </c>
      <c r="S24" s="5">
        <v>0.29050000000000004</v>
      </c>
      <c r="U24" s="6">
        <v>0.1825</v>
      </c>
    </row>
    <row r="25" spans="1:21" x14ac:dyDescent="0.45">
      <c r="A25">
        <v>23</v>
      </c>
      <c r="B25" s="2">
        <v>0.16309999999999999</v>
      </c>
      <c r="C25" s="1">
        <v>4125507</v>
      </c>
      <c r="D25">
        <v>7.2999999999999995E-2</v>
      </c>
      <c r="E25" s="1">
        <v>-32735</v>
      </c>
      <c r="F25">
        <v>7.2999999999999995E-2</v>
      </c>
      <c r="H25">
        <f t="shared" si="0"/>
        <v>0</v>
      </c>
      <c r="I25">
        <v>23</v>
      </c>
      <c r="J25" s="2">
        <v>0.2974</v>
      </c>
      <c r="K25" s="1">
        <v>3361156</v>
      </c>
      <c r="L25">
        <v>0.13400000000000001</v>
      </c>
      <c r="M25" s="1">
        <v>-131009</v>
      </c>
      <c r="N25">
        <v>0.13400000000000001</v>
      </c>
      <c r="O25">
        <f>SUM(N25)</f>
        <v>0.13400000000000001</v>
      </c>
      <c r="P25">
        <f t="shared" si="1"/>
        <v>6.7000000000000004E-2</v>
      </c>
      <c r="S25" s="5">
        <v>0.34099999999999997</v>
      </c>
      <c r="U25" s="6">
        <v>4.0500000000000001E-2</v>
      </c>
    </row>
    <row r="26" spans="1:21" x14ac:dyDescent="0.45">
      <c r="A26">
        <v>24</v>
      </c>
      <c r="B26">
        <v>4.0000000000000001E-3</v>
      </c>
      <c r="C26" s="1">
        <v>4156152</v>
      </c>
      <c r="D26" s="1">
        <v>1997</v>
      </c>
      <c r="E26" s="1">
        <v>89749</v>
      </c>
      <c r="F26" s="1">
        <v>1997</v>
      </c>
      <c r="H26">
        <f t="shared" si="0"/>
        <v>0</v>
      </c>
      <c r="I26">
        <v>24</v>
      </c>
      <c r="J26">
        <v>4.0000000000000001E-3</v>
      </c>
      <c r="K26" s="1">
        <v>3424857</v>
      </c>
      <c r="L26" s="1">
        <v>2033</v>
      </c>
      <c r="M26" s="1">
        <v>-15114</v>
      </c>
      <c r="N26" s="1">
        <v>2033</v>
      </c>
      <c r="P26">
        <f t="shared" si="1"/>
        <v>0</v>
      </c>
      <c r="S26" s="5">
        <v>0.29249999999999998</v>
      </c>
      <c r="U26" s="6">
        <v>6.1499999999999999E-2</v>
      </c>
    </row>
    <row r="27" spans="1:21" x14ac:dyDescent="0.45">
      <c r="A27">
        <v>25</v>
      </c>
      <c r="B27" s="2">
        <v>0.2878</v>
      </c>
      <c r="C27" s="1">
        <v>4053430</v>
      </c>
      <c r="D27">
        <v>0.129</v>
      </c>
      <c r="E27" s="1">
        <v>-72181</v>
      </c>
      <c r="F27">
        <v>0.129</v>
      </c>
      <c r="G27">
        <f>SUM(F27:F29)</f>
        <v>0.72100000000000009</v>
      </c>
      <c r="H27">
        <f t="shared" si="0"/>
        <v>0.36050000000000004</v>
      </c>
      <c r="I27">
        <v>25</v>
      </c>
      <c r="J27" s="2">
        <v>0.30220000000000002</v>
      </c>
      <c r="K27" s="1">
        <v>3343312</v>
      </c>
      <c r="L27">
        <v>0.13600000000000001</v>
      </c>
      <c r="M27" s="1">
        <v>159228</v>
      </c>
      <c r="N27">
        <v>0.13600000000000001</v>
      </c>
      <c r="O27">
        <v>0.13600000000000001</v>
      </c>
      <c r="P27">
        <f t="shared" si="1"/>
        <v>6.8000000000000005E-2</v>
      </c>
      <c r="S27" s="5">
        <v>0.27750000000000002</v>
      </c>
      <c r="U27" s="6">
        <v>7.1499999999999994E-2</v>
      </c>
    </row>
    <row r="28" spans="1:21" x14ac:dyDescent="0.45">
      <c r="A28">
        <v>26</v>
      </c>
      <c r="B28">
        <v>1E-3</v>
      </c>
      <c r="C28" s="1">
        <v>3960338</v>
      </c>
      <c r="D28">
        <v>0.53</v>
      </c>
      <c r="E28" s="1">
        <v>-92366</v>
      </c>
      <c r="F28">
        <v>0.53</v>
      </c>
      <c r="H28">
        <f t="shared" si="0"/>
        <v>0</v>
      </c>
      <c r="I28">
        <v>26</v>
      </c>
      <c r="J28">
        <v>4.0000000000000001E-3</v>
      </c>
      <c r="K28" s="1">
        <v>3391932</v>
      </c>
      <c r="L28" s="1">
        <v>2037</v>
      </c>
      <c r="M28" s="1">
        <v>-73513</v>
      </c>
      <c r="N28" s="1">
        <v>2037</v>
      </c>
      <c r="P28">
        <f>O28/2</f>
        <v>0</v>
      </c>
      <c r="S28" s="5">
        <v>0.35950000000000004</v>
      </c>
      <c r="U28" s="6">
        <v>3.95E-2</v>
      </c>
    </row>
    <row r="29" spans="1:21" x14ac:dyDescent="0.45">
      <c r="A29">
        <v>27</v>
      </c>
      <c r="B29" s="2">
        <v>0.1391</v>
      </c>
      <c r="C29" s="1">
        <v>3996888</v>
      </c>
      <c r="D29">
        <v>6.2E-2</v>
      </c>
      <c r="E29" s="1">
        <v>-129289</v>
      </c>
      <c r="F29">
        <v>6.2E-2</v>
      </c>
      <c r="H29">
        <f t="shared" si="0"/>
        <v>0</v>
      </c>
      <c r="I29">
        <v>27</v>
      </c>
      <c r="J29" s="2">
        <v>0.29260000000000003</v>
      </c>
      <c r="K29" s="1">
        <v>3302007</v>
      </c>
      <c r="L29">
        <v>0.13100000000000001</v>
      </c>
      <c r="M29" s="1">
        <v>-64290</v>
      </c>
      <c r="N29">
        <v>0.13100000000000001</v>
      </c>
      <c r="O29">
        <v>0.13100000000000001</v>
      </c>
      <c r="P29">
        <f t="shared" si="1"/>
        <v>6.5500000000000003E-2</v>
      </c>
      <c r="S29" s="5">
        <v>0.502</v>
      </c>
      <c r="U29" s="6">
        <v>8.9999999999999993E-3</v>
      </c>
    </row>
    <row r="30" spans="1:21" x14ac:dyDescent="0.45">
      <c r="A30">
        <v>28</v>
      </c>
      <c r="B30">
        <v>4.0000000000000001E-3</v>
      </c>
      <c r="C30" s="1">
        <v>4124674</v>
      </c>
      <c r="D30" s="1">
        <v>2017</v>
      </c>
      <c r="E30" s="1">
        <v>48521</v>
      </c>
      <c r="F30" s="1">
        <v>2017</v>
      </c>
      <c r="H30">
        <f t="shared" si="0"/>
        <v>0</v>
      </c>
      <c r="I30">
        <v>28</v>
      </c>
      <c r="J30">
        <v>5.0000000000000001E-3</v>
      </c>
      <c r="K30" s="1">
        <v>6533867</v>
      </c>
      <c r="L30" s="1">
        <v>2075</v>
      </c>
      <c r="M30" s="1">
        <v>11073</v>
      </c>
      <c r="N30" s="1">
        <v>2075</v>
      </c>
      <c r="P30">
        <f t="shared" si="1"/>
        <v>0</v>
      </c>
      <c r="S30" s="5">
        <v>0.25</v>
      </c>
      <c r="U30" s="6">
        <v>8.6999999999999994E-2</v>
      </c>
    </row>
    <row r="31" spans="1:21" x14ac:dyDescent="0.45">
      <c r="A31">
        <v>29</v>
      </c>
      <c r="B31">
        <v>2E-3</v>
      </c>
      <c r="C31" s="1">
        <v>4020434</v>
      </c>
      <c r="D31">
        <v>0.75700000000000001</v>
      </c>
      <c r="E31" s="1">
        <v>-140874</v>
      </c>
      <c r="F31">
        <v>0.75700000000000001</v>
      </c>
      <c r="G31" s="1">
        <v>0.75700000000000001</v>
      </c>
      <c r="H31">
        <f t="shared" si="0"/>
        <v>0.3785</v>
      </c>
      <c r="I31">
        <v>29</v>
      </c>
      <c r="J31" s="2">
        <v>0.69540000000000002</v>
      </c>
      <c r="K31" s="1">
        <v>6491352</v>
      </c>
      <c r="L31">
        <v>0.316</v>
      </c>
      <c r="M31" s="1">
        <v>-176820</v>
      </c>
      <c r="N31">
        <v>0.316</v>
      </c>
      <c r="O31">
        <f>SUM(N31:N32)</f>
        <v>0.58800000000000008</v>
      </c>
      <c r="P31">
        <f t="shared" si="1"/>
        <v>0.29400000000000004</v>
      </c>
      <c r="S31" s="5">
        <v>0.254</v>
      </c>
      <c r="U31" s="6">
        <v>0.113</v>
      </c>
    </row>
    <row r="32" spans="1:21" x14ac:dyDescent="0.45">
      <c r="A32">
        <v>30</v>
      </c>
      <c r="B32">
        <v>5.0000000000000001E-3</v>
      </c>
      <c r="C32" s="1">
        <v>4032010</v>
      </c>
      <c r="D32" s="1">
        <v>2115</v>
      </c>
      <c r="E32" s="1">
        <v>134413</v>
      </c>
      <c r="F32" s="1">
        <v>2115</v>
      </c>
      <c r="H32">
        <f t="shared" si="0"/>
        <v>0</v>
      </c>
      <c r="I32">
        <v>30</v>
      </c>
      <c r="J32" s="2">
        <v>0.59950000000000003</v>
      </c>
      <c r="K32" s="1">
        <v>6326909</v>
      </c>
      <c r="L32">
        <v>0.27200000000000002</v>
      </c>
      <c r="M32" s="1">
        <v>-168871</v>
      </c>
      <c r="N32">
        <v>0.27200000000000002</v>
      </c>
      <c r="P32">
        <f t="shared" si="1"/>
        <v>0</v>
      </c>
      <c r="S32" s="5">
        <v>0.40650000000000003</v>
      </c>
      <c r="U32" s="6">
        <v>0.13250000000000001</v>
      </c>
    </row>
    <row r="33" spans="1:21" x14ac:dyDescent="0.45">
      <c r="A33">
        <v>31</v>
      </c>
      <c r="B33" s="2">
        <v>0.3453</v>
      </c>
      <c r="C33" s="1">
        <v>3864201</v>
      </c>
      <c r="D33">
        <v>0.156</v>
      </c>
      <c r="E33" s="1">
        <v>-51843</v>
      </c>
      <c r="F33">
        <v>0.156</v>
      </c>
      <c r="G33">
        <f>SUM(F33:F36)</f>
        <v>0.48699999999999999</v>
      </c>
      <c r="H33">
        <f t="shared" si="0"/>
        <v>0.24349999999999999</v>
      </c>
      <c r="I33">
        <v>31</v>
      </c>
      <c r="J33">
        <v>4.0000000000000001E-3</v>
      </c>
      <c r="K33" s="1">
        <v>6421542</v>
      </c>
      <c r="L33" s="1">
        <v>2021</v>
      </c>
      <c r="M33" s="1">
        <v>14307</v>
      </c>
      <c r="N33" s="1">
        <v>2021</v>
      </c>
      <c r="P33">
        <f t="shared" si="1"/>
        <v>0</v>
      </c>
      <c r="S33" s="5">
        <v>0.33550000000000002</v>
      </c>
      <c r="U33" s="6">
        <v>4.7500000000000001E-2</v>
      </c>
    </row>
    <row r="34" spans="1:21" x14ac:dyDescent="0.45">
      <c r="A34">
        <v>32</v>
      </c>
      <c r="B34" s="2">
        <v>0.23019999999999999</v>
      </c>
      <c r="C34" s="1">
        <v>3895707</v>
      </c>
      <c r="D34">
        <v>0.10199999999999999</v>
      </c>
      <c r="E34" s="1">
        <v>-64537</v>
      </c>
      <c r="F34">
        <v>0.10199999999999999</v>
      </c>
      <c r="H34">
        <f t="shared" si="0"/>
        <v>0</v>
      </c>
      <c r="I34">
        <v>32</v>
      </c>
      <c r="J34" s="2">
        <v>0.36930000000000002</v>
      </c>
      <c r="K34" s="1">
        <v>6269792</v>
      </c>
      <c r="L34">
        <v>0.16700000000000001</v>
      </c>
      <c r="M34" s="1">
        <v>-156801</v>
      </c>
      <c r="N34">
        <v>0.16700000000000001</v>
      </c>
      <c r="O34">
        <f>SUM(N34:N35)</f>
        <v>0.23600000000000002</v>
      </c>
      <c r="P34">
        <f t="shared" si="1"/>
        <v>0.11800000000000001</v>
      </c>
      <c r="S34" s="5">
        <v>0.23449999999999999</v>
      </c>
      <c r="U34" s="6">
        <v>0.114</v>
      </c>
    </row>
    <row r="35" spans="1:21" x14ac:dyDescent="0.45">
      <c r="A35">
        <v>33</v>
      </c>
      <c r="B35" s="2">
        <v>0.2974</v>
      </c>
      <c r="C35" s="1">
        <v>3883226</v>
      </c>
      <c r="D35">
        <v>0.13300000000000001</v>
      </c>
      <c r="E35" s="1">
        <v>-23199</v>
      </c>
      <c r="F35">
        <v>0.13300000000000001</v>
      </c>
      <c r="H35">
        <f t="shared" si="0"/>
        <v>0</v>
      </c>
      <c r="I35">
        <v>33</v>
      </c>
      <c r="J35" s="2">
        <v>0.1583</v>
      </c>
      <c r="K35" s="1">
        <v>6502089</v>
      </c>
      <c r="L35">
        <v>6.9000000000000006E-2</v>
      </c>
      <c r="M35" s="1">
        <v>34695</v>
      </c>
      <c r="N35">
        <v>6.9000000000000006E-2</v>
      </c>
      <c r="P35">
        <f t="shared" si="1"/>
        <v>0</v>
      </c>
      <c r="S35" s="5">
        <v>0.25950000000000001</v>
      </c>
      <c r="U35" s="6">
        <v>9.8500000000000004E-2</v>
      </c>
    </row>
    <row r="36" spans="1:21" x14ac:dyDescent="0.45">
      <c r="A36">
        <v>34</v>
      </c>
      <c r="B36" s="2">
        <v>0.21579999999999999</v>
      </c>
      <c r="C36" s="1">
        <v>3840310</v>
      </c>
      <c r="D36">
        <v>9.6000000000000002E-2</v>
      </c>
      <c r="E36" s="1">
        <v>-39472</v>
      </c>
      <c r="F36">
        <v>9.6000000000000002E-2</v>
      </c>
      <c r="H36">
        <f t="shared" si="0"/>
        <v>0</v>
      </c>
      <c r="I36">
        <v>34</v>
      </c>
      <c r="J36">
        <v>4.0000000000000001E-3</v>
      </c>
      <c r="K36" s="1">
        <v>6545746</v>
      </c>
      <c r="L36" s="1">
        <v>2007</v>
      </c>
      <c r="M36" s="1">
        <v>31886</v>
      </c>
      <c r="N36" s="1">
        <v>2007</v>
      </c>
      <c r="O36">
        <f>SUM(N37:N39)</f>
        <v>0.371</v>
      </c>
      <c r="P36">
        <f t="shared" si="1"/>
        <v>0.1855</v>
      </c>
      <c r="S36" s="5">
        <v>0.38200000000000001</v>
      </c>
      <c r="U36" s="6">
        <v>0.24399999999999999</v>
      </c>
    </row>
    <row r="37" spans="1:21" x14ac:dyDescent="0.45">
      <c r="A37">
        <v>35</v>
      </c>
      <c r="B37">
        <v>5.0000000000000001E-3</v>
      </c>
      <c r="C37" s="1">
        <v>4015257</v>
      </c>
      <c r="D37" s="1">
        <v>2076</v>
      </c>
      <c r="E37" s="1">
        <v>163324</v>
      </c>
      <c r="F37" s="1">
        <v>2076</v>
      </c>
      <c r="H37" t="e">
        <f>G37/G362</f>
        <v>#DIV/0!</v>
      </c>
      <c r="I37">
        <v>35</v>
      </c>
      <c r="J37" s="2">
        <v>0.34050000000000002</v>
      </c>
      <c r="K37" s="1">
        <v>6282260</v>
      </c>
      <c r="L37">
        <v>0.154</v>
      </c>
      <c r="M37" s="1">
        <v>14826</v>
      </c>
      <c r="N37">
        <v>0.154</v>
      </c>
      <c r="P37">
        <f t="shared" si="1"/>
        <v>0</v>
      </c>
      <c r="S37" s="5">
        <v>0.22950000000000001</v>
      </c>
      <c r="U37" s="6">
        <v>0.25900000000000001</v>
      </c>
    </row>
    <row r="38" spans="1:21" x14ac:dyDescent="0.45">
      <c r="A38">
        <v>36</v>
      </c>
      <c r="B38" s="2">
        <v>0.70499999999999996</v>
      </c>
      <c r="C38" s="1">
        <v>3866998</v>
      </c>
      <c r="D38">
        <v>0.31900000000000001</v>
      </c>
      <c r="E38" s="1">
        <v>-20925</v>
      </c>
      <c r="F38">
        <v>0.31900000000000001</v>
      </c>
      <c r="G38">
        <f>SUM(F38:F40)</f>
        <v>0.61699999999999999</v>
      </c>
      <c r="H38">
        <f t="shared" si="0"/>
        <v>0.3085</v>
      </c>
      <c r="I38">
        <v>36</v>
      </c>
      <c r="J38" s="2">
        <v>0.28299999999999997</v>
      </c>
      <c r="K38" s="1">
        <v>6341868</v>
      </c>
      <c r="L38">
        <v>0.128</v>
      </c>
      <c r="M38" s="1">
        <v>-15945</v>
      </c>
      <c r="N38">
        <v>0.128</v>
      </c>
      <c r="P38">
        <f t="shared" si="1"/>
        <v>0</v>
      </c>
      <c r="S38" s="5">
        <v>0.3695</v>
      </c>
      <c r="U38" s="6">
        <v>0.2205</v>
      </c>
    </row>
    <row r="39" spans="1:21" x14ac:dyDescent="0.45">
      <c r="A39">
        <v>37</v>
      </c>
      <c r="B39" s="2">
        <v>0.4652</v>
      </c>
      <c r="C39" s="1">
        <v>3872601</v>
      </c>
      <c r="D39">
        <v>0.20899999999999999</v>
      </c>
      <c r="E39" s="1">
        <v>-15781</v>
      </c>
      <c r="F39">
        <v>0.20899999999999999</v>
      </c>
      <c r="H39">
        <f t="shared" si="0"/>
        <v>0</v>
      </c>
      <c r="I39">
        <v>37</v>
      </c>
      <c r="J39" s="2">
        <v>0.1966</v>
      </c>
      <c r="K39" s="1">
        <v>6388442</v>
      </c>
      <c r="L39">
        <v>8.8999999999999996E-2</v>
      </c>
      <c r="M39" s="1">
        <v>20225</v>
      </c>
      <c r="N39">
        <v>8.8999999999999996E-2</v>
      </c>
      <c r="P39">
        <f t="shared" si="1"/>
        <v>0</v>
      </c>
      <c r="S39" s="5">
        <v>0.28249999999999997</v>
      </c>
      <c r="U39" s="6">
        <v>0.159</v>
      </c>
    </row>
    <row r="40" spans="1:21" x14ac:dyDescent="0.45">
      <c r="A40">
        <v>38</v>
      </c>
      <c r="B40" s="2">
        <v>0.2014</v>
      </c>
      <c r="C40" s="1">
        <v>3971217</v>
      </c>
      <c r="D40">
        <v>8.8999999999999996E-2</v>
      </c>
      <c r="E40" s="1">
        <v>-11310</v>
      </c>
      <c r="F40">
        <v>8.8999999999999996E-2</v>
      </c>
      <c r="H40">
        <f t="shared" si="0"/>
        <v>0</v>
      </c>
      <c r="I40">
        <v>38</v>
      </c>
      <c r="J40">
        <v>4.0000000000000001E-3</v>
      </c>
      <c r="K40" s="1">
        <v>6537800</v>
      </c>
      <c r="L40" s="1">
        <v>2010</v>
      </c>
      <c r="M40" s="1">
        <v>-105157</v>
      </c>
      <c r="N40" s="1">
        <v>2010</v>
      </c>
      <c r="P40">
        <f t="shared" si="1"/>
        <v>0</v>
      </c>
      <c r="S40" s="5">
        <v>0.22850000000000001</v>
      </c>
      <c r="U40" s="6">
        <v>4.9500000000000002E-2</v>
      </c>
    </row>
    <row r="41" spans="1:21" x14ac:dyDescent="0.45">
      <c r="A41">
        <v>39</v>
      </c>
      <c r="B41">
        <v>4.0000000000000001E-3</v>
      </c>
      <c r="C41" s="1">
        <v>3994259</v>
      </c>
      <c r="D41" s="1">
        <v>2011</v>
      </c>
      <c r="E41" s="1">
        <v>167295</v>
      </c>
      <c r="F41" s="1">
        <v>2011</v>
      </c>
      <c r="H41">
        <f t="shared" si="0"/>
        <v>0</v>
      </c>
      <c r="I41">
        <v>39</v>
      </c>
      <c r="J41" s="2">
        <v>0.37409999999999999</v>
      </c>
      <c r="K41" s="1">
        <v>6243083</v>
      </c>
      <c r="L41">
        <v>0.16800000000000001</v>
      </c>
      <c r="M41" s="1">
        <v>70145</v>
      </c>
      <c r="N41">
        <v>0.16800000000000001</v>
      </c>
      <c r="O41">
        <f>SUM(N41:N43)</f>
        <v>0.25900000000000001</v>
      </c>
      <c r="P41">
        <f t="shared" si="1"/>
        <v>0.1295</v>
      </c>
      <c r="S41" s="5">
        <v>0.27849999999999997</v>
      </c>
      <c r="U41" s="6">
        <v>0.20700000000000002</v>
      </c>
    </row>
    <row r="42" spans="1:21" x14ac:dyDescent="0.45">
      <c r="A42">
        <v>40</v>
      </c>
      <c r="B42" s="2">
        <v>0.1918</v>
      </c>
      <c r="C42" s="1">
        <v>3883667</v>
      </c>
      <c r="D42">
        <v>8.5999999999999993E-2</v>
      </c>
      <c r="E42" s="1">
        <v>-23962</v>
      </c>
      <c r="F42">
        <v>8.5999999999999993E-2</v>
      </c>
      <c r="G42">
        <f>SUM(F42,F44,F43)</f>
        <v>0.504</v>
      </c>
      <c r="H42">
        <f t="shared" si="0"/>
        <v>0.252</v>
      </c>
      <c r="I42">
        <v>40</v>
      </c>
      <c r="J42" s="2">
        <v>0.1439</v>
      </c>
      <c r="K42" s="1">
        <v>6133787</v>
      </c>
      <c r="L42">
        <v>6.3E-2</v>
      </c>
      <c r="M42" s="1">
        <v>77905</v>
      </c>
      <c r="N42">
        <v>6.3E-2</v>
      </c>
      <c r="P42">
        <f t="shared" si="1"/>
        <v>0</v>
      </c>
      <c r="S42" s="5">
        <v>0.31999999999999995</v>
      </c>
      <c r="U42" s="6">
        <v>0.2175</v>
      </c>
    </row>
    <row r="43" spans="1:21" x14ac:dyDescent="0.45">
      <c r="A43">
        <v>41</v>
      </c>
      <c r="B43" s="2">
        <v>0.24940000000000001</v>
      </c>
      <c r="C43" s="1">
        <v>3992558</v>
      </c>
      <c r="D43">
        <v>0.112</v>
      </c>
      <c r="E43" s="1">
        <v>-11310</v>
      </c>
      <c r="F43">
        <v>0.112</v>
      </c>
      <c r="H43">
        <f t="shared" si="0"/>
        <v>0</v>
      </c>
      <c r="I43">
        <v>41</v>
      </c>
      <c r="J43" s="2">
        <v>6.7150000000000001E-2</v>
      </c>
      <c r="K43" s="1">
        <v>6020947</v>
      </c>
      <c r="L43">
        <v>2.8000000000000001E-2</v>
      </c>
      <c r="M43" s="1">
        <v>51340</v>
      </c>
      <c r="N43">
        <v>2.8000000000000001E-2</v>
      </c>
      <c r="P43">
        <f t="shared" si="1"/>
        <v>0</v>
      </c>
      <c r="S43" s="5">
        <v>0.22099999999999997</v>
      </c>
      <c r="U43" s="6">
        <v>0.1265</v>
      </c>
    </row>
    <row r="44" spans="1:21" x14ac:dyDescent="0.45">
      <c r="A44">
        <v>42</v>
      </c>
      <c r="B44" s="2">
        <v>0.67630000000000001</v>
      </c>
      <c r="C44" s="1">
        <v>3909549</v>
      </c>
      <c r="D44">
        <v>0.30599999999999999</v>
      </c>
      <c r="E44" s="1">
        <v>-19213</v>
      </c>
      <c r="F44">
        <v>0.30599999999999999</v>
      </c>
      <c r="H44">
        <f t="shared" si="0"/>
        <v>0</v>
      </c>
      <c r="I44">
        <v>42</v>
      </c>
      <c r="J44">
        <v>4.0000000000000001E-3</v>
      </c>
      <c r="K44" s="1">
        <v>6269582</v>
      </c>
      <c r="L44" s="1">
        <v>1999</v>
      </c>
      <c r="M44" s="1">
        <v>-138909</v>
      </c>
      <c r="N44" s="1">
        <v>1999</v>
      </c>
      <c r="P44">
        <f t="shared" si="1"/>
        <v>0</v>
      </c>
      <c r="S44" s="5">
        <v>0.40900000000000003</v>
      </c>
      <c r="U44" s="6">
        <v>9.0999999999999998E-2</v>
      </c>
    </row>
    <row r="45" spans="1:21" x14ac:dyDescent="0.45">
      <c r="A45">
        <v>43</v>
      </c>
      <c r="B45">
        <v>5.0000000000000001E-3</v>
      </c>
      <c r="C45" s="1">
        <v>4121296</v>
      </c>
      <c r="D45" s="1">
        <v>2055</v>
      </c>
      <c r="E45" s="1">
        <v>-178534</v>
      </c>
      <c r="F45" s="1">
        <v>2055</v>
      </c>
      <c r="H45">
        <f t="shared" si="0"/>
        <v>0</v>
      </c>
      <c r="I45">
        <v>43</v>
      </c>
      <c r="J45" s="2">
        <v>0.39810000000000001</v>
      </c>
      <c r="K45" s="1">
        <v>5947455</v>
      </c>
      <c r="L45">
        <v>0.18</v>
      </c>
      <c r="M45" s="1">
        <v>45000</v>
      </c>
      <c r="N45">
        <v>0.18</v>
      </c>
      <c r="O45">
        <f>SUM(N45:N46)</f>
        <v>0.35899999999999999</v>
      </c>
      <c r="P45">
        <f t="shared" si="1"/>
        <v>0.17949999999999999</v>
      </c>
      <c r="S45" s="5">
        <v>0.25750000000000001</v>
      </c>
      <c r="U45" s="6">
        <v>0.10299999999999999</v>
      </c>
    </row>
    <row r="46" spans="1:21" x14ac:dyDescent="0.45">
      <c r="A46">
        <v>44</v>
      </c>
      <c r="B46" s="2">
        <v>0.54679999999999995</v>
      </c>
      <c r="C46" s="1">
        <v>4094488</v>
      </c>
      <c r="D46">
        <v>0.247</v>
      </c>
      <c r="E46" s="1">
        <v>12308</v>
      </c>
      <c r="F46">
        <v>0.247</v>
      </c>
      <c r="G46">
        <f>SUM(F46:F47)</f>
        <v>0.39600000000000002</v>
      </c>
      <c r="H46">
        <f t="shared" si="0"/>
        <v>0.19800000000000001</v>
      </c>
      <c r="I46">
        <v>44</v>
      </c>
      <c r="J46" s="2">
        <v>0.39810000000000001</v>
      </c>
      <c r="K46" s="1">
        <v>6137289</v>
      </c>
      <c r="L46">
        <v>0.17899999999999999</v>
      </c>
      <c r="M46" s="1">
        <v>17103</v>
      </c>
      <c r="N46">
        <v>0.17899999999999999</v>
      </c>
      <c r="P46">
        <f t="shared" si="1"/>
        <v>0</v>
      </c>
      <c r="S46" s="5">
        <v>0.27149999999999996</v>
      </c>
      <c r="U46" s="6">
        <v>0.14349999999999999</v>
      </c>
    </row>
    <row r="47" spans="1:21" x14ac:dyDescent="0.45">
      <c r="A47">
        <v>45</v>
      </c>
      <c r="B47" s="2">
        <v>0.33090000000000003</v>
      </c>
      <c r="C47" s="1">
        <v>4089327</v>
      </c>
      <c r="D47">
        <v>0.14899999999999999</v>
      </c>
      <c r="E47" s="1">
        <v>1685</v>
      </c>
      <c r="F47">
        <v>0.14899999999999999</v>
      </c>
      <c r="H47">
        <f t="shared" si="0"/>
        <v>0</v>
      </c>
      <c r="I47">
        <v>45</v>
      </c>
      <c r="J47">
        <v>4.0000000000000001E-3</v>
      </c>
      <c r="K47" s="1">
        <v>6489259</v>
      </c>
      <c r="L47" s="1">
        <v>2022</v>
      </c>
      <c r="M47" s="1">
        <v>-80272</v>
      </c>
      <c r="N47" s="1">
        <v>2022</v>
      </c>
      <c r="P47">
        <f t="shared" si="1"/>
        <v>0</v>
      </c>
      <c r="S47" s="5">
        <v>0.28549999999999998</v>
      </c>
      <c r="U47" s="6">
        <v>7.1499999999999994E-2</v>
      </c>
    </row>
    <row r="48" spans="1:21" x14ac:dyDescent="0.45">
      <c r="A48">
        <v>46</v>
      </c>
      <c r="B48">
        <v>5.0000000000000001E-3</v>
      </c>
      <c r="C48" s="1">
        <v>4090883</v>
      </c>
      <c r="D48" s="1">
        <v>2060</v>
      </c>
      <c r="E48" s="1">
        <v>-169837</v>
      </c>
      <c r="F48" s="1">
        <v>2060</v>
      </c>
      <c r="H48">
        <f t="shared" si="0"/>
        <v>0</v>
      </c>
      <c r="I48">
        <v>46</v>
      </c>
      <c r="J48" s="2">
        <v>0.21099999999999999</v>
      </c>
      <c r="K48" s="1">
        <v>6288252</v>
      </c>
      <c r="L48">
        <v>9.4E-2</v>
      </c>
      <c r="M48" s="1">
        <v>100784</v>
      </c>
      <c r="N48">
        <v>9.4E-2</v>
      </c>
      <c r="O48">
        <f>SUM(N48:N50)</f>
        <v>0.33</v>
      </c>
      <c r="P48">
        <f t="shared" si="1"/>
        <v>0.16500000000000001</v>
      </c>
      <c r="S48" s="5">
        <v>0.20949999999999999</v>
      </c>
      <c r="U48" s="6">
        <v>0.13</v>
      </c>
    </row>
    <row r="49" spans="1:21" x14ac:dyDescent="0.45">
      <c r="A49">
        <v>47</v>
      </c>
      <c r="B49" s="2">
        <v>0.4652</v>
      </c>
      <c r="C49" s="1">
        <v>3974393</v>
      </c>
      <c r="D49">
        <v>0.21099999999999999</v>
      </c>
      <c r="E49" s="1">
        <v>16928</v>
      </c>
      <c r="F49">
        <v>0.21099999999999999</v>
      </c>
      <c r="G49">
        <f>SUM(F49:F51)</f>
        <v>0.59899999999999998</v>
      </c>
      <c r="H49">
        <f t="shared" si="0"/>
        <v>0.29949999999999999</v>
      </c>
      <c r="I49">
        <v>47</v>
      </c>
      <c r="J49" s="2">
        <v>0.35970000000000002</v>
      </c>
      <c r="K49" s="1">
        <v>6404676</v>
      </c>
      <c r="L49">
        <v>0.16300000000000001</v>
      </c>
      <c r="M49" s="1">
        <v>-85365</v>
      </c>
      <c r="N49">
        <v>0.16300000000000001</v>
      </c>
      <c r="P49">
        <f t="shared" si="1"/>
        <v>0</v>
      </c>
      <c r="S49" s="5">
        <v>0.38100000000000001</v>
      </c>
      <c r="U49" s="6">
        <v>0.16950000000000001</v>
      </c>
    </row>
    <row r="50" spans="1:21" x14ac:dyDescent="0.45">
      <c r="A50">
        <v>48</v>
      </c>
      <c r="B50" s="2">
        <v>0.187</v>
      </c>
      <c r="C50" s="1">
        <v>4018210</v>
      </c>
      <c r="D50">
        <v>8.3000000000000004E-2</v>
      </c>
      <c r="E50" s="1">
        <v>32005</v>
      </c>
      <c r="F50">
        <v>8.3000000000000004E-2</v>
      </c>
      <c r="H50">
        <f t="shared" si="0"/>
        <v>0</v>
      </c>
      <c r="I50">
        <v>48</v>
      </c>
      <c r="J50" s="2">
        <v>0.16309999999999999</v>
      </c>
      <c r="K50" s="1">
        <v>6190117</v>
      </c>
      <c r="L50">
        <v>7.2999999999999995E-2</v>
      </c>
      <c r="M50" s="1">
        <v>-115017</v>
      </c>
      <c r="N50">
        <v>7.2999999999999995E-2</v>
      </c>
      <c r="P50">
        <f t="shared" si="1"/>
        <v>0</v>
      </c>
      <c r="S50" s="5">
        <v>0.21100000000000002</v>
      </c>
      <c r="U50" s="6">
        <v>9.8000000000000004E-2</v>
      </c>
    </row>
    <row r="51" spans="1:21" x14ac:dyDescent="0.45">
      <c r="A51">
        <v>49</v>
      </c>
      <c r="B51" s="2">
        <v>0.67149999999999999</v>
      </c>
      <c r="C51" s="1">
        <v>3977208</v>
      </c>
      <c r="D51">
        <v>0.30499999999999999</v>
      </c>
      <c r="E51" s="1">
        <v>7431</v>
      </c>
      <c r="F51">
        <v>0.30499999999999999</v>
      </c>
      <c r="H51">
        <f t="shared" si="0"/>
        <v>0</v>
      </c>
      <c r="I51">
        <v>49</v>
      </c>
      <c r="J51">
        <v>4.0000000000000001E-3</v>
      </c>
      <c r="K51" s="1">
        <v>2975919</v>
      </c>
      <c r="L51" s="1">
        <v>2029</v>
      </c>
      <c r="M51" s="1">
        <v>-12086</v>
      </c>
      <c r="N51" s="1">
        <v>2029</v>
      </c>
      <c r="P51">
        <f t="shared" si="1"/>
        <v>0</v>
      </c>
      <c r="S51" s="5">
        <v>0.51150000000000007</v>
      </c>
      <c r="U51" s="6">
        <v>0.2205</v>
      </c>
    </row>
    <row r="52" spans="1:21" x14ac:dyDescent="0.45">
      <c r="A52">
        <v>50</v>
      </c>
      <c r="B52">
        <v>4.0000000000000001E-3</v>
      </c>
      <c r="C52" s="1">
        <v>4170426</v>
      </c>
      <c r="D52" s="1">
        <v>2024</v>
      </c>
      <c r="E52" s="1">
        <v>-160271</v>
      </c>
      <c r="F52" s="1">
        <v>2024</v>
      </c>
      <c r="H52">
        <f t="shared" si="0"/>
        <v>0</v>
      </c>
      <c r="I52">
        <v>50</v>
      </c>
      <c r="J52" s="2">
        <v>6.2350000000000003E-2</v>
      </c>
      <c r="K52" s="1">
        <v>2973244</v>
      </c>
      <c r="L52">
        <v>2.5999999999999999E-2</v>
      </c>
      <c r="M52" s="1">
        <v>-30964</v>
      </c>
      <c r="N52">
        <v>2.5999999999999999E-2</v>
      </c>
      <c r="O52">
        <f>SUM(N52)</f>
        <v>2.5999999999999999E-2</v>
      </c>
      <c r="P52">
        <f t="shared" si="1"/>
        <v>1.2999999999999999E-2</v>
      </c>
      <c r="S52" s="5">
        <v>0.32250000000000001</v>
      </c>
      <c r="U52" s="6">
        <v>0.107</v>
      </c>
    </row>
    <row r="53" spans="1:21" x14ac:dyDescent="0.45">
      <c r="A53">
        <v>51</v>
      </c>
      <c r="B53" s="2">
        <v>0.30220000000000002</v>
      </c>
      <c r="C53" s="1">
        <v>4003723</v>
      </c>
      <c r="D53">
        <v>0.13600000000000001</v>
      </c>
      <c r="E53" s="1">
        <v>33179</v>
      </c>
      <c r="F53">
        <v>0.13600000000000001</v>
      </c>
      <c r="G53">
        <f>SUM(F53,F56,F55,F54)</f>
        <v>0.68399999999999994</v>
      </c>
      <c r="H53">
        <f t="shared" si="0"/>
        <v>0.34199999999999997</v>
      </c>
      <c r="I53">
        <v>51</v>
      </c>
      <c r="J53">
        <v>4.0000000000000001E-3</v>
      </c>
      <c r="K53" s="1">
        <v>3073004</v>
      </c>
      <c r="L53" s="1">
        <v>2049</v>
      </c>
      <c r="M53" s="1">
        <v>-26948</v>
      </c>
      <c r="N53" s="1">
        <v>2049</v>
      </c>
      <c r="P53">
        <f t="shared" si="1"/>
        <v>0</v>
      </c>
      <c r="S53" s="5">
        <v>0.34899999999999998</v>
      </c>
      <c r="U53" s="6">
        <v>0.188</v>
      </c>
    </row>
    <row r="54" spans="1:21" x14ac:dyDescent="0.45">
      <c r="A54">
        <v>52</v>
      </c>
      <c r="B54" s="2">
        <v>0.1535</v>
      </c>
      <c r="C54" s="1">
        <v>4052369</v>
      </c>
      <c r="D54">
        <v>6.8000000000000005E-2</v>
      </c>
      <c r="E54" s="1">
        <v>39806</v>
      </c>
      <c r="F54">
        <v>6.8000000000000005E-2</v>
      </c>
      <c r="H54">
        <f t="shared" si="0"/>
        <v>0</v>
      </c>
      <c r="I54">
        <v>52</v>
      </c>
      <c r="J54" s="2">
        <v>0.23980000000000001</v>
      </c>
      <c r="K54" s="1">
        <v>2950343</v>
      </c>
      <c r="L54">
        <v>0.107</v>
      </c>
      <c r="M54" s="1">
        <v>-34992</v>
      </c>
      <c r="N54">
        <v>0.107</v>
      </c>
      <c r="O54">
        <v>0.107</v>
      </c>
      <c r="P54">
        <f t="shared" si="1"/>
        <v>5.3499999999999999E-2</v>
      </c>
      <c r="S54" s="5">
        <v>0.39100000000000001</v>
      </c>
      <c r="U54" s="6">
        <v>0.186</v>
      </c>
    </row>
    <row r="55" spans="1:21" x14ac:dyDescent="0.45">
      <c r="A55">
        <v>53</v>
      </c>
      <c r="B55" s="2">
        <v>0.80089999999999995</v>
      </c>
      <c r="C55" s="1">
        <v>4088586</v>
      </c>
      <c r="D55">
        <v>0.36299999999999999</v>
      </c>
      <c r="E55" s="1">
        <v>-131576</v>
      </c>
      <c r="F55">
        <v>0.36299999999999999</v>
      </c>
      <c r="H55">
        <f t="shared" si="0"/>
        <v>0</v>
      </c>
      <c r="I55">
        <v>53</v>
      </c>
      <c r="J55">
        <v>4.0000000000000001E-3</v>
      </c>
      <c r="K55" s="1">
        <v>2942140</v>
      </c>
      <c r="L55" s="1">
        <v>2042</v>
      </c>
      <c r="M55" s="1">
        <v>1844</v>
      </c>
      <c r="N55" s="1">
        <v>2042</v>
      </c>
      <c r="P55">
        <f t="shared" si="1"/>
        <v>0</v>
      </c>
      <c r="S55" s="5">
        <v>0.29799999999999999</v>
      </c>
      <c r="U55" s="6">
        <v>0.11899999999999999</v>
      </c>
    </row>
    <row r="56" spans="1:21" x14ac:dyDescent="0.45">
      <c r="A56">
        <v>54</v>
      </c>
      <c r="B56" s="2">
        <v>0.25900000000000001</v>
      </c>
      <c r="C56" s="1">
        <v>4028007</v>
      </c>
      <c r="D56">
        <v>0.11700000000000001</v>
      </c>
      <c r="E56" s="1">
        <v>-34287</v>
      </c>
      <c r="F56">
        <v>0.11700000000000001</v>
      </c>
      <c r="H56">
        <f t="shared" si="0"/>
        <v>0</v>
      </c>
      <c r="I56">
        <v>54</v>
      </c>
      <c r="J56" s="2">
        <v>8.6330000000000004E-2</v>
      </c>
      <c r="K56" s="1">
        <v>2964146</v>
      </c>
      <c r="L56">
        <v>3.7999999999999999E-2</v>
      </c>
      <c r="M56" s="1">
        <v>35538</v>
      </c>
      <c r="N56">
        <v>3.7999999999999999E-2</v>
      </c>
      <c r="O56">
        <v>3.7999999999999999E-2</v>
      </c>
      <c r="P56">
        <f t="shared" si="1"/>
        <v>1.9E-2</v>
      </c>
      <c r="S56" s="5">
        <v>0.35349999999999998</v>
      </c>
      <c r="U56" s="6">
        <v>7.85E-2</v>
      </c>
    </row>
    <row r="57" spans="1:21" x14ac:dyDescent="0.45">
      <c r="A57">
        <v>55</v>
      </c>
      <c r="B57">
        <v>4.0000000000000001E-3</v>
      </c>
      <c r="C57" s="1">
        <v>4297445</v>
      </c>
      <c r="D57" s="1">
        <v>2007</v>
      </c>
      <c r="E57" s="1">
        <v>160498</v>
      </c>
      <c r="F57" s="1">
        <v>2007</v>
      </c>
      <c r="H57">
        <f t="shared" si="0"/>
        <v>0</v>
      </c>
      <c r="I57">
        <v>55</v>
      </c>
      <c r="J57">
        <v>4.0000000000000001E-3</v>
      </c>
      <c r="K57" s="1">
        <v>3005069</v>
      </c>
      <c r="L57" s="1">
        <v>1997</v>
      </c>
      <c r="M57" s="1">
        <v>-20541</v>
      </c>
      <c r="N57" s="1">
        <v>1997</v>
      </c>
      <c r="P57">
        <f>O57/2</f>
        <v>0</v>
      </c>
      <c r="S57" s="5">
        <v>0.29500000000000004</v>
      </c>
      <c r="U57" s="6">
        <v>7.1499999999999994E-2</v>
      </c>
    </row>
    <row r="58" spans="1:21" x14ac:dyDescent="0.45">
      <c r="A58">
        <v>56</v>
      </c>
      <c r="B58" s="2">
        <v>0.3357</v>
      </c>
      <c r="C58" s="1">
        <v>4201994</v>
      </c>
      <c r="D58">
        <v>0.151</v>
      </c>
      <c r="E58" s="1">
        <v>-29539</v>
      </c>
      <c r="F58">
        <v>0.151</v>
      </c>
      <c r="G58">
        <f>SUM(F58,F60,F59)</f>
        <v>0.46899999999999997</v>
      </c>
      <c r="H58">
        <f t="shared" si="0"/>
        <v>0.23449999999999999</v>
      </c>
      <c r="I58">
        <v>56</v>
      </c>
      <c r="J58" s="2">
        <v>0.35970000000000002</v>
      </c>
      <c r="K58" s="1">
        <v>2943701</v>
      </c>
      <c r="L58">
        <v>0.16200000000000001</v>
      </c>
      <c r="M58" s="1">
        <v>-12529</v>
      </c>
      <c r="N58">
        <v>0.16200000000000001</v>
      </c>
      <c r="O58">
        <f>SUM(N58:N59)</f>
        <v>0.246</v>
      </c>
      <c r="P58">
        <f t="shared" si="1"/>
        <v>0.123</v>
      </c>
      <c r="S58" s="5">
        <v>0.34199999999999997</v>
      </c>
      <c r="U58" s="6">
        <v>0.13350000000000001</v>
      </c>
    </row>
    <row r="59" spans="1:21" x14ac:dyDescent="0.45">
      <c r="A59">
        <v>57</v>
      </c>
      <c r="B59" s="2">
        <v>0.34050000000000002</v>
      </c>
      <c r="C59" s="1">
        <v>4123414</v>
      </c>
      <c r="D59">
        <v>0.153</v>
      </c>
      <c r="E59" s="1">
        <v>140826</v>
      </c>
      <c r="F59">
        <v>0.153</v>
      </c>
      <c r="H59">
        <f t="shared" si="0"/>
        <v>0</v>
      </c>
      <c r="I59">
        <v>57</v>
      </c>
      <c r="J59" s="2">
        <v>0.187</v>
      </c>
      <c r="K59" s="1">
        <v>2883768</v>
      </c>
      <c r="L59">
        <v>8.4000000000000005E-2</v>
      </c>
      <c r="M59" s="1">
        <v>-27897</v>
      </c>
      <c r="N59">
        <v>8.4000000000000005E-2</v>
      </c>
      <c r="P59">
        <f t="shared" si="1"/>
        <v>0</v>
      </c>
      <c r="S59" s="5">
        <v>0.32899999999999996</v>
      </c>
      <c r="U59" s="6">
        <v>0.10050000000000001</v>
      </c>
    </row>
    <row r="60" spans="1:21" x14ac:dyDescent="0.45">
      <c r="A60">
        <v>58</v>
      </c>
      <c r="B60" s="2">
        <v>0.36449999999999999</v>
      </c>
      <c r="C60" s="1">
        <v>4153208</v>
      </c>
      <c r="D60">
        <v>0.16500000000000001</v>
      </c>
      <c r="E60" s="1">
        <v>169287</v>
      </c>
      <c r="F60">
        <v>0.16500000000000001</v>
      </c>
      <c r="H60">
        <f t="shared" si="0"/>
        <v>0</v>
      </c>
      <c r="I60">
        <v>58</v>
      </c>
      <c r="J60">
        <v>4.0000000000000001E-3</v>
      </c>
      <c r="K60" s="1">
        <v>2836700</v>
      </c>
      <c r="L60" s="1">
        <v>2040</v>
      </c>
      <c r="M60" s="1">
        <v>129774</v>
      </c>
      <c r="N60" s="1">
        <v>2040</v>
      </c>
      <c r="P60">
        <f t="shared" si="1"/>
        <v>0</v>
      </c>
      <c r="S60" s="5">
        <v>0.35250000000000004</v>
      </c>
      <c r="U60" s="6">
        <v>0.15049999999999999</v>
      </c>
    </row>
    <row r="61" spans="1:21" x14ac:dyDescent="0.45">
      <c r="A61">
        <v>59</v>
      </c>
      <c r="B61">
        <v>4.0000000000000001E-3</v>
      </c>
      <c r="C61" s="1">
        <v>3418490</v>
      </c>
      <c r="D61" s="1">
        <v>2031</v>
      </c>
      <c r="E61" s="1">
        <v>23247</v>
      </c>
      <c r="F61" s="1">
        <v>2031</v>
      </c>
      <c r="H61">
        <f t="shared" si="0"/>
        <v>0</v>
      </c>
      <c r="I61">
        <v>59</v>
      </c>
      <c r="J61" s="2">
        <v>0.52280000000000004</v>
      </c>
      <c r="K61" s="1">
        <v>2683341</v>
      </c>
      <c r="L61">
        <v>0.23599999999999999</v>
      </c>
      <c r="M61" s="1">
        <v>-41987</v>
      </c>
      <c r="N61">
        <v>0.23599999999999999</v>
      </c>
      <c r="O61">
        <f>SUM(N61:N62)</f>
        <v>0.36499999999999999</v>
      </c>
      <c r="P61">
        <f t="shared" si="1"/>
        <v>0.1825</v>
      </c>
      <c r="S61" s="5">
        <v>0.41300000000000003</v>
      </c>
      <c r="U61" s="6">
        <v>5.5E-2</v>
      </c>
    </row>
    <row r="62" spans="1:21" x14ac:dyDescent="0.45">
      <c r="A62">
        <v>60</v>
      </c>
      <c r="B62" s="2">
        <v>0.71460000000000001</v>
      </c>
      <c r="C62" s="1">
        <v>3355353</v>
      </c>
      <c r="D62">
        <v>0.32300000000000001</v>
      </c>
      <c r="E62" s="1">
        <v>-164268</v>
      </c>
      <c r="F62">
        <v>0.32300000000000001</v>
      </c>
      <c r="G62">
        <f>SUM(F62:F64)</f>
        <v>0.75700000000000001</v>
      </c>
      <c r="H62">
        <f t="shared" si="0"/>
        <v>0.3785</v>
      </c>
      <c r="I62">
        <v>60</v>
      </c>
      <c r="J62" s="2">
        <v>0.2878</v>
      </c>
      <c r="K62" s="1">
        <v>2815140</v>
      </c>
      <c r="L62">
        <v>0.129</v>
      </c>
      <c r="M62" s="1">
        <v>-35311</v>
      </c>
      <c r="N62">
        <v>0.129</v>
      </c>
      <c r="P62">
        <f t="shared" si="1"/>
        <v>0</v>
      </c>
      <c r="S62" s="5">
        <v>0.43149999999999999</v>
      </c>
      <c r="U62" s="6">
        <v>0.1075</v>
      </c>
    </row>
    <row r="63" spans="1:21" x14ac:dyDescent="0.45">
      <c r="A63">
        <v>61</v>
      </c>
      <c r="B63" s="2">
        <v>0.4844</v>
      </c>
      <c r="C63" s="1">
        <v>3293658</v>
      </c>
      <c r="D63">
        <v>0.219</v>
      </c>
      <c r="E63" s="1">
        <v>-147265</v>
      </c>
      <c r="F63">
        <v>0.219</v>
      </c>
      <c r="H63">
        <f t="shared" si="0"/>
        <v>0</v>
      </c>
      <c r="I63">
        <v>61</v>
      </c>
      <c r="J63">
        <v>4.0000000000000001E-3</v>
      </c>
      <c r="K63" s="1">
        <v>3039371</v>
      </c>
      <c r="L63" s="1">
        <v>2000</v>
      </c>
      <c r="M63" s="1">
        <v>128150</v>
      </c>
      <c r="N63" s="1">
        <v>2000</v>
      </c>
      <c r="P63">
        <f t="shared" si="1"/>
        <v>0</v>
      </c>
      <c r="S63" s="5">
        <v>0.32500000000000001</v>
      </c>
      <c r="U63" s="6">
        <v>0.1055</v>
      </c>
    </row>
    <row r="64" spans="1:21" x14ac:dyDescent="0.45">
      <c r="A64">
        <v>62</v>
      </c>
      <c r="B64" s="2">
        <v>0.4748</v>
      </c>
      <c r="C64" s="1">
        <v>3333364</v>
      </c>
      <c r="D64">
        <v>0.215</v>
      </c>
      <c r="E64" s="1">
        <v>11768</v>
      </c>
      <c r="F64">
        <v>0.215</v>
      </c>
      <c r="H64">
        <f t="shared" si="0"/>
        <v>0</v>
      </c>
      <c r="I64">
        <v>62</v>
      </c>
      <c r="J64" s="2">
        <v>0.18229999999999999</v>
      </c>
      <c r="K64" s="1">
        <v>2952436</v>
      </c>
      <c r="L64">
        <v>8.1000000000000003E-2</v>
      </c>
      <c r="M64" s="1">
        <v>-45000</v>
      </c>
      <c r="N64">
        <v>8.1000000000000003E-2</v>
      </c>
      <c r="O64">
        <v>8.1000000000000003E-2</v>
      </c>
      <c r="P64">
        <f t="shared" si="1"/>
        <v>4.0500000000000001E-2</v>
      </c>
      <c r="S64" s="5">
        <v>0.30649999999999999</v>
      </c>
      <c r="U64" s="6">
        <v>0.1205</v>
      </c>
    </row>
    <row r="65" spans="1:21" x14ac:dyDescent="0.45">
      <c r="A65">
        <v>63</v>
      </c>
      <c r="B65">
        <v>4.0000000000000001E-3</v>
      </c>
      <c r="C65" s="1">
        <v>3406526</v>
      </c>
      <c r="D65" s="1">
        <v>2027</v>
      </c>
      <c r="E65" s="1">
        <v>-8200</v>
      </c>
      <c r="F65" s="1">
        <v>2027</v>
      </c>
      <c r="H65">
        <f t="shared" si="0"/>
        <v>0</v>
      </c>
      <c r="I65">
        <v>63</v>
      </c>
      <c r="J65">
        <v>4.0000000000000001E-3</v>
      </c>
      <c r="K65" s="1">
        <v>7172573</v>
      </c>
      <c r="L65" s="1">
        <v>2007</v>
      </c>
      <c r="M65" s="1">
        <v>-21244</v>
      </c>
      <c r="N65" s="1">
        <v>2007</v>
      </c>
      <c r="P65">
        <f t="shared" si="1"/>
        <v>0</v>
      </c>
      <c r="S65" s="5">
        <v>0.34550000000000003</v>
      </c>
      <c r="U65" s="6">
        <v>0.1</v>
      </c>
    </row>
    <row r="66" spans="1:21" x14ac:dyDescent="0.45">
      <c r="A66">
        <v>64</v>
      </c>
      <c r="B66">
        <v>1E-3</v>
      </c>
      <c r="C66" s="1">
        <v>3189176</v>
      </c>
      <c r="D66">
        <v>0.57399999999999995</v>
      </c>
      <c r="E66" s="1">
        <v>172983</v>
      </c>
      <c r="F66">
        <v>0.57399999999999995</v>
      </c>
      <c r="G66">
        <f>SUM(F66:F67)</f>
        <v>0.6359999999999999</v>
      </c>
      <c r="H66">
        <f t="shared" si="0"/>
        <v>0.31799999999999995</v>
      </c>
      <c r="I66">
        <v>64</v>
      </c>
      <c r="J66" s="2">
        <v>0.27339999999999998</v>
      </c>
      <c r="K66" s="1">
        <v>6756915</v>
      </c>
      <c r="L66">
        <v>0.123</v>
      </c>
      <c r="M66" s="1">
        <v>163496</v>
      </c>
      <c r="N66">
        <v>0.123</v>
      </c>
      <c r="O66">
        <v>0.123</v>
      </c>
      <c r="P66">
        <f t="shared" si="1"/>
        <v>6.1499999999999999E-2</v>
      </c>
      <c r="S66" s="5">
        <v>0.35199999999999998</v>
      </c>
      <c r="U66" s="6">
        <v>0.1275</v>
      </c>
    </row>
    <row r="67" spans="1:21" x14ac:dyDescent="0.45">
      <c r="A67">
        <v>65</v>
      </c>
      <c r="B67" s="2">
        <v>0.1391</v>
      </c>
      <c r="C67" s="1">
        <v>3333374</v>
      </c>
      <c r="D67">
        <v>6.2E-2</v>
      </c>
      <c r="E67" s="1">
        <v>171870</v>
      </c>
      <c r="F67">
        <v>6.2E-2</v>
      </c>
      <c r="H67">
        <f t="shared" si="0"/>
        <v>0</v>
      </c>
      <c r="I67">
        <v>65</v>
      </c>
      <c r="J67">
        <v>4.0000000000000001E-3</v>
      </c>
      <c r="K67" s="1">
        <v>7107214</v>
      </c>
      <c r="L67" s="1">
        <v>2019</v>
      </c>
      <c r="M67" s="1">
        <v>-15092</v>
      </c>
      <c r="N67" s="1">
        <v>2019</v>
      </c>
      <c r="P67">
        <f t="shared" si="1"/>
        <v>0</v>
      </c>
      <c r="S67" s="5">
        <v>0.29899999999999999</v>
      </c>
      <c r="U67" s="6">
        <v>0.19450000000000001</v>
      </c>
    </row>
    <row r="68" spans="1:21" x14ac:dyDescent="0.45">
      <c r="A68">
        <v>66</v>
      </c>
      <c r="B68">
        <v>4.0000000000000001E-3</v>
      </c>
      <c r="C68" s="1">
        <v>3436300</v>
      </c>
      <c r="D68" s="1">
        <v>2029</v>
      </c>
      <c r="E68" s="1">
        <v>-2226</v>
      </c>
      <c r="F68" s="1">
        <v>2029</v>
      </c>
      <c r="H68">
        <f t="shared" ref="H68:H131" si="2">G68/2</f>
        <v>0</v>
      </c>
      <c r="I68">
        <v>66</v>
      </c>
      <c r="J68" s="2">
        <v>0.3165</v>
      </c>
      <c r="K68" s="1">
        <v>7012724</v>
      </c>
      <c r="L68">
        <v>0.14299999999999999</v>
      </c>
      <c r="M68" s="1">
        <v>-23429</v>
      </c>
      <c r="N68">
        <v>0.14299999999999999</v>
      </c>
      <c r="O68">
        <v>0.14299999999999999</v>
      </c>
      <c r="P68">
        <f t="shared" ref="P68:P131" si="3">O68/2</f>
        <v>7.1499999999999994E-2</v>
      </c>
      <c r="S68" s="5">
        <v>0.38650000000000001</v>
      </c>
      <c r="U68" s="6">
        <v>0.1265</v>
      </c>
    </row>
    <row r="69" spans="1:21" x14ac:dyDescent="0.45">
      <c r="A69">
        <v>67</v>
      </c>
      <c r="B69" s="2">
        <v>0.24940000000000001</v>
      </c>
      <c r="C69" s="1">
        <v>3385274</v>
      </c>
      <c r="D69">
        <v>0.112</v>
      </c>
      <c r="E69" s="1">
        <v>-168690</v>
      </c>
      <c r="F69">
        <v>0.112</v>
      </c>
      <c r="G69">
        <f>SUM(F69:F72)</f>
        <v>0.58099999999999996</v>
      </c>
      <c r="H69">
        <f t="shared" si="2"/>
        <v>0.29049999999999998</v>
      </c>
      <c r="I69">
        <v>67</v>
      </c>
      <c r="J69">
        <v>4.0000000000000001E-3</v>
      </c>
      <c r="K69" s="1">
        <v>7311053</v>
      </c>
      <c r="L69" s="1">
        <v>2035</v>
      </c>
      <c r="M69" s="1">
        <v>-39411</v>
      </c>
      <c r="N69" s="1">
        <v>2035</v>
      </c>
      <c r="P69">
        <f t="shared" si="3"/>
        <v>0</v>
      </c>
      <c r="U69" s="6">
        <v>0.11649999999999999</v>
      </c>
    </row>
    <row r="70" spans="1:21" x14ac:dyDescent="0.45">
      <c r="A70">
        <v>68</v>
      </c>
      <c r="B70" s="2">
        <v>0.59950000000000003</v>
      </c>
      <c r="C70" s="1">
        <v>3379624</v>
      </c>
      <c r="D70">
        <v>0.27200000000000002</v>
      </c>
      <c r="E70" s="1">
        <v>179076</v>
      </c>
      <c r="F70">
        <v>0.27200000000000002</v>
      </c>
      <c r="H70">
        <f t="shared" si="2"/>
        <v>0</v>
      </c>
      <c r="I70">
        <v>68</v>
      </c>
      <c r="J70" s="2">
        <v>0.17749999999999999</v>
      </c>
      <c r="K70" s="1">
        <v>7074925</v>
      </c>
      <c r="L70">
        <v>7.9000000000000001E-2</v>
      </c>
      <c r="M70" s="1">
        <v>146310</v>
      </c>
      <c r="N70">
        <v>7.9000000000000001E-2</v>
      </c>
      <c r="O70">
        <v>7.9000000000000001E-2</v>
      </c>
      <c r="P70">
        <f t="shared" si="3"/>
        <v>3.95E-2</v>
      </c>
      <c r="U70" s="6">
        <v>7.5000000000000011E-2</v>
      </c>
    </row>
    <row r="71" spans="1:21" x14ac:dyDescent="0.45">
      <c r="A71">
        <v>69</v>
      </c>
      <c r="B71" s="2">
        <v>0.30220000000000002</v>
      </c>
      <c r="C71" s="1">
        <v>3281596</v>
      </c>
      <c r="D71">
        <v>0.13600000000000001</v>
      </c>
      <c r="E71" s="1">
        <v>-146821</v>
      </c>
      <c r="F71">
        <v>0.13600000000000001</v>
      </c>
      <c r="H71">
        <f t="shared" si="2"/>
        <v>0</v>
      </c>
      <c r="I71">
        <v>69</v>
      </c>
      <c r="J71">
        <v>4.0000000000000001E-3</v>
      </c>
      <c r="K71" s="1">
        <v>7317535</v>
      </c>
      <c r="L71" s="1">
        <v>2023</v>
      </c>
      <c r="M71" s="1">
        <v>-17258</v>
      </c>
      <c r="N71" s="1">
        <v>2023</v>
      </c>
      <c r="P71">
        <f t="shared" si="3"/>
        <v>0</v>
      </c>
      <c r="U71" s="6">
        <v>2.9499999999999998E-2</v>
      </c>
    </row>
    <row r="72" spans="1:21" x14ac:dyDescent="0.45">
      <c r="A72">
        <v>70</v>
      </c>
      <c r="B72" s="2">
        <v>0.1391</v>
      </c>
      <c r="C72" s="1">
        <v>3280185</v>
      </c>
      <c r="D72">
        <v>6.0999999999999999E-2</v>
      </c>
      <c r="E72" s="1">
        <v>-30256</v>
      </c>
      <c r="F72">
        <v>6.0999999999999999E-2</v>
      </c>
      <c r="H72">
        <f t="shared" si="2"/>
        <v>0</v>
      </c>
      <c r="I72">
        <v>70</v>
      </c>
      <c r="J72" s="2">
        <v>4.3159999999999997E-2</v>
      </c>
      <c r="K72" s="1">
        <v>7224472</v>
      </c>
      <c r="L72">
        <v>1.7999999999999999E-2</v>
      </c>
      <c r="M72" s="1">
        <v>-14036</v>
      </c>
      <c r="N72">
        <v>1.7999999999999999E-2</v>
      </c>
      <c r="O72">
        <v>1.7999999999999999E-2</v>
      </c>
      <c r="P72">
        <f t="shared" si="3"/>
        <v>8.9999999999999993E-3</v>
      </c>
      <c r="U72" s="6">
        <v>0.17449999999999999</v>
      </c>
    </row>
    <row r="73" spans="1:21" x14ac:dyDescent="0.45">
      <c r="A73">
        <v>71</v>
      </c>
      <c r="B73">
        <v>4.0000000000000001E-3</v>
      </c>
      <c r="C73" s="1">
        <v>3362020</v>
      </c>
      <c r="D73" s="1">
        <v>2027</v>
      </c>
      <c r="E73" s="1">
        <v>66704</v>
      </c>
      <c r="F73" s="1">
        <v>2027</v>
      </c>
      <c r="H73">
        <f t="shared" si="2"/>
        <v>0</v>
      </c>
      <c r="I73">
        <v>71</v>
      </c>
      <c r="J73">
        <v>4.0000000000000001E-3</v>
      </c>
      <c r="K73" s="1">
        <v>7137954</v>
      </c>
      <c r="L73" s="1">
        <v>2006</v>
      </c>
      <c r="M73" s="1">
        <v>115614</v>
      </c>
      <c r="N73" s="1">
        <v>2006</v>
      </c>
      <c r="P73">
        <f t="shared" si="3"/>
        <v>0</v>
      </c>
      <c r="U73" s="6">
        <v>8.8999999999999996E-2</v>
      </c>
    </row>
    <row r="74" spans="1:21" x14ac:dyDescent="0.45">
      <c r="A74">
        <v>72</v>
      </c>
      <c r="B74" s="2">
        <v>0.51800000000000002</v>
      </c>
      <c r="C74" s="1">
        <v>3215733</v>
      </c>
      <c r="D74">
        <v>0.23400000000000001</v>
      </c>
      <c r="E74" s="1">
        <v>-107418</v>
      </c>
      <c r="F74">
        <v>0.23400000000000001</v>
      </c>
      <c r="G74">
        <f>SUM(F74:F75)</f>
        <v>0.42700000000000005</v>
      </c>
      <c r="H74">
        <f t="shared" si="2"/>
        <v>0.21350000000000002</v>
      </c>
      <c r="I74">
        <v>72</v>
      </c>
      <c r="J74" s="2">
        <v>0.38369999999999999</v>
      </c>
      <c r="K74" s="1">
        <v>6980446</v>
      </c>
      <c r="L74">
        <v>0.17399999999999999</v>
      </c>
      <c r="M74" s="1">
        <v>-79824</v>
      </c>
      <c r="N74">
        <v>0.17399999999999999</v>
      </c>
      <c r="O74">
        <v>0.17399999999999999</v>
      </c>
      <c r="P74">
        <f t="shared" si="3"/>
        <v>8.6999999999999994E-2</v>
      </c>
      <c r="U74" s="6">
        <v>6.8500000000000005E-2</v>
      </c>
    </row>
    <row r="75" spans="1:21" x14ac:dyDescent="0.45">
      <c r="A75">
        <v>73</v>
      </c>
      <c r="B75" s="2">
        <v>0.4269</v>
      </c>
      <c r="C75" s="1">
        <v>3305593</v>
      </c>
      <c r="D75">
        <v>0.193</v>
      </c>
      <c r="E75" s="1">
        <v>-111318</v>
      </c>
      <c r="F75">
        <v>0.193</v>
      </c>
      <c r="H75">
        <f t="shared" si="2"/>
        <v>0</v>
      </c>
      <c r="I75">
        <v>73</v>
      </c>
      <c r="J75">
        <v>4.0000000000000001E-3</v>
      </c>
      <c r="K75" s="1">
        <v>7066520</v>
      </c>
      <c r="L75" s="1">
        <v>2033</v>
      </c>
      <c r="M75" s="1">
        <v>149290</v>
      </c>
      <c r="N75" s="1">
        <v>2033</v>
      </c>
      <c r="P75">
        <f t="shared" si="3"/>
        <v>0</v>
      </c>
    </row>
    <row r="76" spans="1:21" x14ac:dyDescent="0.45">
      <c r="A76">
        <v>74</v>
      </c>
      <c r="B76">
        <v>4.0000000000000001E-3</v>
      </c>
      <c r="C76" s="1">
        <v>3318057</v>
      </c>
      <c r="D76" s="1">
        <v>2000</v>
      </c>
      <c r="E76" s="1">
        <v>33203</v>
      </c>
      <c r="F76" s="1">
        <v>2000</v>
      </c>
      <c r="H76">
        <f>G76/2</f>
        <v>0</v>
      </c>
      <c r="I76">
        <v>74</v>
      </c>
      <c r="J76" s="2">
        <v>0.49880000000000002</v>
      </c>
      <c r="K76" s="1">
        <v>7068774</v>
      </c>
      <c r="L76">
        <v>0.22600000000000001</v>
      </c>
      <c r="M76" s="1">
        <v>-42647</v>
      </c>
      <c r="N76">
        <v>0.22600000000000001</v>
      </c>
      <c r="O76">
        <v>0.22600000000000001</v>
      </c>
      <c r="P76">
        <f t="shared" si="3"/>
        <v>0.113</v>
      </c>
    </row>
    <row r="77" spans="1:21" x14ac:dyDescent="0.45">
      <c r="A77">
        <v>75</v>
      </c>
      <c r="B77" s="2">
        <v>0.44119999999999998</v>
      </c>
      <c r="C77" s="1">
        <v>3204846</v>
      </c>
      <c r="D77">
        <v>0.19900000000000001</v>
      </c>
      <c r="E77" s="1">
        <v>-146659</v>
      </c>
      <c r="F77">
        <v>0.19900000000000001</v>
      </c>
      <c r="G77">
        <f>SUM(F77:F80)</f>
        <v>0.65600000000000003</v>
      </c>
      <c r="H77">
        <f t="shared" si="2"/>
        <v>0.32800000000000001</v>
      </c>
      <c r="I77">
        <v>75</v>
      </c>
      <c r="J77">
        <v>5.0000000000000001E-3</v>
      </c>
      <c r="K77" s="1">
        <v>4211125</v>
      </c>
      <c r="L77" s="1">
        <v>2057</v>
      </c>
      <c r="M77" s="1">
        <v>-13296</v>
      </c>
      <c r="N77" s="1">
        <v>2057</v>
      </c>
      <c r="P77">
        <f t="shared" si="3"/>
        <v>0</v>
      </c>
    </row>
    <row r="78" spans="1:21" x14ac:dyDescent="0.45">
      <c r="A78">
        <v>76</v>
      </c>
      <c r="B78" s="2">
        <v>0.42209999999999998</v>
      </c>
      <c r="C78" s="1">
        <v>3178732</v>
      </c>
      <c r="D78">
        <v>0.19</v>
      </c>
      <c r="E78" s="1">
        <v>-156975</v>
      </c>
      <c r="F78">
        <v>0.19</v>
      </c>
      <c r="H78">
        <f t="shared" si="2"/>
        <v>0</v>
      </c>
      <c r="I78">
        <v>76</v>
      </c>
      <c r="J78" s="2">
        <v>0.58509999999999995</v>
      </c>
      <c r="K78" s="1">
        <v>4074013</v>
      </c>
      <c r="L78">
        <v>0.26500000000000001</v>
      </c>
      <c r="M78" s="1">
        <v>155556</v>
      </c>
      <c r="N78">
        <v>0.26500000000000001</v>
      </c>
      <c r="O78">
        <v>0.26500000000000001</v>
      </c>
      <c r="P78">
        <f t="shared" si="3"/>
        <v>0.13250000000000001</v>
      </c>
    </row>
    <row r="79" spans="1:21" x14ac:dyDescent="0.45">
      <c r="A79">
        <v>77</v>
      </c>
      <c r="B79" s="2">
        <v>0.35010000000000002</v>
      </c>
      <c r="C79" s="1">
        <v>3142854</v>
      </c>
      <c r="D79">
        <v>0.159</v>
      </c>
      <c r="E79" s="1">
        <v>-152021</v>
      </c>
      <c r="F79">
        <v>0.159</v>
      </c>
      <c r="H79">
        <f t="shared" si="2"/>
        <v>0</v>
      </c>
      <c r="I79">
        <v>77</v>
      </c>
      <c r="J79">
        <v>4.0000000000000001E-3</v>
      </c>
      <c r="K79" s="1">
        <v>4181943</v>
      </c>
      <c r="L79" s="1">
        <v>2002</v>
      </c>
      <c r="M79" s="1">
        <v>6659</v>
      </c>
      <c r="N79" s="1">
        <v>2002</v>
      </c>
      <c r="P79">
        <f t="shared" si="3"/>
        <v>0</v>
      </c>
    </row>
    <row r="80" spans="1:21" x14ac:dyDescent="0.45">
      <c r="A80">
        <v>78</v>
      </c>
      <c r="B80" s="2">
        <v>0.23980000000000001</v>
      </c>
      <c r="C80" s="1">
        <v>3240982</v>
      </c>
      <c r="D80">
        <v>0.108</v>
      </c>
      <c r="E80" s="1">
        <v>-153435</v>
      </c>
      <c r="F80">
        <v>0.108</v>
      </c>
      <c r="H80">
        <f t="shared" si="2"/>
        <v>0</v>
      </c>
      <c r="I80">
        <v>78</v>
      </c>
      <c r="J80" s="2">
        <v>0.1487</v>
      </c>
      <c r="K80" s="1">
        <v>3843161</v>
      </c>
      <c r="L80">
        <v>6.6000000000000003E-2</v>
      </c>
      <c r="M80" s="1">
        <v>7595</v>
      </c>
      <c r="N80">
        <v>6.6000000000000003E-2</v>
      </c>
      <c r="O80">
        <f>SUM(N80:N81)</f>
        <v>9.5000000000000001E-2</v>
      </c>
      <c r="P80">
        <f>O80/2</f>
        <v>4.7500000000000001E-2</v>
      </c>
    </row>
    <row r="81" spans="1:16" x14ac:dyDescent="0.45">
      <c r="A81">
        <v>79</v>
      </c>
      <c r="B81">
        <v>4.0000000000000001E-3</v>
      </c>
      <c r="C81" s="1">
        <v>3390663</v>
      </c>
      <c r="D81" s="1">
        <v>2000</v>
      </c>
      <c r="E81" s="1">
        <v>33203</v>
      </c>
      <c r="F81" s="1">
        <v>2000</v>
      </c>
      <c r="H81">
        <f t="shared" si="2"/>
        <v>0</v>
      </c>
      <c r="I81">
        <v>79</v>
      </c>
      <c r="J81" s="2">
        <v>6.7150000000000001E-2</v>
      </c>
      <c r="K81" s="1">
        <v>3913622</v>
      </c>
      <c r="L81">
        <v>2.9000000000000001E-2</v>
      </c>
      <c r="M81" s="1">
        <v>-26565</v>
      </c>
      <c r="N81">
        <v>2.9000000000000001E-2</v>
      </c>
      <c r="P81">
        <f t="shared" si="3"/>
        <v>0</v>
      </c>
    </row>
    <row r="82" spans="1:16" x14ac:dyDescent="0.45">
      <c r="A82">
        <v>80</v>
      </c>
      <c r="B82" s="2">
        <v>0.31169999999999998</v>
      </c>
      <c r="C82" s="1">
        <v>3239779</v>
      </c>
      <c r="D82">
        <v>0.14099999999999999</v>
      </c>
      <c r="E82" s="1">
        <v>-143842</v>
      </c>
      <c r="F82">
        <v>0.14099999999999999</v>
      </c>
      <c r="G82">
        <f>SUM(F82:F85)</f>
        <v>0.58100000000000007</v>
      </c>
      <c r="H82">
        <f t="shared" si="2"/>
        <v>0.29050000000000004</v>
      </c>
      <c r="I82">
        <v>80</v>
      </c>
      <c r="J82">
        <v>4.0000000000000001E-3</v>
      </c>
      <c r="K82" s="1">
        <v>4236895</v>
      </c>
      <c r="L82" s="1">
        <v>2015</v>
      </c>
      <c r="M82" s="1">
        <v>-35176</v>
      </c>
      <c r="N82" s="1">
        <v>2015</v>
      </c>
      <c r="P82">
        <f t="shared" si="3"/>
        <v>0</v>
      </c>
    </row>
    <row r="83" spans="1:16" x14ac:dyDescent="0.45">
      <c r="A83">
        <v>81</v>
      </c>
      <c r="B83" s="2">
        <v>0.53239999999999998</v>
      </c>
      <c r="C83" s="1">
        <v>3262145</v>
      </c>
      <c r="D83">
        <v>0.24199999999999999</v>
      </c>
      <c r="E83" s="1">
        <v>-157620</v>
      </c>
      <c r="F83">
        <v>0.24199999999999999</v>
      </c>
      <c r="H83">
        <f t="shared" si="2"/>
        <v>0</v>
      </c>
      <c r="I83">
        <v>81</v>
      </c>
      <c r="J83" s="2">
        <v>0.35970000000000002</v>
      </c>
      <c r="K83" s="1">
        <v>3968682</v>
      </c>
      <c r="L83">
        <v>0.161</v>
      </c>
      <c r="M83" s="1">
        <v>-42797</v>
      </c>
      <c r="N83">
        <v>0.161</v>
      </c>
      <c r="O83">
        <f>SUM(N83:N84)</f>
        <v>0.22800000000000001</v>
      </c>
      <c r="P83">
        <f t="shared" si="3"/>
        <v>0.114</v>
      </c>
    </row>
    <row r="84" spans="1:16" x14ac:dyDescent="0.45">
      <c r="A84">
        <v>82</v>
      </c>
      <c r="B84" s="2">
        <v>0.31169999999999998</v>
      </c>
      <c r="C84" s="1">
        <v>3225256</v>
      </c>
      <c r="D84">
        <v>0.14099999999999999</v>
      </c>
      <c r="E84" s="1">
        <v>-150255</v>
      </c>
      <c r="F84">
        <v>0.14099999999999999</v>
      </c>
      <c r="H84">
        <f t="shared" si="2"/>
        <v>0</v>
      </c>
      <c r="I84">
        <v>82</v>
      </c>
      <c r="J84" s="2">
        <v>0.1487</v>
      </c>
      <c r="K84" s="1">
        <v>4068877</v>
      </c>
      <c r="L84">
        <v>6.7000000000000004E-2</v>
      </c>
      <c r="M84" s="1">
        <v>-66801</v>
      </c>
      <c r="N84">
        <v>6.7000000000000004E-2</v>
      </c>
      <c r="P84">
        <f t="shared" si="3"/>
        <v>0</v>
      </c>
    </row>
    <row r="85" spans="1:16" x14ac:dyDescent="0.45">
      <c r="A85">
        <v>83</v>
      </c>
      <c r="B85" s="2">
        <v>0.1295</v>
      </c>
      <c r="C85" s="1">
        <v>3339240</v>
      </c>
      <c r="D85">
        <v>5.7000000000000002E-2</v>
      </c>
      <c r="E85" s="1">
        <v>-147529</v>
      </c>
      <c r="F85">
        <v>5.7000000000000002E-2</v>
      </c>
      <c r="H85">
        <f t="shared" si="2"/>
        <v>0</v>
      </c>
      <c r="I85">
        <v>83</v>
      </c>
      <c r="J85">
        <v>4.0000000000000001E-3</v>
      </c>
      <c r="K85" s="1">
        <v>4160658</v>
      </c>
      <c r="L85" s="1">
        <v>2020</v>
      </c>
      <c r="M85" s="1">
        <v>136406</v>
      </c>
      <c r="N85" s="1">
        <v>2020</v>
      </c>
      <c r="P85">
        <f t="shared" si="3"/>
        <v>0</v>
      </c>
    </row>
    <row r="86" spans="1:16" x14ac:dyDescent="0.45">
      <c r="A86">
        <v>84</v>
      </c>
      <c r="B86">
        <v>4.0000000000000001E-3</v>
      </c>
      <c r="C86" s="1">
        <v>3483036</v>
      </c>
      <c r="D86" s="1">
        <v>2022</v>
      </c>
      <c r="E86" s="1">
        <v>31624</v>
      </c>
      <c r="F86" s="1">
        <v>2022</v>
      </c>
      <c r="H86">
        <f t="shared" si="2"/>
        <v>0</v>
      </c>
      <c r="I86">
        <v>84</v>
      </c>
      <c r="J86" s="2">
        <v>0.43640000000000001</v>
      </c>
      <c r="K86" s="1">
        <v>4018725</v>
      </c>
      <c r="L86">
        <v>0.19700000000000001</v>
      </c>
      <c r="M86" s="1">
        <v>-36870</v>
      </c>
      <c r="N86">
        <v>0.19700000000000001</v>
      </c>
      <c r="O86">
        <v>0.19700000000000001</v>
      </c>
      <c r="P86">
        <f t="shared" si="3"/>
        <v>9.8500000000000004E-2</v>
      </c>
    </row>
    <row r="87" spans="1:16" x14ac:dyDescent="0.45">
      <c r="A87">
        <v>85</v>
      </c>
      <c r="B87" s="2">
        <v>0.44119999999999998</v>
      </c>
      <c r="C87" s="1">
        <v>3461970</v>
      </c>
      <c r="D87">
        <v>0.19900000000000001</v>
      </c>
      <c r="E87" s="1">
        <v>-97595</v>
      </c>
      <c r="F87">
        <v>0.19900000000000001</v>
      </c>
      <c r="G87">
        <f>SUM(F87:F89)</f>
        <v>0.68199999999999994</v>
      </c>
      <c r="H87">
        <f t="shared" si="2"/>
        <v>0.34099999999999997</v>
      </c>
      <c r="I87">
        <v>85</v>
      </c>
      <c r="J87">
        <v>4.0000000000000001E-3</v>
      </c>
      <c r="K87" s="1">
        <v>4055438</v>
      </c>
      <c r="L87" s="1">
        <v>2032</v>
      </c>
      <c r="M87" s="1">
        <v>118167</v>
      </c>
      <c r="N87" s="1">
        <v>2032</v>
      </c>
      <c r="P87">
        <f t="shared" si="3"/>
        <v>0</v>
      </c>
    </row>
    <row r="88" spans="1:16" x14ac:dyDescent="0.45">
      <c r="A88">
        <v>86</v>
      </c>
      <c r="B88" s="2">
        <v>0.54679999999999995</v>
      </c>
      <c r="C88" s="1">
        <v>3322389</v>
      </c>
      <c r="D88">
        <v>0.248</v>
      </c>
      <c r="E88" s="1">
        <v>-147995</v>
      </c>
      <c r="F88">
        <v>0.248</v>
      </c>
      <c r="H88">
        <f t="shared" si="2"/>
        <v>0</v>
      </c>
      <c r="I88">
        <v>86</v>
      </c>
      <c r="J88" s="2">
        <v>0.55630000000000002</v>
      </c>
      <c r="K88" s="1">
        <v>3758040</v>
      </c>
      <c r="L88">
        <v>0.251</v>
      </c>
      <c r="M88" s="1">
        <v>-60751</v>
      </c>
      <c r="N88">
        <v>0.251</v>
      </c>
      <c r="O88">
        <f>SUM(N88:N89)</f>
        <v>0.48799999999999999</v>
      </c>
      <c r="P88">
        <f t="shared" si="3"/>
        <v>0.24399999999999999</v>
      </c>
    </row>
    <row r="89" spans="1:16" x14ac:dyDescent="0.45">
      <c r="A89">
        <v>87</v>
      </c>
      <c r="B89" s="2">
        <v>0.52280000000000004</v>
      </c>
      <c r="C89" s="1">
        <v>3293472</v>
      </c>
      <c r="D89">
        <v>0.23499999999999999</v>
      </c>
      <c r="E89" s="1">
        <v>18435</v>
      </c>
      <c r="F89">
        <v>0.23499999999999999</v>
      </c>
      <c r="H89">
        <f t="shared" si="2"/>
        <v>0</v>
      </c>
      <c r="I89">
        <v>87</v>
      </c>
      <c r="J89" s="2">
        <v>0.52280000000000004</v>
      </c>
      <c r="K89" s="1">
        <v>3909327</v>
      </c>
      <c r="L89">
        <v>0.23699999999999999</v>
      </c>
      <c r="M89" s="1">
        <v>-60124</v>
      </c>
      <c r="N89">
        <v>0.23699999999999999</v>
      </c>
      <c r="P89">
        <f t="shared" si="3"/>
        <v>0</v>
      </c>
    </row>
    <row r="90" spans="1:16" x14ac:dyDescent="0.45">
      <c r="A90">
        <v>88</v>
      </c>
      <c r="B90">
        <v>4.0000000000000001E-3</v>
      </c>
      <c r="C90" s="1">
        <v>3387895</v>
      </c>
      <c r="D90" s="1">
        <v>2004</v>
      </c>
      <c r="E90" s="1">
        <v>20336</v>
      </c>
      <c r="F90" s="1">
        <v>2004</v>
      </c>
      <c r="G90">
        <f>SUM(F91:F94)</f>
        <v>0.58499999999999996</v>
      </c>
      <c r="H90">
        <f t="shared" si="2"/>
        <v>0.29249999999999998</v>
      </c>
      <c r="I90">
        <v>88</v>
      </c>
      <c r="J90">
        <v>4.0000000000000001E-3</v>
      </c>
      <c r="K90" s="1">
        <v>4051164</v>
      </c>
      <c r="L90" s="1">
        <v>2012</v>
      </c>
      <c r="M90" s="1">
        <v>85506</v>
      </c>
      <c r="N90" s="1">
        <v>2012</v>
      </c>
      <c r="P90">
        <f t="shared" si="3"/>
        <v>0</v>
      </c>
    </row>
    <row r="91" spans="1:16" x14ac:dyDescent="0.45">
      <c r="A91">
        <v>89</v>
      </c>
      <c r="B91" s="2">
        <v>0.34050000000000002</v>
      </c>
      <c r="C91" s="1">
        <v>3328307</v>
      </c>
      <c r="D91">
        <v>0.152</v>
      </c>
      <c r="E91" s="1">
        <v>-161565</v>
      </c>
      <c r="F91">
        <v>0.152</v>
      </c>
      <c r="H91">
        <f t="shared" si="2"/>
        <v>0</v>
      </c>
      <c r="I91">
        <v>89</v>
      </c>
      <c r="J91" s="2">
        <v>0.78659999999999997</v>
      </c>
      <c r="K91" s="1">
        <v>3932017</v>
      </c>
      <c r="L91">
        <v>0.35699999999999998</v>
      </c>
      <c r="M91" s="1">
        <v>-107103</v>
      </c>
      <c r="N91">
        <v>0.35699999999999998</v>
      </c>
      <c r="O91">
        <f>SUM(N91:N92)</f>
        <v>0.51800000000000002</v>
      </c>
      <c r="P91">
        <f t="shared" si="3"/>
        <v>0.25900000000000001</v>
      </c>
    </row>
    <row r="92" spans="1:16" x14ac:dyDescent="0.45">
      <c r="A92">
        <v>90</v>
      </c>
      <c r="B92" s="2">
        <v>0.1918</v>
      </c>
      <c r="C92" s="1">
        <v>3296302</v>
      </c>
      <c r="D92">
        <v>8.5000000000000006E-2</v>
      </c>
      <c r="E92" s="1">
        <v>-158749</v>
      </c>
      <c r="F92">
        <v>8.5000000000000006E-2</v>
      </c>
      <c r="H92">
        <f t="shared" si="2"/>
        <v>0</v>
      </c>
      <c r="I92">
        <v>90</v>
      </c>
      <c r="J92" s="2">
        <v>0.35970000000000002</v>
      </c>
      <c r="K92" s="1">
        <v>4002174</v>
      </c>
      <c r="L92">
        <v>0.161</v>
      </c>
      <c r="M92" s="1">
        <v>-112380</v>
      </c>
      <c r="N92">
        <v>0.161</v>
      </c>
      <c r="P92">
        <f t="shared" si="3"/>
        <v>0</v>
      </c>
    </row>
    <row r="93" spans="1:16" x14ac:dyDescent="0.45">
      <c r="A93">
        <v>91</v>
      </c>
      <c r="B93" s="2">
        <v>0.51319999999999999</v>
      </c>
      <c r="C93" s="1">
        <v>3255517</v>
      </c>
      <c r="D93">
        <v>0.23200000000000001</v>
      </c>
      <c r="E93" s="1">
        <v>22203</v>
      </c>
      <c r="F93">
        <v>0.23200000000000001</v>
      </c>
      <c r="H93">
        <f t="shared" si="2"/>
        <v>0</v>
      </c>
      <c r="I93">
        <v>91</v>
      </c>
      <c r="J93">
        <v>4.0000000000000001E-3</v>
      </c>
      <c r="K93" s="1">
        <v>4023061</v>
      </c>
      <c r="L93" s="1">
        <v>2046</v>
      </c>
      <c r="M93" s="1">
        <v>106922</v>
      </c>
      <c r="N93" s="1">
        <v>2046</v>
      </c>
      <c r="P93">
        <f t="shared" si="3"/>
        <v>0</v>
      </c>
    </row>
    <row r="94" spans="1:16" x14ac:dyDescent="0.45">
      <c r="A94">
        <v>92</v>
      </c>
      <c r="B94" s="2">
        <v>0.25900000000000001</v>
      </c>
      <c r="C94" s="1">
        <v>3303457</v>
      </c>
      <c r="D94">
        <v>0.11600000000000001</v>
      </c>
      <c r="E94" s="1">
        <v>-150524</v>
      </c>
      <c r="F94">
        <v>0.11600000000000001</v>
      </c>
      <c r="H94">
        <f t="shared" si="2"/>
        <v>0</v>
      </c>
      <c r="I94">
        <v>92</v>
      </c>
      <c r="J94" s="2">
        <v>0.78659999999999997</v>
      </c>
      <c r="K94" s="1">
        <v>3882905</v>
      </c>
      <c r="L94">
        <v>0.35599999999999998</v>
      </c>
      <c r="M94" s="1">
        <v>-69114</v>
      </c>
      <c r="N94">
        <v>0.35599999999999998</v>
      </c>
      <c r="O94">
        <f>SUM(N94:N95)</f>
        <v>0.441</v>
      </c>
      <c r="P94">
        <f t="shared" si="3"/>
        <v>0.2205</v>
      </c>
    </row>
    <row r="95" spans="1:16" x14ac:dyDescent="0.45">
      <c r="A95">
        <v>93</v>
      </c>
      <c r="B95">
        <v>4.0000000000000001E-3</v>
      </c>
      <c r="C95" s="1">
        <v>3435052</v>
      </c>
      <c r="D95" s="1">
        <v>2009</v>
      </c>
      <c r="E95" s="1">
        <v>123621</v>
      </c>
      <c r="F95" s="1">
        <v>2009</v>
      </c>
      <c r="H95">
        <f t="shared" si="2"/>
        <v>0</v>
      </c>
      <c r="I95">
        <v>93</v>
      </c>
      <c r="J95" s="2">
        <v>0.1918</v>
      </c>
      <c r="K95" s="1">
        <v>3836078</v>
      </c>
      <c r="L95">
        <v>8.5000000000000006E-2</v>
      </c>
      <c r="M95" s="1">
        <v>-68749</v>
      </c>
      <c r="N95">
        <v>8.5000000000000006E-2</v>
      </c>
      <c r="P95">
        <f t="shared" si="3"/>
        <v>0</v>
      </c>
    </row>
    <row r="96" spans="1:16" x14ac:dyDescent="0.45">
      <c r="A96">
        <v>94</v>
      </c>
      <c r="B96" s="2">
        <v>0.22539999999999999</v>
      </c>
      <c r="C96" s="1">
        <v>3339095</v>
      </c>
      <c r="D96">
        <v>0.1</v>
      </c>
      <c r="E96" s="1">
        <v>-66801</v>
      </c>
      <c r="F96">
        <v>0.1</v>
      </c>
      <c r="G96">
        <f>SUM(F96:F99)</f>
        <v>0.55500000000000005</v>
      </c>
      <c r="H96">
        <f t="shared" si="2"/>
        <v>0.27750000000000002</v>
      </c>
      <c r="I96">
        <v>94</v>
      </c>
      <c r="J96">
        <v>4.0000000000000001E-3</v>
      </c>
      <c r="K96" s="1">
        <v>3980188</v>
      </c>
      <c r="L96" s="1">
        <v>2005</v>
      </c>
      <c r="M96" s="1">
        <v>137036</v>
      </c>
      <c r="N96" s="1">
        <v>2005</v>
      </c>
      <c r="P96">
        <f t="shared" si="3"/>
        <v>0</v>
      </c>
    </row>
    <row r="97" spans="1:16" x14ac:dyDescent="0.45">
      <c r="A97">
        <v>95</v>
      </c>
      <c r="B97" s="2">
        <v>0.34050000000000002</v>
      </c>
      <c r="C97" s="1">
        <v>3351379</v>
      </c>
      <c r="D97">
        <v>0.154</v>
      </c>
      <c r="E97" s="1">
        <v>145408</v>
      </c>
      <c r="F97">
        <v>0.154</v>
      </c>
      <c r="H97">
        <f t="shared" si="2"/>
        <v>0</v>
      </c>
      <c r="I97">
        <v>95</v>
      </c>
      <c r="J97" s="2">
        <v>0.55159999999999998</v>
      </c>
      <c r="K97" s="1">
        <v>3932340</v>
      </c>
      <c r="L97">
        <v>0.25</v>
      </c>
      <c r="M97" s="1">
        <v>-37875</v>
      </c>
      <c r="N97">
        <v>0.25</v>
      </c>
      <c r="O97">
        <f>SUM(N97:N98)</f>
        <v>0.318</v>
      </c>
      <c r="P97">
        <f t="shared" si="3"/>
        <v>0.159</v>
      </c>
    </row>
    <row r="98" spans="1:16" x14ac:dyDescent="0.45">
      <c r="A98">
        <v>96</v>
      </c>
      <c r="B98" s="2">
        <v>0.43159999999999998</v>
      </c>
      <c r="C98" s="1">
        <v>3361847</v>
      </c>
      <c r="D98">
        <v>0.19500000000000001</v>
      </c>
      <c r="E98" s="1">
        <v>-54162</v>
      </c>
      <c r="F98">
        <v>0.19500000000000001</v>
      </c>
      <c r="H98">
        <f t="shared" si="2"/>
        <v>0</v>
      </c>
      <c r="I98">
        <v>96</v>
      </c>
      <c r="J98" s="2">
        <v>0.1535</v>
      </c>
      <c r="K98" s="1">
        <v>3833754</v>
      </c>
      <c r="L98">
        <v>6.8000000000000005E-2</v>
      </c>
      <c r="M98" s="1">
        <v>-45000</v>
      </c>
      <c r="N98">
        <v>6.8000000000000005E-2</v>
      </c>
      <c r="P98">
        <f t="shared" si="3"/>
        <v>0</v>
      </c>
    </row>
    <row r="99" spans="1:16" x14ac:dyDescent="0.45">
      <c r="A99">
        <v>97</v>
      </c>
      <c r="B99" s="2">
        <v>0.23499999999999999</v>
      </c>
      <c r="C99" s="1">
        <v>3264638</v>
      </c>
      <c r="D99">
        <v>0.106</v>
      </c>
      <c r="E99" s="1">
        <v>-51710</v>
      </c>
      <c r="F99">
        <v>0.106</v>
      </c>
      <c r="H99">
        <f t="shared" si="2"/>
        <v>0</v>
      </c>
      <c r="I99">
        <v>97</v>
      </c>
      <c r="J99">
        <v>4.0000000000000001E-3</v>
      </c>
      <c r="K99" s="1">
        <v>3324550</v>
      </c>
      <c r="L99" s="1">
        <v>2000</v>
      </c>
      <c r="M99" s="1">
        <v>-73589</v>
      </c>
      <c r="N99" s="1">
        <v>2000</v>
      </c>
      <c r="P99">
        <f t="shared" si="3"/>
        <v>0</v>
      </c>
    </row>
    <row r="100" spans="1:16" x14ac:dyDescent="0.45">
      <c r="A100">
        <v>98</v>
      </c>
      <c r="B100">
        <v>4.0000000000000001E-3</v>
      </c>
      <c r="C100" s="1">
        <v>3442044</v>
      </c>
      <c r="D100" s="1">
        <v>2040</v>
      </c>
      <c r="E100" s="1">
        <v>123792</v>
      </c>
      <c r="F100" s="1">
        <v>2040</v>
      </c>
      <c r="H100">
        <f t="shared" si="2"/>
        <v>0</v>
      </c>
      <c r="I100">
        <v>98</v>
      </c>
      <c r="J100" s="2">
        <v>0.22059999999999999</v>
      </c>
      <c r="K100" s="1">
        <v>3214420</v>
      </c>
      <c r="L100">
        <v>9.9000000000000005E-2</v>
      </c>
      <c r="M100" s="1">
        <v>-77196</v>
      </c>
      <c r="N100">
        <v>9.9000000000000005E-2</v>
      </c>
      <c r="O100">
        <v>9.9000000000000005E-2</v>
      </c>
      <c r="P100">
        <f t="shared" si="3"/>
        <v>4.9500000000000002E-2</v>
      </c>
    </row>
    <row r="101" spans="1:16" x14ac:dyDescent="0.45">
      <c r="A101">
        <v>99</v>
      </c>
      <c r="B101">
        <v>1E-3</v>
      </c>
      <c r="C101" s="1">
        <v>3326658</v>
      </c>
      <c r="D101">
        <v>0.54300000000000004</v>
      </c>
      <c r="E101" s="1">
        <v>-49248</v>
      </c>
      <c r="F101">
        <v>0.54300000000000004</v>
      </c>
      <c r="G101">
        <f>SUM(F101:F102)</f>
        <v>0.71900000000000008</v>
      </c>
      <c r="H101">
        <f t="shared" si="2"/>
        <v>0.35950000000000004</v>
      </c>
      <c r="I101">
        <v>99</v>
      </c>
      <c r="J101">
        <v>4.0000000000000001E-3</v>
      </c>
      <c r="K101" s="1">
        <v>3322138</v>
      </c>
      <c r="L101" s="1">
        <v>2004</v>
      </c>
      <c r="M101" s="1">
        <v>-98166</v>
      </c>
      <c r="N101" s="1">
        <v>2004</v>
      </c>
      <c r="P101">
        <f t="shared" si="3"/>
        <v>0</v>
      </c>
    </row>
    <row r="102" spans="1:16" x14ac:dyDescent="0.45">
      <c r="A102">
        <v>100</v>
      </c>
      <c r="B102" s="2">
        <v>0.38850000000000001</v>
      </c>
      <c r="C102" s="1">
        <v>3295863</v>
      </c>
      <c r="D102">
        <v>0.17599999999999999</v>
      </c>
      <c r="E102" s="1">
        <v>-63435</v>
      </c>
      <c r="F102">
        <v>0.17599999999999999</v>
      </c>
      <c r="H102">
        <f t="shared" si="2"/>
        <v>0</v>
      </c>
      <c r="I102">
        <v>100</v>
      </c>
      <c r="J102" s="2">
        <v>0.60909999999999997</v>
      </c>
      <c r="K102" s="1">
        <v>3137831</v>
      </c>
      <c r="L102">
        <v>0.27500000000000002</v>
      </c>
      <c r="M102" s="1">
        <v>80838</v>
      </c>
      <c r="N102">
        <v>0.27500000000000002</v>
      </c>
      <c r="O102">
        <f>SUM(N102:N103)</f>
        <v>0.41400000000000003</v>
      </c>
      <c r="P102">
        <f t="shared" si="3"/>
        <v>0.20700000000000002</v>
      </c>
    </row>
    <row r="103" spans="1:16" x14ac:dyDescent="0.45">
      <c r="A103">
        <v>101</v>
      </c>
      <c r="B103">
        <v>4.0000000000000001E-3</v>
      </c>
      <c r="C103" s="1">
        <v>3448161</v>
      </c>
      <c r="D103" s="1">
        <v>2032</v>
      </c>
      <c r="E103" s="1">
        <v>134127</v>
      </c>
      <c r="F103" s="1">
        <v>2032</v>
      </c>
      <c r="H103">
        <f t="shared" si="2"/>
        <v>0</v>
      </c>
      <c r="I103">
        <v>101</v>
      </c>
      <c r="J103" s="2">
        <v>0.31169999999999998</v>
      </c>
      <c r="K103" s="1">
        <v>3127014</v>
      </c>
      <c r="L103">
        <v>0.13900000000000001</v>
      </c>
      <c r="M103" s="1">
        <v>-102724</v>
      </c>
      <c r="N103">
        <v>0.13900000000000001</v>
      </c>
      <c r="P103">
        <f t="shared" si="3"/>
        <v>0</v>
      </c>
    </row>
    <row r="104" spans="1:16" x14ac:dyDescent="0.45">
      <c r="A104">
        <v>102</v>
      </c>
      <c r="B104">
        <v>1E-3</v>
      </c>
      <c r="C104" s="1">
        <v>3412730</v>
      </c>
      <c r="D104">
        <v>0.59199999999999997</v>
      </c>
      <c r="E104" s="1">
        <v>-36277</v>
      </c>
      <c r="F104">
        <v>0.59199999999999997</v>
      </c>
      <c r="G104">
        <f>SUM(F104:F106)</f>
        <v>1.004</v>
      </c>
      <c r="H104">
        <f t="shared" si="2"/>
        <v>0.502</v>
      </c>
      <c r="I104">
        <v>102</v>
      </c>
      <c r="J104">
        <v>4.0000000000000001E-3</v>
      </c>
      <c r="K104" s="1">
        <v>3291485</v>
      </c>
      <c r="L104" s="1">
        <v>2052</v>
      </c>
      <c r="M104" s="1">
        <v>-125794</v>
      </c>
      <c r="N104" s="1">
        <v>2052</v>
      </c>
      <c r="P104">
        <f t="shared" si="3"/>
        <v>0</v>
      </c>
    </row>
    <row r="105" spans="1:16" x14ac:dyDescent="0.45">
      <c r="A105">
        <v>103</v>
      </c>
      <c r="B105" s="2">
        <v>0.38850000000000001</v>
      </c>
      <c r="C105" s="1">
        <v>3274930</v>
      </c>
      <c r="D105">
        <v>0.17499999999999999</v>
      </c>
      <c r="E105" s="1">
        <v>-67932</v>
      </c>
      <c r="F105">
        <v>0.17499999999999999</v>
      </c>
      <c r="H105">
        <f t="shared" si="2"/>
        <v>0</v>
      </c>
      <c r="I105">
        <v>103</v>
      </c>
      <c r="J105" s="2">
        <v>0.95920000000000005</v>
      </c>
      <c r="K105" s="1">
        <v>3166233</v>
      </c>
      <c r="L105">
        <v>0.435</v>
      </c>
      <c r="M105" s="1">
        <v>-139899</v>
      </c>
      <c r="N105">
        <v>0.435</v>
      </c>
      <c r="O105">
        <v>0.435</v>
      </c>
      <c r="P105">
        <f t="shared" si="3"/>
        <v>0.2175</v>
      </c>
    </row>
    <row r="106" spans="1:16" x14ac:dyDescent="0.45">
      <c r="A106">
        <v>104</v>
      </c>
      <c r="B106" s="2">
        <v>0.52280000000000004</v>
      </c>
      <c r="C106" s="1">
        <v>3295254</v>
      </c>
      <c r="D106">
        <v>0.23699999999999999</v>
      </c>
      <c r="E106" s="1">
        <v>-51009</v>
      </c>
      <c r="F106">
        <v>0.23699999999999999</v>
      </c>
      <c r="H106">
        <f t="shared" si="2"/>
        <v>0</v>
      </c>
      <c r="I106">
        <v>104</v>
      </c>
      <c r="J106">
        <v>4.0000000000000001E-3</v>
      </c>
      <c r="K106" s="1">
        <v>3187171</v>
      </c>
      <c r="L106" s="1">
        <v>2007</v>
      </c>
      <c r="M106" s="1">
        <v>-98661</v>
      </c>
      <c r="N106" s="1">
        <v>2007</v>
      </c>
      <c r="P106">
        <f t="shared" si="3"/>
        <v>0</v>
      </c>
    </row>
    <row r="107" spans="1:16" x14ac:dyDescent="0.45">
      <c r="A107">
        <v>105</v>
      </c>
      <c r="B107">
        <v>4.0000000000000001E-3</v>
      </c>
      <c r="C107" s="1">
        <v>3326628</v>
      </c>
      <c r="D107" s="1">
        <v>2037</v>
      </c>
      <c r="E107" s="1">
        <v>161838</v>
      </c>
      <c r="F107" s="1">
        <v>2037</v>
      </c>
      <c r="H107">
        <f t="shared" si="2"/>
        <v>0</v>
      </c>
      <c r="I107">
        <v>105</v>
      </c>
      <c r="J107" s="2">
        <v>0.27339999999999998</v>
      </c>
      <c r="K107" s="1">
        <v>3083804</v>
      </c>
      <c r="L107">
        <v>0.123</v>
      </c>
      <c r="M107" s="1">
        <v>96116</v>
      </c>
      <c r="N107">
        <v>0.123</v>
      </c>
      <c r="O107">
        <f>SUM(N107:N108)</f>
        <v>0.253</v>
      </c>
      <c r="P107">
        <f t="shared" si="3"/>
        <v>0.1265</v>
      </c>
    </row>
    <row r="108" spans="1:16" x14ac:dyDescent="0.45">
      <c r="A108">
        <v>106</v>
      </c>
      <c r="B108" s="2">
        <v>0.40289999999999998</v>
      </c>
      <c r="C108" s="1">
        <v>3211884</v>
      </c>
      <c r="D108">
        <v>0.182</v>
      </c>
      <c r="E108" s="1">
        <v>-35218</v>
      </c>
      <c r="F108">
        <v>0.182</v>
      </c>
      <c r="G108">
        <f>SUM(F108:F110)</f>
        <v>0.5</v>
      </c>
      <c r="H108">
        <f t="shared" si="2"/>
        <v>0.25</v>
      </c>
      <c r="I108">
        <v>106</v>
      </c>
      <c r="J108" s="2">
        <v>0.2878</v>
      </c>
      <c r="K108" s="1">
        <v>3040848</v>
      </c>
      <c r="L108">
        <v>0.13</v>
      </c>
      <c r="M108" s="1">
        <v>-101689</v>
      </c>
      <c r="N108">
        <v>0.13</v>
      </c>
      <c r="P108">
        <f t="shared" si="3"/>
        <v>0</v>
      </c>
    </row>
    <row r="109" spans="1:16" x14ac:dyDescent="0.45">
      <c r="A109">
        <v>107</v>
      </c>
      <c r="B109" s="2">
        <v>0.307</v>
      </c>
      <c r="C109" s="1">
        <v>3244035</v>
      </c>
      <c r="D109">
        <v>0.13900000000000001</v>
      </c>
      <c r="E109" s="1">
        <v>-18435</v>
      </c>
      <c r="F109">
        <v>0.13900000000000001</v>
      </c>
      <c r="H109">
        <f t="shared" si="2"/>
        <v>0</v>
      </c>
      <c r="I109">
        <v>107</v>
      </c>
      <c r="J109">
        <v>4.0000000000000001E-3</v>
      </c>
      <c r="K109" s="1">
        <v>3278057</v>
      </c>
      <c r="L109" s="1">
        <v>2004</v>
      </c>
      <c r="M109" s="1">
        <v>-44734</v>
      </c>
      <c r="N109" s="1">
        <v>2004</v>
      </c>
      <c r="P109">
        <f t="shared" si="3"/>
        <v>0</v>
      </c>
    </row>
    <row r="110" spans="1:16" x14ac:dyDescent="0.45">
      <c r="A110">
        <v>108</v>
      </c>
      <c r="B110" s="2">
        <v>0.39810000000000001</v>
      </c>
      <c r="C110" s="1">
        <v>3155832</v>
      </c>
      <c r="D110">
        <v>0.17899999999999999</v>
      </c>
      <c r="E110" s="1">
        <v>-11310</v>
      </c>
      <c r="F110">
        <v>0.17899999999999999</v>
      </c>
      <c r="H110">
        <f t="shared" si="2"/>
        <v>0</v>
      </c>
      <c r="I110">
        <v>108</v>
      </c>
      <c r="J110" s="2">
        <v>0.187</v>
      </c>
      <c r="K110" s="1">
        <v>3245666</v>
      </c>
      <c r="L110">
        <v>8.4000000000000005E-2</v>
      </c>
      <c r="M110" s="1">
        <v>-38660</v>
      </c>
      <c r="N110">
        <v>8.4000000000000005E-2</v>
      </c>
      <c r="O110">
        <f>SUM(N110:N111)</f>
        <v>0.182</v>
      </c>
      <c r="P110">
        <f t="shared" si="3"/>
        <v>9.0999999999999998E-2</v>
      </c>
    </row>
    <row r="111" spans="1:16" x14ac:dyDescent="0.45">
      <c r="A111">
        <v>109</v>
      </c>
      <c r="B111">
        <v>4.0000000000000001E-3</v>
      </c>
      <c r="C111" s="1">
        <v>3453383</v>
      </c>
      <c r="D111" s="1">
        <v>2014</v>
      </c>
      <c r="E111" s="1">
        <v>169472</v>
      </c>
      <c r="F111" s="1">
        <v>2014</v>
      </c>
      <c r="H111">
        <f t="shared" si="2"/>
        <v>0</v>
      </c>
      <c r="I111">
        <v>109</v>
      </c>
      <c r="J111" s="2">
        <v>0.22059999999999999</v>
      </c>
      <c r="K111" s="1">
        <v>3290684</v>
      </c>
      <c r="L111">
        <v>9.8000000000000004E-2</v>
      </c>
      <c r="M111" s="1">
        <v>-57724</v>
      </c>
      <c r="N111">
        <v>9.8000000000000004E-2</v>
      </c>
      <c r="P111">
        <f t="shared" si="3"/>
        <v>0</v>
      </c>
    </row>
    <row r="112" spans="1:16" x14ac:dyDescent="0.45">
      <c r="A112">
        <v>110</v>
      </c>
      <c r="B112">
        <v>1E-3</v>
      </c>
      <c r="C112" s="1">
        <v>3336514</v>
      </c>
      <c r="D112">
        <v>0.50800000000000001</v>
      </c>
      <c r="E112" s="1">
        <v>-14995</v>
      </c>
      <c r="F112">
        <v>0.50800000000000001</v>
      </c>
      <c r="G112">
        <f>SUM(F112)</f>
        <v>0.50800000000000001</v>
      </c>
      <c r="H112">
        <f t="shared" si="2"/>
        <v>0.254</v>
      </c>
      <c r="I112">
        <v>110</v>
      </c>
      <c r="J112">
        <v>5.0000000000000001E-3</v>
      </c>
      <c r="K112" s="1">
        <v>2445510</v>
      </c>
      <c r="L112" s="1">
        <v>2057</v>
      </c>
      <c r="M112" s="1">
        <v>-141397</v>
      </c>
      <c r="N112" s="1">
        <v>2057</v>
      </c>
      <c r="P112">
        <f t="shared" si="3"/>
        <v>0</v>
      </c>
    </row>
    <row r="113" spans="1:16" x14ac:dyDescent="0.45">
      <c r="A113">
        <v>111</v>
      </c>
      <c r="B113">
        <v>5.0000000000000001E-3</v>
      </c>
      <c r="C113" s="1">
        <v>3384235</v>
      </c>
      <c r="D113" s="1">
        <v>2089</v>
      </c>
      <c r="E113" s="1">
        <v>-179760</v>
      </c>
      <c r="F113" s="1">
        <v>2089</v>
      </c>
      <c r="H113">
        <f t="shared" si="2"/>
        <v>0</v>
      </c>
      <c r="I113">
        <v>111</v>
      </c>
      <c r="J113" s="2">
        <v>0.4556</v>
      </c>
      <c r="K113" s="1">
        <v>2395239</v>
      </c>
      <c r="L113">
        <v>0.20599999999999999</v>
      </c>
      <c r="M113" s="1">
        <v>29291</v>
      </c>
      <c r="N113">
        <v>0.20599999999999999</v>
      </c>
      <c r="O113">
        <v>0.20599999999999999</v>
      </c>
      <c r="P113">
        <f t="shared" si="3"/>
        <v>0.10299999999999999</v>
      </c>
    </row>
    <row r="114" spans="1:16" x14ac:dyDescent="0.45">
      <c r="A114">
        <v>112</v>
      </c>
      <c r="B114" s="2">
        <v>0.87770000000000004</v>
      </c>
      <c r="C114" s="1">
        <v>3289358</v>
      </c>
      <c r="D114">
        <v>0.39800000000000002</v>
      </c>
      <c r="E114" s="1">
        <v>-16639</v>
      </c>
      <c r="F114">
        <v>0.39800000000000002</v>
      </c>
      <c r="G114">
        <f>SUM(F114:F117)</f>
        <v>0.81300000000000006</v>
      </c>
      <c r="H114">
        <f t="shared" si="2"/>
        <v>0.40650000000000003</v>
      </c>
      <c r="I114">
        <v>112</v>
      </c>
      <c r="J114">
        <v>4.0000000000000001E-3</v>
      </c>
      <c r="K114" s="1">
        <v>2504566</v>
      </c>
      <c r="L114" s="1">
        <v>2029</v>
      </c>
      <c r="M114" s="1">
        <v>-130534</v>
      </c>
      <c r="N114" s="1">
        <v>2029</v>
      </c>
      <c r="P114">
        <f t="shared" si="3"/>
        <v>0</v>
      </c>
    </row>
    <row r="115" spans="1:16" x14ac:dyDescent="0.45">
      <c r="A115">
        <v>113</v>
      </c>
      <c r="B115" s="2">
        <v>0.22539999999999999</v>
      </c>
      <c r="C115" s="1">
        <v>3331724</v>
      </c>
      <c r="D115">
        <v>0.10100000000000001</v>
      </c>
      <c r="E115" s="1">
        <v>-175030</v>
      </c>
      <c r="F115">
        <v>0.10100000000000001</v>
      </c>
      <c r="H115">
        <f t="shared" si="2"/>
        <v>0</v>
      </c>
      <c r="I115">
        <v>113</v>
      </c>
      <c r="J115" s="2">
        <v>0.6331</v>
      </c>
      <c r="K115" s="1">
        <v>2400765</v>
      </c>
      <c r="L115">
        <v>0.28699999999999998</v>
      </c>
      <c r="M115" s="1">
        <v>52431</v>
      </c>
      <c r="N115">
        <v>0.28699999999999998</v>
      </c>
      <c r="O115">
        <v>0.28699999999999998</v>
      </c>
      <c r="P115">
        <f t="shared" si="3"/>
        <v>0.14349999999999999</v>
      </c>
    </row>
    <row r="116" spans="1:16" x14ac:dyDescent="0.45">
      <c r="A116">
        <v>114</v>
      </c>
      <c r="B116" s="2">
        <v>0.3261</v>
      </c>
      <c r="C116" s="1">
        <v>3357433</v>
      </c>
      <c r="D116">
        <v>0.14699999999999999</v>
      </c>
      <c r="E116" s="1">
        <v>17354</v>
      </c>
      <c r="F116">
        <v>0.14699999999999999</v>
      </c>
      <c r="H116">
        <f t="shared" si="2"/>
        <v>0</v>
      </c>
      <c r="I116">
        <v>114</v>
      </c>
      <c r="J116">
        <v>4.0000000000000001E-3</v>
      </c>
      <c r="K116" s="1">
        <v>2534531</v>
      </c>
      <c r="L116" s="1">
        <v>2011</v>
      </c>
      <c r="M116" s="1">
        <v>-119915</v>
      </c>
      <c r="N116" s="1">
        <v>2011</v>
      </c>
      <c r="P116">
        <f t="shared" si="3"/>
        <v>0</v>
      </c>
    </row>
    <row r="117" spans="1:16" x14ac:dyDescent="0.45">
      <c r="A117">
        <v>115</v>
      </c>
      <c r="B117" s="2">
        <v>0.36930000000000002</v>
      </c>
      <c r="C117" s="1">
        <v>3375168</v>
      </c>
      <c r="D117">
        <v>0.16700000000000001</v>
      </c>
      <c r="E117" s="1">
        <v>6009</v>
      </c>
      <c r="F117">
        <v>0.16700000000000001</v>
      </c>
      <c r="H117">
        <f t="shared" si="2"/>
        <v>0</v>
      </c>
      <c r="I117">
        <v>115</v>
      </c>
      <c r="J117" s="2">
        <v>0.32129999999999997</v>
      </c>
      <c r="K117" s="1">
        <v>2394651</v>
      </c>
      <c r="L117">
        <v>0.14299999999999999</v>
      </c>
      <c r="M117" s="1">
        <v>58736</v>
      </c>
      <c r="N117">
        <v>0.14299999999999999</v>
      </c>
      <c r="O117">
        <v>0.14299999999999999</v>
      </c>
      <c r="P117">
        <f t="shared" si="3"/>
        <v>7.1499999999999994E-2</v>
      </c>
    </row>
    <row r="118" spans="1:16" x14ac:dyDescent="0.45">
      <c r="A118">
        <v>116</v>
      </c>
      <c r="B118">
        <v>5.0000000000000001E-3</v>
      </c>
      <c r="C118" s="1">
        <v>3469228</v>
      </c>
      <c r="D118" s="1">
        <v>2082</v>
      </c>
      <c r="E118" s="1">
        <v>43466</v>
      </c>
      <c r="F118" s="1">
        <v>2082</v>
      </c>
      <c r="H118">
        <f>G118/2</f>
        <v>0</v>
      </c>
      <c r="I118">
        <v>116</v>
      </c>
      <c r="J118">
        <v>4.0000000000000001E-3</v>
      </c>
      <c r="K118" s="1">
        <v>2571189</v>
      </c>
      <c r="L118" s="1">
        <v>2017</v>
      </c>
      <c r="M118" s="1">
        <v>-108356</v>
      </c>
      <c r="N118" s="1">
        <v>2017</v>
      </c>
      <c r="P118">
        <f t="shared" si="3"/>
        <v>0</v>
      </c>
    </row>
    <row r="119" spans="1:16" x14ac:dyDescent="0.45">
      <c r="A119">
        <v>117</v>
      </c>
      <c r="B119">
        <v>1E-3</v>
      </c>
      <c r="C119" s="1">
        <v>3277976</v>
      </c>
      <c r="D119">
        <v>0.67100000000000004</v>
      </c>
      <c r="E119" s="1">
        <v>-139764</v>
      </c>
      <c r="F119">
        <v>0.67100000000000004</v>
      </c>
      <c r="G119" s="4">
        <v>0.67100000000000004</v>
      </c>
      <c r="H119">
        <f t="shared" si="2"/>
        <v>0.33550000000000002</v>
      </c>
      <c r="I119">
        <v>117</v>
      </c>
      <c r="J119" s="2">
        <v>0.31169999999999998</v>
      </c>
      <c r="K119" s="1">
        <v>2414966</v>
      </c>
      <c r="L119">
        <v>0.14099999999999999</v>
      </c>
      <c r="M119" s="1">
        <v>60255</v>
      </c>
      <c r="N119">
        <v>0.14099999999999999</v>
      </c>
      <c r="O119">
        <f>SUM(N119:N120)</f>
        <v>0.26</v>
      </c>
      <c r="P119">
        <f t="shared" si="3"/>
        <v>0.13</v>
      </c>
    </row>
    <row r="120" spans="1:16" x14ac:dyDescent="0.45">
      <c r="A120">
        <v>118</v>
      </c>
      <c r="B120">
        <v>4.0000000000000001E-3</v>
      </c>
      <c r="C120" s="1">
        <v>3453523</v>
      </c>
      <c r="D120" s="1">
        <v>2044</v>
      </c>
      <c r="E120" s="1">
        <v>60194</v>
      </c>
      <c r="F120" s="1">
        <v>2044</v>
      </c>
      <c r="H120">
        <f t="shared" si="2"/>
        <v>0</v>
      </c>
      <c r="I120">
        <v>118</v>
      </c>
      <c r="J120" s="2">
        <v>0.26379999999999998</v>
      </c>
      <c r="K120" s="1">
        <v>2532367</v>
      </c>
      <c r="L120">
        <v>0.11899999999999999</v>
      </c>
      <c r="M120" s="1">
        <v>72897</v>
      </c>
      <c r="N120">
        <v>0.11899999999999999</v>
      </c>
      <c r="P120">
        <f t="shared" si="3"/>
        <v>0</v>
      </c>
    </row>
    <row r="121" spans="1:16" x14ac:dyDescent="0.45">
      <c r="A121">
        <v>119</v>
      </c>
      <c r="B121">
        <v>1E-3</v>
      </c>
      <c r="C121" s="1">
        <v>3411143</v>
      </c>
      <c r="D121">
        <v>0.46899999999999997</v>
      </c>
      <c r="E121" s="1">
        <v>-149128</v>
      </c>
      <c r="F121">
        <v>0.46899999999999997</v>
      </c>
      <c r="G121" s="4">
        <v>0.46899999999999997</v>
      </c>
      <c r="H121">
        <f t="shared" si="2"/>
        <v>0.23449999999999999</v>
      </c>
      <c r="I121">
        <v>119</v>
      </c>
      <c r="J121">
        <v>4.0000000000000001E-3</v>
      </c>
      <c r="K121" s="1">
        <v>2570294</v>
      </c>
      <c r="L121" s="1">
        <v>2018</v>
      </c>
      <c r="M121" s="1">
        <v>-117955</v>
      </c>
      <c r="N121" s="1">
        <v>2018</v>
      </c>
      <c r="P121">
        <f t="shared" si="3"/>
        <v>0</v>
      </c>
    </row>
    <row r="122" spans="1:16" x14ac:dyDescent="0.45">
      <c r="A122">
        <v>120</v>
      </c>
      <c r="B122">
        <v>4.0000000000000001E-3</v>
      </c>
      <c r="C122" s="1">
        <v>3428336</v>
      </c>
      <c r="D122" s="1">
        <v>2006</v>
      </c>
      <c r="E122" s="1">
        <v>42434</v>
      </c>
      <c r="F122" s="1">
        <v>2006</v>
      </c>
      <c r="H122">
        <f t="shared" si="2"/>
        <v>0</v>
      </c>
      <c r="I122">
        <v>120</v>
      </c>
      <c r="J122" s="2">
        <v>0.74819999999999998</v>
      </c>
      <c r="K122" s="1">
        <v>2535136</v>
      </c>
      <c r="L122">
        <v>0.33900000000000002</v>
      </c>
      <c r="M122" s="1">
        <v>64759</v>
      </c>
      <c r="N122">
        <v>0.33900000000000002</v>
      </c>
      <c r="O122">
        <v>0.33900000000000002</v>
      </c>
      <c r="P122">
        <f t="shared" si="3"/>
        <v>0.16950000000000001</v>
      </c>
    </row>
    <row r="123" spans="1:16" x14ac:dyDescent="0.45">
      <c r="A123">
        <v>121</v>
      </c>
      <c r="B123">
        <v>1E-3</v>
      </c>
      <c r="C123" s="1">
        <v>3347053</v>
      </c>
      <c r="D123">
        <v>0.51900000000000002</v>
      </c>
      <c r="E123" s="1">
        <v>-142549</v>
      </c>
      <c r="F123">
        <v>0.51900000000000002</v>
      </c>
      <c r="G123" s="4">
        <v>0.51900000000000002</v>
      </c>
      <c r="H123">
        <f t="shared" si="2"/>
        <v>0.25950000000000001</v>
      </c>
      <c r="I123">
        <v>121</v>
      </c>
      <c r="J123">
        <v>4.0000000000000001E-3</v>
      </c>
      <c r="K123" s="1">
        <v>2546587</v>
      </c>
      <c r="L123" s="1">
        <v>2017</v>
      </c>
      <c r="M123" s="1">
        <v>-111663</v>
      </c>
      <c r="N123" s="1">
        <v>2017</v>
      </c>
      <c r="P123">
        <f t="shared" si="3"/>
        <v>0</v>
      </c>
    </row>
    <row r="124" spans="1:16" x14ac:dyDescent="0.45">
      <c r="A124">
        <v>122</v>
      </c>
      <c r="B124">
        <v>4.0000000000000001E-3</v>
      </c>
      <c r="C124" s="1">
        <v>3408796</v>
      </c>
      <c r="D124" s="1">
        <v>2023</v>
      </c>
      <c r="E124" s="1">
        <v>11869</v>
      </c>
      <c r="F124" s="1">
        <v>2023</v>
      </c>
      <c r="H124">
        <f t="shared" si="2"/>
        <v>0</v>
      </c>
      <c r="I124">
        <v>122</v>
      </c>
      <c r="J124" s="2">
        <v>0.43159999999999998</v>
      </c>
      <c r="K124" s="1">
        <v>2471872</v>
      </c>
      <c r="L124">
        <v>0.19600000000000001</v>
      </c>
      <c r="M124" s="1">
        <v>63435</v>
      </c>
      <c r="N124">
        <v>0.19600000000000001</v>
      </c>
      <c r="O124">
        <v>0.19600000000000001</v>
      </c>
      <c r="P124">
        <f t="shared" si="3"/>
        <v>9.8000000000000004E-2</v>
      </c>
    </row>
    <row r="125" spans="1:16" x14ac:dyDescent="0.45">
      <c r="A125">
        <v>123</v>
      </c>
      <c r="B125">
        <v>2E-3</v>
      </c>
      <c r="C125" s="1">
        <v>3336657</v>
      </c>
      <c r="D125">
        <v>0.76400000000000001</v>
      </c>
      <c r="E125" s="1">
        <v>7573</v>
      </c>
      <c r="F125">
        <v>0.76400000000000001</v>
      </c>
      <c r="G125" s="4">
        <v>0.76400000000000001</v>
      </c>
      <c r="H125">
        <f t="shared" si="2"/>
        <v>0.38200000000000001</v>
      </c>
      <c r="I125">
        <v>123</v>
      </c>
      <c r="J125">
        <v>4.0000000000000001E-3</v>
      </c>
      <c r="K125" s="1">
        <v>2570697</v>
      </c>
      <c r="L125" s="1">
        <v>2001</v>
      </c>
      <c r="M125" s="1">
        <v>-125917</v>
      </c>
      <c r="N125" s="1">
        <v>2001</v>
      </c>
      <c r="P125">
        <f t="shared" si="3"/>
        <v>0</v>
      </c>
    </row>
    <row r="126" spans="1:16" x14ac:dyDescent="0.45">
      <c r="A126">
        <v>124</v>
      </c>
      <c r="B126">
        <v>4.0000000000000001E-3</v>
      </c>
      <c r="C126" s="1">
        <v>3457486</v>
      </c>
      <c r="D126" s="1">
        <v>2004</v>
      </c>
      <c r="E126" s="1">
        <v>-28021</v>
      </c>
      <c r="F126" s="1">
        <v>2004</v>
      </c>
      <c r="G126" s="4"/>
      <c r="H126">
        <f t="shared" si="2"/>
        <v>0</v>
      </c>
      <c r="I126">
        <v>124</v>
      </c>
      <c r="J126" s="2">
        <v>0.96879999999999999</v>
      </c>
      <c r="K126" s="1">
        <v>2344295</v>
      </c>
      <c r="L126">
        <v>0.441</v>
      </c>
      <c r="M126" s="1">
        <v>52674</v>
      </c>
      <c r="N126">
        <v>0.441</v>
      </c>
      <c r="O126">
        <v>0.441</v>
      </c>
      <c r="P126">
        <f t="shared" si="3"/>
        <v>0.2205</v>
      </c>
    </row>
    <row r="127" spans="1:16" x14ac:dyDescent="0.45">
      <c r="A127">
        <v>125</v>
      </c>
      <c r="B127">
        <v>1E-3</v>
      </c>
      <c r="C127" s="1">
        <v>3398691</v>
      </c>
      <c r="D127">
        <v>0.45900000000000002</v>
      </c>
      <c r="E127" s="1">
        <v>-28523</v>
      </c>
      <c r="F127">
        <v>0.45900000000000002</v>
      </c>
      <c r="G127" s="4">
        <v>0.45900000000000002</v>
      </c>
      <c r="H127">
        <f t="shared" si="2"/>
        <v>0.22950000000000001</v>
      </c>
      <c r="I127">
        <v>125</v>
      </c>
      <c r="J127">
        <v>4.0000000000000001E-3</v>
      </c>
      <c r="K127" s="1">
        <v>2575414</v>
      </c>
      <c r="L127" s="1">
        <v>2005</v>
      </c>
      <c r="M127" s="1">
        <v>-137213</v>
      </c>
      <c r="N127" s="1">
        <v>2005</v>
      </c>
      <c r="P127">
        <f t="shared" si="3"/>
        <v>0</v>
      </c>
    </row>
    <row r="128" spans="1:16" x14ac:dyDescent="0.45">
      <c r="A128">
        <v>126</v>
      </c>
      <c r="B128">
        <v>4.0000000000000001E-3</v>
      </c>
      <c r="C128" s="1">
        <v>3462269</v>
      </c>
      <c r="D128" s="1">
        <v>2014</v>
      </c>
      <c r="E128" s="1">
        <v>73969</v>
      </c>
      <c r="F128" s="1">
        <v>2014</v>
      </c>
      <c r="G128" s="4"/>
      <c r="H128">
        <f t="shared" si="2"/>
        <v>0</v>
      </c>
      <c r="I128">
        <v>126</v>
      </c>
      <c r="J128" s="2">
        <v>0.4748</v>
      </c>
      <c r="K128" s="1">
        <v>2511603</v>
      </c>
      <c r="L128">
        <v>0.214</v>
      </c>
      <c r="M128" s="1">
        <v>34992</v>
      </c>
      <c r="N128">
        <v>0.214</v>
      </c>
      <c r="O128">
        <v>0.214</v>
      </c>
      <c r="P128">
        <f t="shared" si="3"/>
        <v>0.107</v>
      </c>
    </row>
    <row r="129" spans="1:16" x14ac:dyDescent="0.45">
      <c r="A129">
        <v>127</v>
      </c>
      <c r="B129">
        <v>1E-3</v>
      </c>
      <c r="C129" s="1">
        <v>3286005</v>
      </c>
      <c r="D129">
        <v>0.52800000000000002</v>
      </c>
      <c r="E129" s="1">
        <v>101962</v>
      </c>
      <c r="F129">
        <v>0.52800000000000002</v>
      </c>
      <c r="G129" s="4">
        <f>SUM(F129:F130)</f>
        <v>0.73899999999999999</v>
      </c>
      <c r="H129">
        <f t="shared" si="2"/>
        <v>0.3695</v>
      </c>
      <c r="I129">
        <v>127</v>
      </c>
      <c r="J129">
        <v>4.0000000000000001E-3</v>
      </c>
      <c r="K129" s="1">
        <v>2624664</v>
      </c>
      <c r="L129" s="1">
        <v>2008</v>
      </c>
      <c r="M129" s="1">
        <v>-97017</v>
      </c>
      <c r="N129" s="1">
        <v>2008</v>
      </c>
      <c r="P129">
        <f t="shared" si="3"/>
        <v>0</v>
      </c>
    </row>
    <row r="130" spans="1:16" x14ac:dyDescent="0.45">
      <c r="A130">
        <v>128</v>
      </c>
      <c r="B130" s="2">
        <v>0.4652</v>
      </c>
      <c r="C130" s="1">
        <v>3288790</v>
      </c>
      <c r="D130">
        <v>0.21099999999999999</v>
      </c>
      <c r="E130" s="1">
        <v>41634</v>
      </c>
      <c r="F130">
        <v>0.21099999999999999</v>
      </c>
      <c r="G130" s="4"/>
      <c r="H130">
        <f t="shared" si="2"/>
        <v>0</v>
      </c>
      <c r="I130">
        <v>128</v>
      </c>
      <c r="J130" s="2">
        <v>0.44119999999999998</v>
      </c>
      <c r="K130" s="1">
        <v>2532598</v>
      </c>
      <c r="L130">
        <v>0.2</v>
      </c>
      <c r="M130" s="1">
        <v>79919</v>
      </c>
      <c r="N130">
        <v>0.2</v>
      </c>
      <c r="O130">
        <f>SUM(N130:N131)</f>
        <v>0.376</v>
      </c>
      <c r="P130">
        <f t="shared" si="3"/>
        <v>0.188</v>
      </c>
    </row>
    <row r="131" spans="1:16" x14ac:dyDescent="0.45">
      <c r="A131">
        <v>129</v>
      </c>
      <c r="B131">
        <v>4.0000000000000001E-3</v>
      </c>
      <c r="C131" s="1">
        <v>3477671</v>
      </c>
      <c r="D131" s="1">
        <v>2002</v>
      </c>
      <c r="E131" s="1">
        <v>82331</v>
      </c>
      <c r="F131" s="1">
        <v>2002</v>
      </c>
      <c r="G131" s="4"/>
      <c r="H131">
        <f t="shared" si="2"/>
        <v>0</v>
      </c>
      <c r="I131">
        <v>129</v>
      </c>
      <c r="J131" s="2">
        <v>0.39329999999999998</v>
      </c>
      <c r="K131" s="1">
        <v>2548202</v>
      </c>
      <c r="L131">
        <v>0.17599999999999999</v>
      </c>
      <c r="M131" s="1">
        <v>75619</v>
      </c>
      <c r="N131">
        <v>0.17599999999999999</v>
      </c>
      <c r="P131">
        <f t="shared" si="3"/>
        <v>0</v>
      </c>
    </row>
    <row r="132" spans="1:16" x14ac:dyDescent="0.45">
      <c r="A132">
        <v>130</v>
      </c>
      <c r="B132" s="2">
        <v>0.70499999999999996</v>
      </c>
      <c r="C132" s="1">
        <v>3358908</v>
      </c>
      <c r="D132">
        <v>0.32</v>
      </c>
      <c r="E132" s="1">
        <v>-106699</v>
      </c>
      <c r="F132">
        <v>0.32</v>
      </c>
      <c r="G132" s="4">
        <f>SUM(F132:F133)</f>
        <v>0.56499999999999995</v>
      </c>
      <c r="H132">
        <f t="shared" ref="H132:H195" si="4">G132/2</f>
        <v>0.28249999999999997</v>
      </c>
      <c r="I132">
        <v>130</v>
      </c>
      <c r="J132">
        <v>4.0000000000000001E-3</v>
      </c>
      <c r="K132" s="1">
        <v>2669794</v>
      </c>
      <c r="L132" s="1">
        <v>2018</v>
      </c>
      <c r="M132" s="1">
        <v>-124207</v>
      </c>
      <c r="N132" s="1">
        <v>2018</v>
      </c>
      <c r="P132">
        <f t="shared" ref="P132:P186" si="5">O132/2</f>
        <v>0</v>
      </c>
    </row>
    <row r="133" spans="1:16" x14ac:dyDescent="0.45">
      <c r="A133">
        <v>131</v>
      </c>
      <c r="B133" s="2">
        <v>0.54200000000000004</v>
      </c>
      <c r="C133" s="1">
        <v>3326274</v>
      </c>
      <c r="D133">
        <v>0.245</v>
      </c>
      <c r="E133" s="1">
        <v>-90000</v>
      </c>
      <c r="F133">
        <v>0.245</v>
      </c>
      <c r="G133" s="4"/>
      <c r="H133">
        <f t="shared" si="4"/>
        <v>0</v>
      </c>
      <c r="I133">
        <v>131</v>
      </c>
      <c r="J133" s="2">
        <v>0.82010000000000005</v>
      </c>
      <c r="K133" s="1">
        <v>2570433</v>
      </c>
      <c r="L133">
        <v>0.372</v>
      </c>
      <c r="M133" s="1">
        <v>46909</v>
      </c>
      <c r="N133">
        <v>0.372</v>
      </c>
      <c r="O133">
        <v>0.372</v>
      </c>
      <c r="P133">
        <f t="shared" si="5"/>
        <v>0.186</v>
      </c>
    </row>
    <row r="134" spans="1:16" x14ac:dyDescent="0.45">
      <c r="A134">
        <v>132</v>
      </c>
      <c r="B134">
        <v>4.0000000000000001E-3</v>
      </c>
      <c r="C134" s="1">
        <v>3482672</v>
      </c>
      <c r="D134" s="1">
        <v>2031</v>
      </c>
      <c r="E134" s="1">
        <v>76024</v>
      </c>
      <c r="F134" s="1">
        <v>2031</v>
      </c>
      <c r="G134" s="4"/>
      <c r="H134">
        <f t="shared" si="4"/>
        <v>0</v>
      </c>
      <c r="I134">
        <v>132</v>
      </c>
      <c r="J134">
        <v>4.0000000000000001E-3</v>
      </c>
      <c r="K134" s="1">
        <v>2697066</v>
      </c>
      <c r="L134" s="1">
        <v>2001</v>
      </c>
      <c r="M134" s="1">
        <v>-44290</v>
      </c>
      <c r="N134" s="1">
        <v>2001</v>
      </c>
      <c r="P134">
        <f t="shared" si="5"/>
        <v>0</v>
      </c>
    </row>
    <row r="135" spans="1:16" x14ac:dyDescent="0.45">
      <c r="A135">
        <v>133</v>
      </c>
      <c r="B135" s="2">
        <v>0.74819999999999998</v>
      </c>
      <c r="C135" s="1">
        <v>3314397</v>
      </c>
      <c r="D135">
        <v>0.33900000000000002</v>
      </c>
      <c r="E135" s="1">
        <v>-109604</v>
      </c>
      <c r="F135">
        <v>0.33900000000000002</v>
      </c>
      <c r="G135" s="4">
        <f>SUM(F135:F136)</f>
        <v>0.45700000000000002</v>
      </c>
      <c r="H135">
        <f t="shared" si="4"/>
        <v>0.22850000000000001</v>
      </c>
      <c r="I135">
        <v>133</v>
      </c>
      <c r="J135" s="2">
        <v>0.26379999999999998</v>
      </c>
      <c r="K135" s="1">
        <v>2701927</v>
      </c>
      <c r="L135">
        <v>0.11799999999999999</v>
      </c>
      <c r="M135" s="1">
        <v>-45000</v>
      </c>
      <c r="N135">
        <v>0.11799999999999999</v>
      </c>
      <c r="O135">
        <f>SUM(N135:N136)</f>
        <v>0.23799999999999999</v>
      </c>
      <c r="P135">
        <f t="shared" si="5"/>
        <v>0.11899999999999999</v>
      </c>
    </row>
    <row r="136" spans="1:16" x14ac:dyDescent="0.45">
      <c r="A136">
        <v>134</v>
      </c>
      <c r="B136" s="2">
        <v>0.26379999999999998</v>
      </c>
      <c r="C136" s="1">
        <v>3216923</v>
      </c>
      <c r="D136">
        <v>0.11799999999999999</v>
      </c>
      <c r="E136" s="1">
        <v>-105068</v>
      </c>
      <c r="F136">
        <v>0.11799999999999999</v>
      </c>
      <c r="G136" s="4"/>
      <c r="H136">
        <f t="shared" si="4"/>
        <v>0</v>
      </c>
      <c r="I136">
        <v>134</v>
      </c>
      <c r="J136" s="2">
        <v>0.26860000000000001</v>
      </c>
      <c r="K136" s="1">
        <v>2615357</v>
      </c>
      <c r="L136">
        <v>0.12</v>
      </c>
      <c r="M136" s="1">
        <v>-33111</v>
      </c>
      <c r="N136">
        <v>0.12</v>
      </c>
      <c r="P136">
        <f t="shared" si="5"/>
        <v>0</v>
      </c>
    </row>
    <row r="137" spans="1:16" x14ac:dyDescent="0.45">
      <c r="A137">
        <v>135</v>
      </c>
      <c r="B137">
        <v>4.0000000000000001E-3</v>
      </c>
      <c r="C137" s="1">
        <v>5189276</v>
      </c>
      <c r="D137" s="1">
        <v>2008</v>
      </c>
      <c r="E137" s="1">
        <v>-41374</v>
      </c>
      <c r="F137" s="1">
        <v>2008</v>
      </c>
      <c r="G137" s="4"/>
      <c r="H137">
        <f t="shared" si="4"/>
        <v>0</v>
      </c>
      <c r="I137">
        <v>135</v>
      </c>
      <c r="J137">
        <v>4.0000000000000001E-3</v>
      </c>
      <c r="K137" s="1">
        <v>2703690</v>
      </c>
      <c r="L137" s="1">
        <v>2009</v>
      </c>
      <c r="M137" s="1">
        <v>-65111</v>
      </c>
      <c r="N137" s="1">
        <v>2009</v>
      </c>
      <c r="P137">
        <f t="shared" si="5"/>
        <v>0</v>
      </c>
    </row>
    <row r="138" spans="1:16" x14ac:dyDescent="0.45">
      <c r="A138">
        <v>136</v>
      </c>
      <c r="B138" s="2">
        <v>0.83930000000000005</v>
      </c>
      <c r="C138" s="1">
        <v>4793525</v>
      </c>
      <c r="D138">
        <v>0.38200000000000001</v>
      </c>
      <c r="E138" s="1">
        <v>-26565</v>
      </c>
      <c r="F138">
        <v>0.38200000000000001</v>
      </c>
      <c r="G138" s="4">
        <f>SUM(F138:F139)</f>
        <v>0.55699999999999994</v>
      </c>
      <c r="H138">
        <f t="shared" si="4"/>
        <v>0.27849999999999997</v>
      </c>
      <c r="I138">
        <v>136</v>
      </c>
      <c r="J138" s="2">
        <v>0.23499999999999999</v>
      </c>
      <c r="K138" s="1">
        <v>2530011</v>
      </c>
      <c r="L138">
        <v>0.104</v>
      </c>
      <c r="M138" s="1">
        <v>-75379</v>
      </c>
      <c r="N138">
        <v>0.104</v>
      </c>
      <c r="O138">
        <f>SUM(N138:N139)</f>
        <v>0.157</v>
      </c>
      <c r="P138">
        <f t="shared" si="5"/>
        <v>7.85E-2</v>
      </c>
    </row>
    <row r="139" spans="1:16" x14ac:dyDescent="0.45">
      <c r="A139">
        <v>137</v>
      </c>
      <c r="B139" s="2">
        <v>0.38850000000000001</v>
      </c>
      <c r="C139" s="1">
        <v>4977389</v>
      </c>
      <c r="D139">
        <v>0.17499999999999999</v>
      </c>
      <c r="E139" s="1">
        <v>-36870</v>
      </c>
      <c r="F139">
        <v>0.17499999999999999</v>
      </c>
      <c r="G139" s="4"/>
      <c r="H139">
        <f t="shared" si="4"/>
        <v>0</v>
      </c>
      <c r="I139">
        <v>137</v>
      </c>
      <c r="J139" s="2">
        <v>0.11990000000000001</v>
      </c>
      <c r="K139" s="1">
        <v>2531338</v>
      </c>
      <c r="L139">
        <v>5.2999999999999999E-2</v>
      </c>
      <c r="M139" s="1">
        <v>-55008</v>
      </c>
      <c r="N139">
        <v>5.2999999999999999E-2</v>
      </c>
      <c r="P139">
        <f t="shared" si="5"/>
        <v>0</v>
      </c>
    </row>
    <row r="140" spans="1:16" x14ac:dyDescent="0.45">
      <c r="A140">
        <v>138</v>
      </c>
      <c r="B140">
        <v>4.0000000000000001E-3</v>
      </c>
      <c r="C140" s="1">
        <v>5186932</v>
      </c>
      <c r="D140" s="1">
        <v>2013</v>
      </c>
      <c r="E140" s="1">
        <v>-34001</v>
      </c>
      <c r="F140" s="1">
        <v>2013</v>
      </c>
      <c r="G140" s="4"/>
      <c r="H140">
        <f t="shared" si="4"/>
        <v>0</v>
      </c>
      <c r="I140">
        <v>138</v>
      </c>
      <c r="J140">
        <v>4.0000000000000001E-3</v>
      </c>
      <c r="K140" s="1">
        <v>2712589</v>
      </c>
      <c r="L140" s="1">
        <v>2004</v>
      </c>
      <c r="M140" s="1">
        <v>-46151</v>
      </c>
      <c r="N140" s="1">
        <v>2004</v>
      </c>
      <c r="P140">
        <f t="shared" si="5"/>
        <v>0</v>
      </c>
    </row>
    <row r="141" spans="1:16" x14ac:dyDescent="0.45">
      <c r="A141">
        <v>139</v>
      </c>
      <c r="B141" s="2">
        <v>0.55630000000000002</v>
      </c>
      <c r="C141" s="1">
        <v>4961481</v>
      </c>
      <c r="D141">
        <v>0.252</v>
      </c>
      <c r="E141" s="1">
        <v>128660</v>
      </c>
      <c r="F141">
        <v>0.252</v>
      </c>
      <c r="G141" s="4">
        <f>SUM(F141:F143)</f>
        <v>0.6399999999999999</v>
      </c>
      <c r="H141">
        <f t="shared" si="4"/>
        <v>0.31999999999999995</v>
      </c>
      <c r="I141">
        <v>139</v>
      </c>
      <c r="J141" s="2">
        <v>0.3165</v>
      </c>
      <c r="K141" s="1">
        <v>2547922</v>
      </c>
      <c r="L141">
        <v>0.14299999999999999</v>
      </c>
      <c r="M141" s="1">
        <v>130030</v>
      </c>
      <c r="N141">
        <v>0.14299999999999999</v>
      </c>
      <c r="O141">
        <v>0.14299999999999999</v>
      </c>
      <c r="P141">
        <f t="shared" si="5"/>
        <v>7.1499999999999994E-2</v>
      </c>
    </row>
    <row r="142" spans="1:16" x14ac:dyDescent="0.45">
      <c r="A142">
        <v>140</v>
      </c>
      <c r="B142" s="2">
        <v>0.21579999999999999</v>
      </c>
      <c r="C142" s="1">
        <v>5093854</v>
      </c>
      <c r="D142">
        <v>9.6000000000000002E-2</v>
      </c>
      <c r="E142" s="1">
        <v>-24228</v>
      </c>
      <c r="F142">
        <v>9.6000000000000002E-2</v>
      </c>
      <c r="G142" s="4"/>
      <c r="H142">
        <f t="shared" si="4"/>
        <v>0</v>
      </c>
      <c r="I142">
        <v>140</v>
      </c>
      <c r="J142">
        <v>4.0000000000000001E-3</v>
      </c>
      <c r="K142" s="1">
        <v>2633897</v>
      </c>
      <c r="L142" s="1">
        <v>2008</v>
      </c>
      <c r="M142" s="1">
        <v>-43586</v>
      </c>
      <c r="N142" s="1">
        <v>2008</v>
      </c>
      <c r="P142">
        <f t="shared" si="5"/>
        <v>0</v>
      </c>
    </row>
    <row r="143" spans="1:16" x14ac:dyDescent="0.45">
      <c r="A143">
        <v>141</v>
      </c>
      <c r="B143" s="2">
        <v>0.64270000000000005</v>
      </c>
      <c r="C143" s="1">
        <v>4842417</v>
      </c>
      <c r="D143">
        <v>0.29199999999999998</v>
      </c>
      <c r="E143" s="1">
        <v>-19250</v>
      </c>
      <c r="F143">
        <v>0.29199999999999998</v>
      </c>
      <c r="G143" s="4"/>
      <c r="H143">
        <f t="shared" si="4"/>
        <v>0</v>
      </c>
      <c r="I143">
        <v>141</v>
      </c>
      <c r="J143" s="2">
        <v>0.26860000000000001</v>
      </c>
      <c r="K143" s="1">
        <v>2594720</v>
      </c>
      <c r="L143">
        <v>0.121</v>
      </c>
      <c r="M143" s="1">
        <v>136469</v>
      </c>
      <c r="N143">
        <v>0.121</v>
      </c>
      <c r="O143">
        <f>SUM(N143:N144)</f>
        <v>0.26700000000000002</v>
      </c>
      <c r="P143">
        <f t="shared" si="5"/>
        <v>0.13350000000000001</v>
      </c>
    </row>
    <row r="144" spans="1:16" x14ac:dyDescent="0.45">
      <c r="A144">
        <v>142</v>
      </c>
      <c r="B144">
        <v>4.0000000000000001E-3</v>
      </c>
      <c r="C144" s="1">
        <v>5068238</v>
      </c>
      <c r="D144" s="1">
        <v>1995</v>
      </c>
      <c r="E144" s="1">
        <v>-28590</v>
      </c>
      <c r="F144" s="1">
        <v>1995</v>
      </c>
      <c r="G144" s="4"/>
      <c r="H144" t="e">
        <f>G14/I1432</f>
        <v>#DIV/0!</v>
      </c>
      <c r="I144">
        <v>142</v>
      </c>
      <c r="J144" s="2">
        <v>0.3261</v>
      </c>
      <c r="K144" s="1">
        <v>2548638</v>
      </c>
      <c r="L144">
        <v>0.14599999999999999</v>
      </c>
      <c r="M144" s="1">
        <v>-48652</v>
      </c>
      <c r="N144">
        <v>0.14599999999999999</v>
      </c>
      <c r="P144">
        <f t="shared" si="5"/>
        <v>0</v>
      </c>
    </row>
    <row r="145" spans="1:16" x14ac:dyDescent="0.45">
      <c r="A145">
        <v>143</v>
      </c>
      <c r="B145" s="2">
        <v>0.78180000000000005</v>
      </c>
      <c r="C145" s="1">
        <v>4784790</v>
      </c>
      <c r="D145">
        <v>0.35399999999999998</v>
      </c>
      <c r="E145" s="1">
        <v>-36444</v>
      </c>
      <c r="F145">
        <v>0.35399999999999998</v>
      </c>
      <c r="G145" s="4">
        <f>SUM(F145:F146)</f>
        <v>0.44199999999999995</v>
      </c>
      <c r="H145">
        <f t="shared" si="4"/>
        <v>0.22099999999999997</v>
      </c>
      <c r="I145">
        <v>143</v>
      </c>
      <c r="J145">
        <v>4.0000000000000001E-3</v>
      </c>
      <c r="K145" s="1">
        <v>2692686</v>
      </c>
      <c r="L145" s="1">
        <v>1980</v>
      </c>
      <c r="M145" s="1">
        <v>-46703</v>
      </c>
      <c r="N145" s="1">
        <v>1980</v>
      </c>
      <c r="P145">
        <f t="shared" si="5"/>
        <v>0</v>
      </c>
    </row>
    <row r="146" spans="1:16" x14ac:dyDescent="0.45">
      <c r="A146">
        <v>144</v>
      </c>
      <c r="B146" s="2">
        <v>0.1966</v>
      </c>
      <c r="C146" s="1">
        <v>4937115</v>
      </c>
      <c r="D146">
        <v>8.7999999999999995E-2</v>
      </c>
      <c r="E146" s="1">
        <v>174289</v>
      </c>
      <c r="F146">
        <v>8.7999999999999995E-2</v>
      </c>
      <c r="G146" s="4"/>
      <c r="H146">
        <f t="shared" si="4"/>
        <v>0</v>
      </c>
      <c r="I146">
        <v>144</v>
      </c>
      <c r="J146" s="2">
        <v>0.44600000000000001</v>
      </c>
      <c r="K146" s="1">
        <v>2613596</v>
      </c>
      <c r="L146">
        <v>0.20100000000000001</v>
      </c>
      <c r="M146" s="1">
        <v>-45881</v>
      </c>
      <c r="N146">
        <v>0.20100000000000001</v>
      </c>
      <c r="O146">
        <v>0.20100000000000001</v>
      </c>
      <c r="P146">
        <f t="shared" si="5"/>
        <v>0.10050000000000001</v>
      </c>
    </row>
    <row r="147" spans="1:16" x14ac:dyDescent="0.45">
      <c r="A147">
        <v>145</v>
      </c>
      <c r="B147">
        <v>4.0000000000000001E-3</v>
      </c>
      <c r="C147" s="1">
        <v>5310947</v>
      </c>
      <c r="D147" s="1">
        <v>2015</v>
      </c>
      <c r="E147" s="1">
        <v>-59421</v>
      </c>
      <c r="F147" s="1">
        <v>2015</v>
      </c>
      <c r="G147" s="4"/>
      <c r="H147">
        <f t="shared" si="4"/>
        <v>0</v>
      </c>
      <c r="I147">
        <v>145</v>
      </c>
      <c r="J147">
        <v>4.0000000000000001E-3</v>
      </c>
      <c r="K147" s="1">
        <v>2602817</v>
      </c>
      <c r="L147" s="1">
        <v>2043</v>
      </c>
      <c r="M147" s="1">
        <v>-34167</v>
      </c>
      <c r="N147" s="1">
        <v>2043</v>
      </c>
      <c r="P147">
        <f t="shared" si="5"/>
        <v>0</v>
      </c>
    </row>
    <row r="148" spans="1:16" x14ac:dyDescent="0.45">
      <c r="A148">
        <v>146</v>
      </c>
      <c r="B148">
        <v>1E-3</v>
      </c>
      <c r="C148" s="1">
        <v>4984206</v>
      </c>
      <c r="D148">
        <v>0.64100000000000001</v>
      </c>
      <c r="E148" s="1">
        <v>119017</v>
      </c>
      <c r="F148">
        <v>0.64100000000000001</v>
      </c>
      <c r="G148" s="4">
        <f>SUM(F148:F149)</f>
        <v>0.81800000000000006</v>
      </c>
      <c r="H148">
        <f t="shared" si="4"/>
        <v>0.40900000000000003</v>
      </c>
      <c r="I148">
        <v>146</v>
      </c>
      <c r="J148" s="2">
        <v>0.2782</v>
      </c>
      <c r="K148" s="1">
        <v>2547336</v>
      </c>
      <c r="L148">
        <v>0.124</v>
      </c>
      <c r="M148" s="1">
        <v>147995</v>
      </c>
      <c r="N148">
        <v>0.124</v>
      </c>
      <c r="O148">
        <f>SUM(N148,N149)</f>
        <v>0.30099999999999999</v>
      </c>
      <c r="P148">
        <f t="shared" si="5"/>
        <v>0.15049999999999999</v>
      </c>
    </row>
    <row r="149" spans="1:16" x14ac:dyDescent="0.45">
      <c r="A149">
        <v>147</v>
      </c>
      <c r="B149" s="2">
        <v>0.39329999999999998</v>
      </c>
      <c r="C149" s="1">
        <v>4915572</v>
      </c>
      <c r="D149">
        <v>0.17699999999999999</v>
      </c>
      <c r="E149" s="1">
        <v>-8531</v>
      </c>
      <c r="F149">
        <v>0.17699999999999999</v>
      </c>
      <c r="G149" s="4"/>
      <c r="H149">
        <f t="shared" si="4"/>
        <v>0</v>
      </c>
      <c r="I149">
        <v>147</v>
      </c>
      <c r="J149" s="2">
        <v>0.39329999999999998</v>
      </c>
      <c r="K149" s="1">
        <v>2504147</v>
      </c>
      <c r="L149">
        <v>0.17699999999999999</v>
      </c>
      <c r="M149" s="1">
        <v>-32905</v>
      </c>
      <c r="N149">
        <v>0.17699999999999999</v>
      </c>
      <c r="P149">
        <f t="shared" si="5"/>
        <v>0</v>
      </c>
    </row>
    <row r="150" spans="1:16" x14ac:dyDescent="0.45">
      <c r="A150">
        <v>148</v>
      </c>
      <c r="B150">
        <v>4.0000000000000001E-3</v>
      </c>
      <c r="C150" s="1">
        <v>5280757</v>
      </c>
      <c r="D150" s="1">
        <v>2032</v>
      </c>
      <c r="E150" s="1">
        <v>-71917</v>
      </c>
      <c r="F150" s="1">
        <v>2032</v>
      </c>
      <c r="G150" s="4"/>
      <c r="H150">
        <f t="shared" si="4"/>
        <v>0</v>
      </c>
      <c r="I150">
        <v>148</v>
      </c>
      <c r="J150">
        <v>4.0000000000000001E-3</v>
      </c>
      <c r="K150" s="1">
        <v>2630713</v>
      </c>
      <c r="L150" s="1">
        <v>2002</v>
      </c>
      <c r="M150" s="1">
        <v>-27070</v>
      </c>
      <c r="N150" s="1">
        <v>2002</v>
      </c>
      <c r="P150">
        <f t="shared" si="5"/>
        <v>0</v>
      </c>
    </row>
    <row r="151" spans="1:16" x14ac:dyDescent="0.45">
      <c r="A151">
        <v>149</v>
      </c>
      <c r="B151" s="2">
        <v>0.34050000000000002</v>
      </c>
      <c r="C151" s="1">
        <v>5062718</v>
      </c>
      <c r="D151">
        <v>0.153</v>
      </c>
      <c r="E151" s="1">
        <v>-90000</v>
      </c>
      <c r="F151">
        <v>0.153</v>
      </c>
      <c r="G151" s="4">
        <f>SUM(F151:F153)</f>
        <v>0.51500000000000001</v>
      </c>
      <c r="H151">
        <f t="shared" si="4"/>
        <v>0.25750000000000001</v>
      </c>
      <c r="I151">
        <v>149</v>
      </c>
      <c r="J151" s="2">
        <v>0.24460000000000001</v>
      </c>
      <c r="K151" s="1">
        <v>2416718</v>
      </c>
      <c r="L151">
        <v>0.11</v>
      </c>
      <c r="M151" s="1">
        <v>156501</v>
      </c>
      <c r="N151">
        <v>0.11</v>
      </c>
      <c r="O151">
        <v>0.11</v>
      </c>
      <c r="P151">
        <f t="shared" si="5"/>
        <v>5.5E-2</v>
      </c>
    </row>
    <row r="152" spans="1:16" x14ac:dyDescent="0.45">
      <c r="A152">
        <v>150</v>
      </c>
      <c r="B152" s="2">
        <v>0.53239999999999998</v>
      </c>
      <c r="C152" s="1">
        <v>4950731</v>
      </c>
      <c r="D152">
        <v>0.24099999999999999</v>
      </c>
      <c r="E152" s="1">
        <v>-53130</v>
      </c>
      <c r="F152">
        <v>0.24099999999999999</v>
      </c>
      <c r="G152" s="4"/>
      <c r="H152">
        <f t="shared" si="4"/>
        <v>0</v>
      </c>
      <c r="I152">
        <v>150</v>
      </c>
      <c r="J152">
        <v>4.0000000000000001E-3</v>
      </c>
      <c r="K152" s="1">
        <v>4161518</v>
      </c>
      <c r="L152" s="1">
        <v>2021</v>
      </c>
      <c r="M152" s="1">
        <v>-106235</v>
      </c>
      <c r="N152" s="1">
        <v>2021</v>
      </c>
      <c r="P152">
        <f t="shared" si="5"/>
        <v>0</v>
      </c>
    </row>
    <row r="153" spans="1:16" x14ac:dyDescent="0.45">
      <c r="A153">
        <v>151</v>
      </c>
      <c r="B153" s="2">
        <v>0.26860000000000001</v>
      </c>
      <c r="C153" s="1">
        <v>4867151</v>
      </c>
      <c r="D153">
        <v>0.121</v>
      </c>
      <c r="E153" s="1">
        <v>-43531</v>
      </c>
      <c r="F153">
        <v>0.121</v>
      </c>
      <c r="G153" s="4"/>
      <c r="H153">
        <f t="shared" si="4"/>
        <v>0</v>
      </c>
      <c r="I153">
        <v>151</v>
      </c>
      <c r="J153" s="2">
        <v>0.23499999999999999</v>
      </c>
      <c r="K153" s="1">
        <v>4024018</v>
      </c>
      <c r="L153">
        <v>0.105</v>
      </c>
      <c r="M153" s="1">
        <v>-87614</v>
      </c>
      <c r="N153">
        <v>0.105</v>
      </c>
      <c r="O153">
        <f>SUM(N153,N154)</f>
        <v>0.215</v>
      </c>
      <c r="P153">
        <f t="shared" si="5"/>
        <v>0.1075</v>
      </c>
    </row>
    <row r="154" spans="1:16" x14ac:dyDescent="0.45">
      <c r="A154">
        <v>152</v>
      </c>
      <c r="B154">
        <v>4.0000000000000001E-3</v>
      </c>
      <c r="C154" s="1">
        <v>5076086</v>
      </c>
      <c r="D154" s="1">
        <v>2011</v>
      </c>
      <c r="E154" s="1">
        <v>-67457</v>
      </c>
      <c r="F154" s="1">
        <v>2011</v>
      </c>
      <c r="G154" s="4">
        <f>SUM(F155:F157)</f>
        <v>0.54299999999999993</v>
      </c>
      <c r="H154">
        <f t="shared" si="4"/>
        <v>0.27149999999999996</v>
      </c>
      <c r="I154">
        <v>152</v>
      </c>
      <c r="J154" s="2">
        <v>0.24460000000000001</v>
      </c>
      <c r="K154" s="1">
        <v>4012314</v>
      </c>
      <c r="L154">
        <v>0.11</v>
      </c>
      <c r="M154" s="1">
        <v>-85426</v>
      </c>
      <c r="N154">
        <v>0.11</v>
      </c>
      <c r="P154">
        <f t="shared" si="5"/>
        <v>0</v>
      </c>
    </row>
    <row r="155" spans="1:16" x14ac:dyDescent="0.45">
      <c r="A155">
        <v>153</v>
      </c>
      <c r="B155" s="2">
        <v>0.20619999999999999</v>
      </c>
      <c r="C155" s="1">
        <v>4869612</v>
      </c>
      <c r="D155">
        <v>9.1999999999999998E-2</v>
      </c>
      <c r="E155" s="1">
        <v>-84560</v>
      </c>
      <c r="F155">
        <v>9.1999999999999998E-2</v>
      </c>
      <c r="G155" s="4"/>
      <c r="H155">
        <f t="shared" si="4"/>
        <v>0</v>
      </c>
      <c r="I155">
        <v>153</v>
      </c>
      <c r="J155">
        <v>4.0000000000000001E-3</v>
      </c>
      <c r="K155" s="1">
        <v>5494693</v>
      </c>
      <c r="L155" s="1">
        <v>2004</v>
      </c>
      <c r="M155" s="1">
        <v>94764</v>
      </c>
      <c r="N155" s="1">
        <v>2004</v>
      </c>
      <c r="P155">
        <f t="shared" si="5"/>
        <v>0</v>
      </c>
    </row>
    <row r="156" spans="1:16" x14ac:dyDescent="0.45">
      <c r="A156">
        <v>154</v>
      </c>
      <c r="B156" s="2">
        <v>0.52280000000000004</v>
      </c>
      <c r="C156" s="1">
        <v>4967793</v>
      </c>
      <c r="D156">
        <v>0.23599999999999999</v>
      </c>
      <c r="E156" s="1">
        <v>-68199</v>
      </c>
      <c r="F156">
        <v>0.23599999999999999</v>
      </c>
      <c r="G156" s="4"/>
      <c r="H156">
        <f t="shared" si="4"/>
        <v>0</v>
      </c>
      <c r="I156">
        <v>154</v>
      </c>
      <c r="J156" s="2">
        <v>0.47</v>
      </c>
      <c r="K156" s="1">
        <v>5340277</v>
      </c>
      <c r="L156">
        <v>0.21099999999999999</v>
      </c>
      <c r="M156" s="1">
        <v>-103173</v>
      </c>
      <c r="N156">
        <v>0.21099999999999999</v>
      </c>
      <c r="O156">
        <v>0.21099999999999999</v>
      </c>
      <c r="P156">
        <f t="shared" si="5"/>
        <v>0.1055</v>
      </c>
    </row>
    <row r="157" spans="1:16" x14ac:dyDescent="0.45">
      <c r="A157">
        <v>155</v>
      </c>
      <c r="B157" s="2">
        <v>0.4748</v>
      </c>
      <c r="C157" s="1">
        <v>4917813</v>
      </c>
      <c r="D157">
        <v>0.215</v>
      </c>
      <c r="E157" s="1">
        <v>-78232</v>
      </c>
      <c r="F157">
        <v>0.215</v>
      </c>
      <c r="G157" s="4"/>
      <c r="H157">
        <f t="shared" si="4"/>
        <v>0</v>
      </c>
      <c r="I157">
        <v>155</v>
      </c>
      <c r="J157">
        <v>4.0000000000000001E-3</v>
      </c>
      <c r="K157" s="1">
        <v>5614872</v>
      </c>
      <c r="L157" s="1">
        <v>2011</v>
      </c>
      <c r="M157" s="1">
        <v>72117</v>
      </c>
      <c r="N157" s="1">
        <v>2011</v>
      </c>
      <c r="P157">
        <f t="shared" si="5"/>
        <v>0</v>
      </c>
    </row>
    <row r="158" spans="1:16" x14ac:dyDescent="0.45">
      <c r="A158">
        <v>156</v>
      </c>
      <c r="B158">
        <v>4.0000000000000001E-3</v>
      </c>
      <c r="C158" s="1">
        <v>4976406</v>
      </c>
      <c r="D158" s="1">
        <v>2003</v>
      </c>
      <c r="E158" s="1">
        <v>76724</v>
      </c>
      <c r="F158" s="1">
        <v>2003</v>
      </c>
      <c r="G158" s="4"/>
      <c r="H158">
        <f t="shared" si="4"/>
        <v>0</v>
      </c>
      <c r="I158">
        <v>156</v>
      </c>
      <c r="J158" s="2">
        <v>0.53239999999999998</v>
      </c>
      <c r="K158" s="1">
        <v>5410478</v>
      </c>
      <c r="L158">
        <v>0.24099999999999999</v>
      </c>
      <c r="M158" s="1">
        <v>-100491</v>
      </c>
      <c r="N158">
        <v>0.24099999999999999</v>
      </c>
      <c r="O158">
        <f>0.241</f>
        <v>0.24099999999999999</v>
      </c>
      <c r="P158">
        <f t="shared" si="5"/>
        <v>0.1205</v>
      </c>
    </row>
    <row r="159" spans="1:16" x14ac:dyDescent="0.45">
      <c r="A159">
        <v>157</v>
      </c>
      <c r="B159" s="2">
        <v>0.98799999999999999</v>
      </c>
      <c r="C159" s="1">
        <v>4876310</v>
      </c>
      <c r="D159">
        <v>0.44800000000000001</v>
      </c>
      <c r="E159" s="1">
        <v>-77593</v>
      </c>
      <c r="F159">
        <v>0.44800000000000001</v>
      </c>
      <c r="G159" s="4">
        <f>SUM(F159:F160)</f>
        <v>0.57099999999999995</v>
      </c>
      <c r="H159">
        <f t="shared" si="4"/>
        <v>0.28549999999999998</v>
      </c>
      <c r="I159">
        <v>157</v>
      </c>
      <c r="J159">
        <v>4.0000000000000001E-3</v>
      </c>
      <c r="K159" s="1">
        <v>5650603</v>
      </c>
      <c r="L159" s="1">
        <v>2006</v>
      </c>
      <c r="M159" s="1">
        <v>111523</v>
      </c>
      <c r="N159" s="1">
        <v>2006</v>
      </c>
      <c r="P159">
        <f t="shared" si="5"/>
        <v>0</v>
      </c>
    </row>
    <row r="160" spans="1:16" x14ac:dyDescent="0.45">
      <c r="A160">
        <v>158</v>
      </c>
      <c r="B160" s="2">
        <v>0.27339999999999998</v>
      </c>
      <c r="C160" s="1">
        <v>4872698</v>
      </c>
      <c r="D160">
        <v>0.123</v>
      </c>
      <c r="E160" s="1">
        <v>16504</v>
      </c>
      <c r="F160">
        <v>0.123</v>
      </c>
      <c r="G160" s="4"/>
      <c r="H160">
        <f t="shared" si="4"/>
        <v>0</v>
      </c>
      <c r="I160">
        <v>158</v>
      </c>
      <c r="J160" s="2">
        <v>0.25900000000000001</v>
      </c>
      <c r="K160" s="1">
        <v>5431302</v>
      </c>
      <c r="L160">
        <v>0.11700000000000001</v>
      </c>
      <c r="M160" s="1">
        <v>-102995</v>
      </c>
      <c r="N160">
        <v>0.11700000000000001</v>
      </c>
      <c r="O160">
        <f>SUM(N160,N161)</f>
        <v>0.2</v>
      </c>
      <c r="P160">
        <f t="shared" si="5"/>
        <v>0.1</v>
      </c>
    </row>
    <row r="161" spans="1:16" x14ac:dyDescent="0.45">
      <c r="A161">
        <v>159</v>
      </c>
      <c r="B161">
        <v>4.0000000000000001E-3</v>
      </c>
      <c r="C161" s="1">
        <v>5085432</v>
      </c>
      <c r="D161" s="1">
        <v>1992</v>
      </c>
      <c r="E161" s="1">
        <v>136336</v>
      </c>
      <c r="F161" s="1">
        <v>1992</v>
      </c>
      <c r="G161" s="4"/>
      <c r="H161">
        <f t="shared" si="4"/>
        <v>0</v>
      </c>
      <c r="I161">
        <v>159</v>
      </c>
      <c r="J161" s="2">
        <v>0.187</v>
      </c>
      <c r="K161" s="1">
        <v>5500431</v>
      </c>
      <c r="L161">
        <v>8.3000000000000004E-2</v>
      </c>
      <c r="M161" s="1">
        <v>-71565</v>
      </c>
      <c r="N161">
        <v>8.3000000000000004E-2</v>
      </c>
      <c r="P161">
        <f t="shared" si="5"/>
        <v>0</v>
      </c>
    </row>
    <row r="162" spans="1:16" x14ac:dyDescent="0.45">
      <c r="A162">
        <v>160</v>
      </c>
      <c r="B162" s="2">
        <v>0.92090000000000005</v>
      </c>
      <c r="C162" s="1">
        <v>4890595</v>
      </c>
      <c r="D162">
        <v>0.41899999999999998</v>
      </c>
      <c r="E162" s="1">
        <v>-37349</v>
      </c>
      <c r="F162">
        <v>0.41899999999999998</v>
      </c>
      <c r="G162" s="4">
        <f>SUM(F162)</f>
        <v>0.41899999999999998</v>
      </c>
      <c r="H162">
        <f t="shared" si="4"/>
        <v>0.20949999999999999</v>
      </c>
      <c r="I162">
        <v>160</v>
      </c>
      <c r="J162">
        <v>4.0000000000000001E-3</v>
      </c>
      <c r="K162" s="1">
        <v>5693984</v>
      </c>
      <c r="L162" s="1">
        <v>2015</v>
      </c>
      <c r="M162" s="1">
        <v>-51087</v>
      </c>
      <c r="N162" s="1">
        <v>2015</v>
      </c>
      <c r="P162">
        <f t="shared" si="5"/>
        <v>0</v>
      </c>
    </row>
    <row r="163" spans="1:16" x14ac:dyDescent="0.45">
      <c r="A163">
        <v>161</v>
      </c>
      <c r="B163">
        <v>4.0000000000000001E-3</v>
      </c>
      <c r="C163" s="1">
        <v>5109579</v>
      </c>
      <c r="D163" s="1">
        <v>2011</v>
      </c>
      <c r="E163" s="1">
        <v>155556</v>
      </c>
      <c r="F163" s="1">
        <v>2011</v>
      </c>
      <c r="G163" s="4"/>
      <c r="H163">
        <f t="shared" si="4"/>
        <v>0</v>
      </c>
      <c r="I163">
        <v>161</v>
      </c>
      <c r="J163" s="2">
        <v>0.42209999999999998</v>
      </c>
      <c r="K163" s="1">
        <v>5490461</v>
      </c>
      <c r="L163">
        <v>0.19</v>
      </c>
      <c r="M163" s="1">
        <v>118926</v>
      </c>
      <c r="N163">
        <v>0.19</v>
      </c>
      <c r="O163">
        <f>SUM(N163,N164)</f>
        <v>0.255</v>
      </c>
      <c r="P163">
        <f t="shared" si="5"/>
        <v>0.1275</v>
      </c>
    </row>
    <row r="164" spans="1:16" x14ac:dyDescent="0.45">
      <c r="A164">
        <v>162</v>
      </c>
      <c r="B164" s="2">
        <v>0.94</v>
      </c>
      <c r="C164" s="1">
        <v>4878310</v>
      </c>
      <c r="D164">
        <v>0.42799999999999999</v>
      </c>
      <c r="E164" s="1">
        <v>-43340</v>
      </c>
      <c r="F164">
        <v>0.42799999999999999</v>
      </c>
      <c r="G164" s="4">
        <f>SUM(F164:F166)</f>
        <v>0.76200000000000001</v>
      </c>
      <c r="H164">
        <f t="shared" si="4"/>
        <v>0.38100000000000001</v>
      </c>
      <c r="I164">
        <v>162</v>
      </c>
      <c r="J164" s="2">
        <v>0.1487</v>
      </c>
      <c r="K164" s="1">
        <v>5483225</v>
      </c>
      <c r="L164">
        <v>6.5000000000000002E-2</v>
      </c>
      <c r="M164" s="1">
        <v>118301</v>
      </c>
      <c r="N164">
        <v>6.5000000000000002E-2</v>
      </c>
      <c r="P164">
        <f t="shared" si="5"/>
        <v>0</v>
      </c>
    </row>
    <row r="165" spans="1:16" x14ac:dyDescent="0.45">
      <c r="A165">
        <v>163</v>
      </c>
      <c r="B165" s="2">
        <v>0.3453</v>
      </c>
      <c r="C165" s="1">
        <v>4943222</v>
      </c>
      <c r="D165">
        <v>0.155</v>
      </c>
      <c r="E165" s="1">
        <v>-25115</v>
      </c>
      <c r="F165">
        <v>0.155</v>
      </c>
      <c r="G165" s="4"/>
      <c r="H165">
        <f>G165/2</f>
        <v>0</v>
      </c>
      <c r="I165">
        <v>163</v>
      </c>
      <c r="J165">
        <v>4.0000000000000001E-3</v>
      </c>
      <c r="K165" s="1">
        <v>5760103</v>
      </c>
      <c r="L165" s="1">
        <v>2013</v>
      </c>
      <c r="M165" s="1">
        <v>-34451</v>
      </c>
      <c r="N165" s="1">
        <v>2013</v>
      </c>
      <c r="P165">
        <f t="shared" si="5"/>
        <v>0</v>
      </c>
    </row>
    <row r="166" spans="1:16" x14ac:dyDescent="0.45">
      <c r="A166">
        <v>164</v>
      </c>
      <c r="B166" s="2">
        <v>0.39810000000000001</v>
      </c>
      <c r="C166" s="1">
        <v>4839793</v>
      </c>
      <c r="D166">
        <v>0.17899999999999999</v>
      </c>
      <c r="E166" s="1">
        <v>-11310</v>
      </c>
      <c r="F166">
        <v>0.17899999999999999</v>
      </c>
      <c r="G166" s="4"/>
      <c r="H166">
        <f t="shared" si="4"/>
        <v>0</v>
      </c>
      <c r="I166">
        <v>164</v>
      </c>
      <c r="J166" s="2">
        <v>0.50839999999999996</v>
      </c>
      <c r="K166" s="1">
        <v>5505842</v>
      </c>
      <c r="L166">
        <v>0.23</v>
      </c>
      <c r="M166" s="1">
        <v>149036</v>
      </c>
      <c r="N166">
        <v>0.23</v>
      </c>
      <c r="O166">
        <f>SUM(N166,N167)</f>
        <v>0.38900000000000001</v>
      </c>
      <c r="P166">
        <f t="shared" si="5"/>
        <v>0.19450000000000001</v>
      </c>
    </row>
    <row r="167" spans="1:16" x14ac:dyDescent="0.45">
      <c r="A167">
        <v>165</v>
      </c>
      <c r="B167">
        <v>4.0000000000000001E-3</v>
      </c>
      <c r="C167" s="1">
        <v>7693165</v>
      </c>
      <c r="D167" s="1">
        <v>2051</v>
      </c>
      <c r="E167" s="1">
        <v>-78042</v>
      </c>
      <c r="F167" s="1">
        <v>2051</v>
      </c>
      <c r="G167" s="4"/>
      <c r="H167">
        <f t="shared" si="4"/>
        <v>0</v>
      </c>
      <c r="I167">
        <v>165</v>
      </c>
      <c r="J167" s="2">
        <v>0.35489999999999999</v>
      </c>
      <c r="K167" s="1">
        <v>5523269</v>
      </c>
      <c r="L167">
        <v>0.159</v>
      </c>
      <c r="M167" s="1">
        <v>-20925</v>
      </c>
      <c r="N167">
        <v>0.159</v>
      </c>
      <c r="P167">
        <f t="shared" si="5"/>
        <v>0</v>
      </c>
    </row>
    <row r="168" spans="1:16" x14ac:dyDescent="0.45">
      <c r="A168">
        <v>166</v>
      </c>
      <c r="B168" s="2">
        <v>0.56110000000000004</v>
      </c>
      <c r="C168" s="1">
        <v>7251133</v>
      </c>
      <c r="D168">
        <v>0.255</v>
      </c>
      <c r="E168" s="1">
        <v>-78111</v>
      </c>
      <c r="F168">
        <v>0.255</v>
      </c>
      <c r="G168" s="4">
        <f>SUM(F168:F169)</f>
        <v>0.42200000000000004</v>
      </c>
      <c r="H168">
        <f t="shared" si="4"/>
        <v>0.21100000000000002</v>
      </c>
      <c r="I168">
        <v>166</v>
      </c>
      <c r="J168">
        <v>4.0000000000000001E-3</v>
      </c>
      <c r="K168" s="1">
        <v>3399518</v>
      </c>
      <c r="L168" s="1">
        <v>2016</v>
      </c>
      <c r="M168" s="1">
        <v>-130507</v>
      </c>
      <c r="N168" s="1">
        <v>2016</v>
      </c>
      <c r="P168">
        <f t="shared" si="5"/>
        <v>0</v>
      </c>
    </row>
    <row r="169" spans="1:16" x14ac:dyDescent="0.45">
      <c r="A169">
        <v>167</v>
      </c>
      <c r="B169" s="2">
        <v>0.36930000000000002</v>
      </c>
      <c r="C169" s="1">
        <v>7455048</v>
      </c>
      <c r="D169">
        <v>0.16700000000000001</v>
      </c>
      <c r="E169" s="1">
        <v>-94514</v>
      </c>
      <c r="F169">
        <v>0.16700000000000001</v>
      </c>
      <c r="G169" s="4"/>
      <c r="H169">
        <f t="shared" si="4"/>
        <v>0</v>
      </c>
      <c r="I169">
        <v>167</v>
      </c>
      <c r="J169" s="2">
        <v>0.55630000000000002</v>
      </c>
      <c r="K169" s="1">
        <v>3256494</v>
      </c>
      <c r="L169">
        <v>0.253</v>
      </c>
      <c r="M169" s="1">
        <v>56310</v>
      </c>
      <c r="N169">
        <v>0.253</v>
      </c>
      <c r="O169">
        <v>0.253</v>
      </c>
      <c r="P169">
        <f t="shared" si="5"/>
        <v>0.1265</v>
      </c>
    </row>
    <row r="170" spans="1:16" x14ac:dyDescent="0.45">
      <c r="A170">
        <v>168</v>
      </c>
      <c r="B170">
        <v>4.0000000000000001E-3</v>
      </c>
      <c r="C170" s="1">
        <v>7675646</v>
      </c>
      <c r="D170" s="1">
        <v>2029</v>
      </c>
      <c r="E170" s="1">
        <v>-88392</v>
      </c>
      <c r="F170" s="1">
        <v>2029</v>
      </c>
      <c r="G170" s="4"/>
      <c r="H170">
        <f t="shared" si="4"/>
        <v>0</v>
      </c>
      <c r="I170">
        <v>168</v>
      </c>
      <c r="J170">
        <v>4.0000000000000001E-3</v>
      </c>
      <c r="K170" s="1">
        <v>3370717</v>
      </c>
      <c r="L170" s="1">
        <v>2024</v>
      </c>
      <c r="M170" s="1">
        <v>-101359</v>
      </c>
      <c r="N170" s="1">
        <v>2024</v>
      </c>
      <c r="P170">
        <f t="shared" si="5"/>
        <v>0</v>
      </c>
    </row>
    <row r="171" spans="1:16" x14ac:dyDescent="0.45">
      <c r="A171">
        <v>169</v>
      </c>
      <c r="B171" s="2">
        <v>0.49880000000000002</v>
      </c>
      <c r="C171" s="1">
        <v>7459700</v>
      </c>
      <c r="D171">
        <v>0.22600000000000001</v>
      </c>
      <c r="E171" s="1">
        <v>-104574</v>
      </c>
      <c r="F171">
        <v>0.22600000000000001</v>
      </c>
      <c r="G171" s="4">
        <f>SUM(F171:F172)</f>
        <v>1.0230000000000001</v>
      </c>
      <c r="H171">
        <f t="shared" si="4"/>
        <v>0.51150000000000007</v>
      </c>
      <c r="I171">
        <v>169</v>
      </c>
      <c r="J171" s="2">
        <v>0.27339999999999998</v>
      </c>
      <c r="K171" s="1">
        <v>3249837</v>
      </c>
      <c r="L171">
        <v>0.123</v>
      </c>
      <c r="M171" s="1">
        <v>-106504</v>
      </c>
      <c r="N171">
        <v>0.123</v>
      </c>
      <c r="O171">
        <f>SUM(N171,N172)</f>
        <v>0.23299999999999998</v>
      </c>
      <c r="P171">
        <f t="shared" si="5"/>
        <v>0.11649999999999999</v>
      </c>
    </row>
    <row r="172" spans="1:16" x14ac:dyDescent="0.45">
      <c r="A172">
        <v>170</v>
      </c>
      <c r="B172">
        <v>2E-3</v>
      </c>
      <c r="C172" s="1">
        <v>7586952</v>
      </c>
      <c r="D172">
        <v>0.79700000000000004</v>
      </c>
      <c r="E172" s="1">
        <v>95679</v>
      </c>
      <c r="F172">
        <v>0.79700000000000004</v>
      </c>
      <c r="G172" s="4"/>
      <c r="H172">
        <f t="shared" si="4"/>
        <v>0</v>
      </c>
      <c r="I172">
        <v>170</v>
      </c>
      <c r="J172" s="2">
        <v>0.24460000000000001</v>
      </c>
      <c r="K172" s="1">
        <v>3296566</v>
      </c>
      <c r="L172">
        <v>0.11</v>
      </c>
      <c r="M172" s="1">
        <v>-92291</v>
      </c>
      <c r="N172">
        <v>0.11</v>
      </c>
      <c r="P172">
        <f t="shared" si="5"/>
        <v>0</v>
      </c>
    </row>
    <row r="173" spans="1:16" x14ac:dyDescent="0.45">
      <c r="A173">
        <v>171</v>
      </c>
      <c r="B173">
        <v>4.0000000000000001E-3</v>
      </c>
      <c r="C173" s="1">
        <v>7633266</v>
      </c>
      <c r="D173" s="1">
        <v>2047</v>
      </c>
      <c r="E173" s="1">
        <v>140383</v>
      </c>
      <c r="F173" s="1">
        <v>2047</v>
      </c>
      <c r="G173" s="4"/>
      <c r="H173">
        <f t="shared" si="4"/>
        <v>0</v>
      </c>
      <c r="I173">
        <v>171</v>
      </c>
      <c r="J173">
        <v>4.0000000000000001E-3</v>
      </c>
      <c r="K173" s="1">
        <v>3369191</v>
      </c>
      <c r="L173" s="1">
        <v>1998</v>
      </c>
      <c r="M173" s="1">
        <v>-81426</v>
      </c>
      <c r="N173" s="1">
        <v>1998</v>
      </c>
      <c r="P173">
        <f t="shared" si="5"/>
        <v>0</v>
      </c>
    </row>
    <row r="174" spans="1:16" x14ac:dyDescent="0.45">
      <c r="A174">
        <v>172</v>
      </c>
      <c r="B174">
        <v>1E-3</v>
      </c>
      <c r="C174" s="1">
        <v>7319169</v>
      </c>
      <c r="D174">
        <v>0.45600000000000002</v>
      </c>
      <c r="E174" s="1">
        <v>-37972</v>
      </c>
      <c r="F174">
        <v>0.45600000000000002</v>
      </c>
      <c r="G174" s="4">
        <f>SUM(F174:F175)</f>
        <v>0.64500000000000002</v>
      </c>
      <c r="H174">
        <f t="shared" si="4"/>
        <v>0.32250000000000001</v>
      </c>
      <c r="I174">
        <v>172</v>
      </c>
      <c r="J174" s="2">
        <v>0.1487</v>
      </c>
      <c r="K174" s="1">
        <v>3245695</v>
      </c>
      <c r="L174">
        <v>6.6000000000000003E-2</v>
      </c>
      <c r="M174" s="1">
        <v>-53130</v>
      </c>
      <c r="N174">
        <v>6.6000000000000003E-2</v>
      </c>
      <c r="O174">
        <f>SUM(N174,N175)</f>
        <v>0.15000000000000002</v>
      </c>
      <c r="P174">
        <f t="shared" si="5"/>
        <v>7.5000000000000011E-2</v>
      </c>
    </row>
    <row r="175" spans="1:16" x14ac:dyDescent="0.45">
      <c r="A175">
        <v>173</v>
      </c>
      <c r="B175" s="2">
        <v>0.4173</v>
      </c>
      <c r="C175" s="1">
        <v>7280646</v>
      </c>
      <c r="D175">
        <v>0.189</v>
      </c>
      <c r="E175" s="1">
        <v>-30735</v>
      </c>
      <c r="F175">
        <v>0.189</v>
      </c>
      <c r="G175" s="4"/>
      <c r="H175">
        <f t="shared" si="4"/>
        <v>0</v>
      </c>
      <c r="I175">
        <v>173</v>
      </c>
      <c r="J175" s="2">
        <v>0.187</v>
      </c>
      <c r="K175" s="1">
        <v>3277174</v>
      </c>
      <c r="L175">
        <v>8.4000000000000005E-2</v>
      </c>
      <c r="M175" s="1">
        <v>-62103</v>
      </c>
      <c r="N175">
        <v>8.4000000000000005E-2</v>
      </c>
      <c r="P175">
        <f t="shared" si="5"/>
        <v>0</v>
      </c>
    </row>
    <row r="176" spans="1:16" x14ac:dyDescent="0.45">
      <c r="A176">
        <v>174</v>
      </c>
      <c r="B176">
        <v>4.0000000000000001E-3</v>
      </c>
      <c r="C176" s="1">
        <v>7728540</v>
      </c>
      <c r="D176" s="1">
        <v>2002</v>
      </c>
      <c r="E176" s="1">
        <v>64052</v>
      </c>
      <c r="F176" s="1">
        <v>2002</v>
      </c>
      <c r="G176" s="4"/>
      <c r="H176">
        <f t="shared" si="4"/>
        <v>0</v>
      </c>
      <c r="I176">
        <v>174</v>
      </c>
      <c r="J176">
        <v>4.0000000000000001E-3</v>
      </c>
      <c r="K176" s="1">
        <v>3298077</v>
      </c>
      <c r="L176" s="1">
        <v>2003</v>
      </c>
      <c r="M176" s="1">
        <v>-38875</v>
      </c>
      <c r="N176" s="1">
        <v>2003</v>
      </c>
      <c r="P176">
        <f t="shared" si="5"/>
        <v>0</v>
      </c>
    </row>
    <row r="177" spans="1:16" x14ac:dyDescent="0.45">
      <c r="A177">
        <v>175</v>
      </c>
      <c r="B177" s="2">
        <v>0.76259999999999994</v>
      </c>
      <c r="C177" s="1">
        <v>7251302</v>
      </c>
      <c r="D177">
        <v>0.34499999999999997</v>
      </c>
      <c r="E177" s="1">
        <v>-113962</v>
      </c>
      <c r="F177">
        <v>0.34499999999999997</v>
      </c>
      <c r="G177" s="4">
        <f>SUM(F177:F178)</f>
        <v>0.69799999999999995</v>
      </c>
      <c r="H177">
        <f t="shared" si="4"/>
        <v>0.34899999999999998</v>
      </c>
      <c r="I177">
        <v>175</v>
      </c>
      <c r="J177" s="2">
        <v>0.1343</v>
      </c>
      <c r="K177" s="1">
        <v>3275571</v>
      </c>
      <c r="L177">
        <v>5.8999999999999997E-2</v>
      </c>
      <c r="M177" s="1">
        <v>26565</v>
      </c>
      <c r="N177">
        <v>5.8999999999999997E-2</v>
      </c>
      <c r="O177">
        <v>5.8999999999999997E-2</v>
      </c>
      <c r="P177">
        <f t="shared" si="5"/>
        <v>2.9499999999999998E-2</v>
      </c>
    </row>
    <row r="178" spans="1:16" x14ac:dyDescent="0.45">
      <c r="A178">
        <v>176</v>
      </c>
      <c r="B178" s="2">
        <v>0.77700000000000002</v>
      </c>
      <c r="C178" s="1">
        <v>7306621</v>
      </c>
      <c r="D178">
        <v>0.35299999999999998</v>
      </c>
      <c r="E178" s="1">
        <v>-118156</v>
      </c>
      <c r="F178">
        <v>0.35299999999999998</v>
      </c>
      <c r="G178" s="4"/>
      <c r="H178">
        <f t="shared" si="4"/>
        <v>0</v>
      </c>
      <c r="I178">
        <v>176</v>
      </c>
      <c r="J178">
        <v>4.0000000000000001E-3</v>
      </c>
      <c r="K178" s="1">
        <v>3253673</v>
      </c>
      <c r="L178" s="1">
        <v>2012</v>
      </c>
      <c r="M178" s="1">
        <v>10283</v>
      </c>
      <c r="N178" s="1">
        <v>2012</v>
      </c>
      <c r="P178">
        <f t="shared" si="5"/>
        <v>0</v>
      </c>
    </row>
    <row r="179" spans="1:16" x14ac:dyDescent="0.45">
      <c r="A179">
        <v>177</v>
      </c>
      <c r="B179">
        <v>4.0000000000000001E-3</v>
      </c>
      <c r="C179" s="1">
        <v>7580726</v>
      </c>
      <c r="D179" s="1">
        <v>2016</v>
      </c>
      <c r="E179" s="1">
        <v>131830</v>
      </c>
      <c r="F179" s="1">
        <v>2016</v>
      </c>
      <c r="G179" s="4"/>
      <c r="H179">
        <f t="shared" si="4"/>
        <v>0</v>
      </c>
      <c r="I179">
        <v>177</v>
      </c>
      <c r="J179" s="2">
        <v>0.52280000000000004</v>
      </c>
      <c r="K179" s="1">
        <v>3173432</v>
      </c>
      <c r="L179">
        <v>0.23699999999999999</v>
      </c>
      <c r="M179" s="1">
        <v>3180</v>
      </c>
      <c r="N179">
        <v>0.23699999999999999</v>
      </c>
      <c r="O179">
        <v>0.34899999999999998</v>
      </c>
      <c r="P179">
        <f t="shared" si="5"/>
        <v>0.17449999999999999</v>
      </c>
    </row>
    <row r="180" spans="1:16" x14ac:dyDescent="0.45">
      <c r="A180">
        <v>178</v>
      </c>
      <c r="B180" s="2">
        <v>0.51800000000000002</v>
      </c>
      <c r="C180" s="1">
        <v>7179051</v>
      </c>
      <c r="D180">
        <v>0.23300000000000001</v>
      </c>
      <c r="E180" s="1">
        <v>-55713</v>
      </c>
      <c r="F180">
        <v>0.23300000000000001</v>
      </c>
      <c r="G180" s="4">
        <f>SUM(F180:F181)</f>
        <v>0.78200000000000003</v>
      </c>
      <c r="H180">
        <f t="shared" si="4"/>
        <v>0.39100000000000001</v>
      </c>
      <c r="I180">
        <v>178</v>
      </c>
      <c r="J180" s="2">
        <v>0.24940000000000001</v>
      </c>
      <c r="K180" s="1">
        <v>3113618</v>
      </c>
      <c r="L180">
        <v>0.112</v>
      </c>
      <c r="M180" s="1">
        <v>41820</v>
      </c>
      <c r="N180">
        <v>0.112</v>
      </c>
      <c r="P180">
        <f t="shared" si="5"/>
        <v>0</v>
      </c>
    </row>
    <row r="181" spans="1:16" x14ac:dyDescent="0.45">
      <c r="A181">
        <v>179</v>
      </c>
      <c r="B181">
        <v>1E-3</v>
      </c>
      <c r="C181" s="1">
        <v>7328660</v>
      </c>
      <c r="D181">
        <v>0.54900000000000004</v>
      </c>
      <c r="E181" s="1">
        <v>-42735</v>
      </c>
      <c r="F181">
        <v>0.54900000000000004</v>
      </c>
      <c r="G181" s="4"/>
      <c r="H181">
        <f t="shared" si="4"/>
        <v>0</v>
      </c>
      <c r="I181">
        <v>179</v>
      </c>
      <c r="J181">
        <v>4.0000000000000001E-3</v>
      </c>
      <c r="K181" s="1">
        <v>3267404</v>
      </c>
      <c r="L181" s="1">
        <v>2033</v>
      </c>
      <c r="M181" s="1">
        <v>16912</v>
      </c>
      <c r="N181" s="1">
        <v>2033</v>
      </c>
      <c r="P181">
        <f t="shared" si="5"/>
        <v>0</v>
      </c>
    </row>
    <row r="182" spans="1:16" x14ac:dyDescent="0.45">
      <c r="A182">
        <v>180</v>
      </c>
      <c r="B182">
        <v>5.0000000000000001E-3</v>
      </c>
      <c r="C182" s="1">
        <v>2878554</v>
      </c>
      <c r="D182" s="1">
        <v>2069</v>
      </c>
      <c r="E182" s="1">
        <v>138346</v>
      </c>
      <c r="F182" s="1">
        <v>2069</v>
      </c>
      <c r="G182" s="4"/>
      <c r="H182">
        <f t="shared" si="4"/>
        <v>0</v>
      </c>
      <c r="I182">
        <v>180</v>
      </c>
      <c r="J182" s="2">
        <v>0.21099999999999999</v>
      </c>
      <c r="K182" s="1">
        <v>3125051</v>
      </c>
      <c r="L182">
        <v>9.4E-2</v>
      </c>
      <c r="M182" s="1">
        <v>-142595</v>
      </c>
      <c r="N182">
        <v>9.4E-2</v>
      </c>
      <c r="O182">
        <f>SUM(N182,N183)</f>
        <v>0.17799999999999999</v>
      </c>
      <c r="P182">
        <f t="shared" si="5"/>
        <v>8.8999999999999996E-2</v>
      </c>
    </row>
    <row r="183" spans="1:16" x14ac:dyDescent="0.45">
      <c r="A183">
        <v>181</v>
      </c>
      <c r="B183">
        <v>1E-3</v>
      </c>
      <c r="C183" s="1">
        <v>2677249</v>
      </c>
      <c r="D183">
        <v>0.48399999999999999</v>
      </c>
      <c r="E183" s="1">
        <v>137203</v>
      </c>
      <c r="F183">
        <v>0.48399999999999999</v>
      </c>
      <c r="G183" s="4">
        <f>SUM(F183:F184)</f>
        <v>0.59599999999999997</v>
      </c>
      <c r="H183">
        <f t="shared" si="4"/>
        <v>0.29799999999999999</v>
      </c>
      <c r="I183">
        <v>181</v>
      </c>
      <c r="J183" s="2">
        <v>0.187</v>
      </c>
      <c r="K183" s="1">
        <v>3159897</v>
      </c>
      <c r="L183">
        <v>8.4000000000000005E-2</v>
      </c>
      <c r="M183" s="1">
        <v>-152103</v>
      </c>
      <c r="N183">
        <v>8.4000000000000005E-2</v>
      </c>
      <c r="P183">
        <f t="shared" si="5"/>
        <v>0</v>
      </c>
    </row>
    <row r="184" spans="1:16" x14ac:dyDescent="0.45">
      <c r="A184">
        <v>182</v>
      </c>
      <c r="B184" s="2">
        <v>0.24940000000000001</v>
      </c>
      <c r="C184" s="1">
        <v>2703676</v>
      </c>
      <c r="D184">
        <v>0.112</v>
      </c>
      <c r="E184" s="1">
        <v>-20556</v>
      </c>
      <c r="F184">
        <v>0.112</v>
      </c>
      <c r="G184" s="4"/>
      <c r="H184">
        <f t="shared" si="4"/>
        <v>0</v>
      </c>
      <c r="I184">
        <v>182</v>
      </c>
      <c r="J184">
        <v>4.0000000000000001E-3</v>
      </c>
      <c r="K184" s="1">
        <v>3272957</v>
      </c>
      <c r="L184" s="1">
        <v>2013</v>
      </c>
      <c r="M184" s="1">
        <v>42089</v>
      </c>
      <c r="N184" s="1">
        <v>2013</v>
      </c>
      <c r="P184">
        <f t="shared" si="5"/>
        <v>0</v>
      </c>
    </row>
    <row r="185" spans="1:16" x14ac:dyDescent="0.45">
      <c r="A185">
        <v>183</v>
      </c>
      <c r="B185">
        <v>4.0000000000000001E-3</v>
      </c>
      <c r="C185" s="1">
        <v>2842330</v>
      </c>
      <c r="D185" s="1">
        <v>2032</v>
      </c>
      <c r="E185" s="1">
        <v>121154</v>
      </c>
      <c r="F185" s="1">
        <v>2032</v>
      </c>
      <c r="G185" s="4"/>
      <c r="H185">
        <f t="shared" si="4"/>
        <v>0</v>
      </c>
      <c r="I185">
        <v>183</v>
      </c>
      <c r="J185" s="2">
        <v>0.20619999999999999</v>
      </c>
      <c r="K185" s="1">
        <v>3198772</v>
      </c>
      <c r="L185">
        <v>9.2999999999999999E-2</v>
      </c>
      <c r="M185" s="1">
        <v>-135000</v>
      </c>
      <c r="N185">
        <v>9.2999999999999999E-2</v>
      </c>
      <c r="O185">
        <f>SUM(N185,N186)</f>
        <v>0.13700000000000001</v>
      </c>
      <c r="P185">
        <f t="shared" si="5"/>
        <v>6.8500000000000005E-2</v>
      </c>
    </row>
    <row r="186" spans="1:16" x14ac:dyDescent="0.45">
      <c r="A186">
        <v>184</v>
      </c>
      <c r="B186">
        <v>2E-3</v>
      </c>
      <c r="C186" s="1">
        <v>2684603</v>
      </c>
      <c r="D186">
        <v>0.70699999999999996</v>
      </c>
      <c r="E186" s="1">
        <v>-63911</v>
      </c>
      <c r="F186">
        <v>0.70699999999999996</v>
      </c>
      <c r="G186" s="4">
        <v>0.70699999999999996</v>
      </c>
      <c r="H186">
        <f t="shared" si="4"/>
        <v>0.35349999999999998</v>
      </c>
      <c r="I186">
        <v>184</v>
      </c>
      <c r="J186" s="2">
        <v>0.1007</v>
      </c>
      <c r="K186" s="1">
        <v>3211916</v>
      </c>
      <c r="L186">
        <v>4.3999999999999997E-2</v>
      </c>
      <c r="M186" s="1">
        <v>36870</v>
      </c>
      <c r="N186">
        <v>4.3999999999999997E-2</v>
      </c>
      <c r="P186">
        <f t="shared" si="5"/>
        <v>0</v>
      </c>
    </row>
    <row r="187" spans="1:16" x14ac:dyDescent="0.45">
      <c r="A187">
        <v>185</v>
      </c>
      <c r="B187">
        <v>5.0000000000000001E-3</v>
      </c>
      <c r="C187" s="1">
        <v>2854119</v>
      </c>
      <c r="D187" s="1">
        <v>2068</v>
      </c>
      <c r="E187" s="1">
        <v>-155606</v>
      </c>
      <c r="F187" s="1">
        <v>2068</v>
      </c>
      <c r="G187" s="4"/>
      <c r="H187">
        <f t="shared" si="4"/>
        <v>0</v>
      </c>
    </row>
    <row r="188" spans="1:16" x14ac:dyDescent="0.45">
      <c r="A188">
        <v>186</v>
      </c>
      <c r="B188" s="2">
        <v>0.60909999999999997</v>
      </c>
      <c r="C188" s="1">
        <v>2661724</v>
      </c>
      <c r="D188">
        <v>0.27500000000000002</v>
      </c>
      <c r="E188" s="1">
        <v>22479</v>
      </c>
      <c r="F188">
        <v>0.27500000000000002</v>
      </c>
      <c r="G188" s="4">
        <f>SUM(F188:F190)</f>
        <v>0.59000000000000008</v>
      </c>
      <c r="H188">
        <f t="shared" si="4"/>
        <v>0.29500000000000004</v>
      </c>
    </row>
    <row r="189" spans="1:16" x14ac:dyDescent="0.45">
      <c r="A189">
        <v>187</v>
      </c>
      <c r="B189" s="2">
        <v>0.3261</v>
      </c>
      <c r="C189" s="1">
        <v>2765646</v>
      </c>
      <c r="D189">
        <v>0.14599999999999999</v>
      </c>
      <c r="E189" s="1">
        <v>38928</v>
      </c>
      <c r="F189">
        <v>0.14599999999999999</v>
      </c>
      <c r="G189" s="4"/>
      <c r="H189">
        <f t="shared" si="4"/>
        <v>0</v>
      </c>
    </row>
    <row r="190" spans="1:16" x14ac:dyDescent="0.45">
      <c r="A190">
        <v>188</v>
      </c>
      <c r="B190" s="2">
        <v>0.37409999999999999</v>
      </c>
      <c r="C190" s="1">
        <v>2710619</v>
      </c>
      <c r="D190">
        <v>0.16900000000000001</v>
      </c>
      <c r="E190" s="1">
        <v>16557</v>
      </c>
      <c r="F190">
        <v>0.16900000000000001</v>
      </c>
      <c r="G190" s="4"/>
      <c r="H190">
        <f t="shared" si="4"/>
        <v>0</v>
      </c>
    </row>
    <row r="191" spans="1:16" x14ac:dyDescent="0.45">
      <c r="A191">
        <v>189</v>
      </c>
      <c r="B191">
        <v>4.0000000000000001E-3</v>
      </c>
      <c r="C191" s="1">
        <v>3269638</v>
      </c>
      <c r="D191" s="1">
        <v>1996</v>
      </c>
      <c r="E191" s="1">
        <v>-98201</v>
      </c>
      <c r="F191" s="1">
        <v>1996</v>
      </c>
      <c r="G191" s="4"/>
      <c r="H191">
        <f t="shared" si="4"/>
        <v>0</v>
      </c>
    </row>
    <row r="192" spans="1:16" x14ac:dyDescent="0.45">
      <c r="A192">
        <v>190</v>
      </c>
      <c r="B192" s="2">
        <v>0.68579999999999997</v>
      </c>
      <c r="C192" s="1">
        <v>3051708</v>
      </c>
      <c r="D192">
        <v>0.31</v>
      </c>
      <c r="E192" s="1">
        <v>81069</v>
      </c>
      <c r="F192">
        <v>0.31</v>
      </c>
      <c r="G192" s="4">
        <f>SUM(F192:F193)</f>
        <v>0.68399999999999994</v>
      </c>
      <c r="H192">
        <f t="shared" si="4"/>
        <v>0.34199999999999997</v>
      </c>
    </row>
    <row r="193" spans="1:8" x14ac:dyDescent="0.45">
      <c r="A193">
        <v>191</v>
      </c>
      <c r="B193" s="2">
        <v>0.82489999999999997</v>
      </c>
      <c r="C193" s="1">
        <v>3173118</v>
      </c>
      <c r="D193">
        <v>0.374</v>
      </c>
      <c r="E193" s="1">
        <v>94708</v>
      </c>
      <c r="F193">
        <v>0.374</v>
      </c>
      <c r="G193" s="4"/>
      <c r="H193">
        <f t="shared" si="4"/>
        <v>0</v>
      </c>
    </row>
    <row r="194" spans="1:8" x14ac:dyDescent="0.45">
      <c r="A194">
        <v>192</v>
      </c>
      <c r="B194">
        <v>4.0000000000000001E-3</v>
      </c>
      <c r="C194" s="1">
        <v>2706514</v>
      </c>
      <c r="D194" s="1">
        <v>2012</v>
      </c>
      <c r="E194" s="1">
        <v>-59079</v>
      </c>
      <c r="F194" s="1">
        <v>2012</v>
      </c>
      <c r="G194" s="4"/>
      <c r="H194">
        <f t="shared" si="4"/>
        <v>0</v>
      </c>
    </row>
    <row r="195" spans="1:8" x14ac:dyDescent="0.45">
      <c r="A195">
        <v>193</v>
      </c>
      <c r="B195" s="2">
        <v>0.42209999999999998</v>
      </c>
      <c r="C195" s="1">
        <v>2563557</v>
      </c>
      <c r="D195">
        <v>0.191</v>
      </c>
      <c r="E195" s="1">
        <v>105945</v>
      </c>
      <c r="F195">
        <v>0.191</v>
      </c>
      <c r="G195" s="4">
        <f>SUM(F195:F197)</f>
        <v>0.65799999999999992</v>
      </c>
      <c r="H195">
        <f t="shared" si="4"/>
        <v>0.32899999999999996</v>
      </c>
    </row>
    <row r="196" spans="1:8" x14ac:dyDescent="0.45">
      <c r="A196">
        <v>194</v>
      </c>
      <c r="B196" s="2">
        <v>0.3453</v>
      </c>
      <c r="C196" s="1">
        <v>2543499</v>
      </c>
      <c r="D196">
        <v>0.155</v>
      </c>
      <c r="E196" s="1">
        <v>118740</v>
      </c>
      <c r="F196">
        <v>0.155</v>
      </c>
      <c r="G196" s="4"/>
      <c r="H196">
        <f t="shared" ref="H196:H228" si="6">G196/2</f>
        <v>0</v>
      </c>
    </row>
    <row r="197" spans="1:8" x14ac:dyDescent="0.45">
      <c r="A197">
        <v>195</v>
      </c>
      <c r="B197" s="2">
        <v>0.69059999999999999</v>
      </c>
      <c r="C197" s="1">
        <v>2556058</v>
      </c>
      <c r="D197">
        <v>0.312</v>
      </c>
      <c r="E197" s="1">
        <v>124136</v>
      </c>
      <c r="F197">
        <v>0.312</v>
      </c>
      <c r="G197" s="4"/>
      <c r="H197">
        <f t="shared" si="6"/>
        <v>0</v>
      </c>
    </row>
    <row r="198" spans="1:8" x14ac:dyDescent="0.45">
      <c r="A198">
        <v>196</v>
      </c>
      <c r="B198">
        <v>4.0000000000000001E-3</v>
      </c>
      <c r="C198" s="1">
        <v>2702760</v>
      </c>
      <c r="D198" s="1">
        <v>2014</v>
      </c>
      <c r="E198" s="1">
        <v>-101921</v>
      </c>
      <c r="F198" s="1">
        <v>2014</v>
      </c>
      <c r="G198" s="4"/>
      <c r="H198">
        <f t="shared" si="6"/>
        <v>0</v>
      </c>
    </row>
    <row r="199" spans="1:8" x14ac:dyDescent="0.45">
      <c r="A199">
        <v>197</v>
      </c>
      <c r="B199" s="2">
        <v>0.70499999999999996</v>
      </c>
      <c r="C199" s="1">
        <v>2560285</v>
      </c>
      <c r="D199">
        <v>0.31900000000000001</v>
      </c>
      <c r="E199" s="1">
        <v>69075</v>
      </c>
      <c r="F199">
        <v>0.31900000000000001</v>
      </c>
      <c r="G199" s="4">
        <f>SUM(F199:F201)</f>
        <v>0.70500000000000007</v>
      </c>
      <c r="H199">
        <f t="shared" si="6"/>
        <v>0.35250000000000004</v>
      </c>
    </row>
    <row r="200" spans="1:8" x14ac:dyDescent="0.45">
      <c r="A200">
        <v>198</v>
      </c>
      <c r="B200" s="2">
        <v>0.45079999999999998</v>
      </c>
      <c r="C200" s="1">
        <v>2554512</v>
      </c>
      <c r="D200">
        <v>0.20499999999999999</v>
      </c>
      <c r="E200" s="1">
        <v>80134</v>
      </c>
      <c r="F200">
        <v>0.20499999999999999</v>
      </c>
      <c r="G200" s="4"/>
      <c r="H200">
        <f t="shared" si="6"/>
        <v>0</v>
      </c>
    </row>
    <row r="201" spans="1:8" x14ac:dyDescent="0.45">
      <c r="A201">
        <v>199</v>
      </c>
      <c r="B201" s="2">
        <v>0.39810000000000001</v>
      </c>
      <c r="C201" s="1">
        <v>2569358</v>
      </c>
      <c r="D201">
        <v>0.18099999999999999</v>
      </c>
      <c r="E201" s="1">
        <v>75964</v>
      </c>
      <c r="F201">
        <v>0.18099999999999999</v>
      </c>
      <c r="G201" s="4"/>
      <c r="H201">
        <f t="shared" si="6"/>
        <v>0</v>
      </c>
    </row>
    <row r="202" spans="1:8" x14ac:dyDescent="0.45">
      <c r="A202">
        <v>200</v>
      </c>
      <c r="B202">
        <v>5.0000000000000001E-3</v>
      </c>
      <c r="C202" s="1">
        <v>2769439</v>
      </c>
      <c r="D202" s="1">
        <v>2062</v>
      </c>
      <c r="E202" s="1">
        <v>-158831</v>
      </c>
      <c r="F202" s="1">
        <v>2062</v>
      </c>
      <c r="G202" s="4"/>
      <c r="H202">
        <f t="shared" si="6"/>
        <v>0</v>
      </c>
    </row>
    <row r="203" spans="1:8" x14ac:dyDescent="0.45">
      <c r="A203">
        <v>201</v>
      </c>
      <c r="B203" s="2">
        <v>0.43640000000000001</v>
      </c>
      <c r="C203" s="1">
        <v>2709444</v>
      </c>
      <c r="D203">
        <v>0.19700000000000001</v>
      </c>
      <c r="E203" s="1">
        <v>36870</v>
      </c>
      <c r="F203">
        <v>0.19700000000000001</v>
      </c>
      <c r="G203" s="4">
        <f>SUM(F203:F207)</f>
        <v>0.82600000000000007</v>
      </c>
      <c r="H203">
        <f t="shared" si="6"/>
        <v>0.41300000000000003</v>
      </c>
    </row>
    <row r="204" spans="1:8" x14ac:dyDescent="0.45">
      <c r="A204">
        <v>202</v>
      </c>
      <c r="B204" s="2">
        <v>0.25419999999999998</v>
      </c>
      <c r="C204" s="1">
        <v>2544849</v>
      </c>
      <c r="D204">
        <v>0.114</v>
      </c>
      <c r="E204" s="1">
        <v>22620</v>
      </c>
      <c r="F204">
        <v>0.114</v>
      </c>
      <c r="G204" s="4"/>
      <c r="H204">
        <f t="shared" si="6"/>
        <v>0</v>
      </c>
    </row>
    <row r="205" spans="1:8" x14ac:dyDescent="0.45">
      <c r="A205">
        <v>203</v>
      </c>
      <c r="B205" s="2">
        <v>0.27339999999999998</v>
      </c>
      <c r="C205" s="1">
        <v>2643661</v>
      </c>
      <c r="D205">
        <v>0.123</v>
      </c>
      <c r="E205" s="1">
        <v>34824</v>
      </c>
      <c r="F205">
        <v>0.123</v>
      </c>
      <c r="G205" s="4"/>
      <c r="H205">
        <f t="shared" si="6"/>
        <v>0</v>
      </c>
    </row>
    <row r="206" spans="1:8" x14ac:dyDescent="0.45">
      <c r="A206">
        <v>204</v>
      </c>
      <c r="B206" s="2">
        <v>0.50839999999999996</v>
      </c>
      <c r="C206" s="1">
        <v>2511956</v>
      </c>
      <c r="D206">
        <v>0.23</v>
      </c>
      <c r="E206" s="1">
        <v>30964</v>
      </c>
      <c r="F206">
        <v>0.23</v>
      </c>
      <c r="G206" s="4"/>
      <c r="H206">
        <f t="shared" si="6"/>
        <v>0</v>
      </c>
    </row>
    <row r="207" spans="1:8" x14ac:dyDescent="0.45">
      <c r="A207">
        <v>205</v>
      </c>
      <c r="B207" s="2">
        <v>0.35970000000000002</v>
      </c>
      <c r="C207" s="1">
        <v>2554133</v>
      </c>
      <c r="D207">
        <v>0.16200000000000001</v>
      </c>
      <c r="E207">
        <v>0</v>
      </c>
      <c r="F207">
        <v>0.16200000000000001</v>
      </c>
      <c r="G207" s="4"/>
      <c r="H207">
        <f t="shared" si="6"/>
        <v>0</v>
      </c>
    </row>
    <row r="208" spans="1:8" x14ac:dyDescent="0.45">
      <c r="A208">
        <v>206</v>
      </c>
      <c r="B208">
        <v>4.0000000000000001E-3</v>
      </c>
      <c r="C208" s="1">
        <v>2567601</v>
      </c>
      <c r="D208" s="1">
        <v>2007</v>
      </c>
      <c r="E208" s="1">
        <v>39421</v>
      </c>
      <c r="F208" s="1">
        <v>2007</v>
      </c>
      <c r="G208" s="4"/>
      <c r="H208">
        <f t="shared" si="6"/>
        <v>0</v>
      </c>
    </row>
    <row r="209" spans="1:8" x14ac:dyDescent="0.45">
      <c r="A209">
        <v>207</v>
      </c>
      <c r="B209">
        <v>2E-3</v>
      </c>
      <c r="C209" s="1">
        <v>2518031</v>
      </c>
      <c r="D209">
        <v>0.73199999999999998</v>
      </c>
      <c r="E209" s="1">
        <v>-137911</v>
      </c>
      <c r="F209">
        <v>0.73199999999999998</v>
      </c>
      <c r="G209" s="4">
        <f>SUM(F209:F210)</f>
        <v>0.86299999999999999</v>
      </c>
      <c r="H209">
        <f t="shared" si="6"/>
        <v>0.43149999999999999</v>
      </c>
    </row>
    <row r="210" spans="1:8" x14ac:dyDescent="0.45">
      <c r="A210">
        <v>208</v>
      </c>
      <c r="B210" s="2">
        <v>0.29260000000000003</v>
      </c>
      <c r="C210" s="1">
        <v>2437338</v>
      </c>
      <c r="D210">
        <v>0.13100000000000001</v>
      </c>
      <c r="E210" s="1">
        <v>50440</v>
      </c>
      <c r="F210">
        <v>0.13100000000000001</v>
      </c>
      <c r="G210" s="4"/>
      <c r="H210">
        <f t="shared" si="6"/>
        <v>0</v>
      </c>
    </row>
    <row r="211" spans="1:8" x14ac:dyDescent="0.45">
      <c r="A211">
        <v>209</v>
      </c>
      <c r="B211">
        <v>4.0000000000000001E-3</v>
      </c>
      <c r="C211" s="1">
        <v>2618466</v>
      </c>
      <c r="D211" s="1">
        <v>2008</v>
      </c>
      <c r="E211" s="1">
        <v>35770</v>
      </c>
      <c r="F211" s="1">
        <v>2008</v>
      </c>
      <c r="G211" s="4"/>
      <c r="H211">
        <f t="shared" si="6"/>
        <v>0</v>
      </c>
    </row>
    <row r="212" spans="1:8" x14ac:dyDescent="0.45">
      <c r="A212">
        <v>210</v>
      </c>
      <c r="B212" s="2">
        <v>0.98319999999999996</v>
      </c>
      <c r="C212" s="1">
        <v>2425568</v>
      </c>
      <c r="D212">
        <v>0.44800000000000001</v>
      </c>
      <c r="E212" s="1">
        <v>-139764</v>
      </c>
      <c r="F212">
        <v>0.44800000000000001</v>
      </c>
      <c r="G212" s="4">
        <f>SUM(F212:F213)</f>
        <v>0.65</v>
      </c>
      <c r="H212">
        <f t="shared" si="6"/>
        <v>0.32500000000000001</v>
      </c>
    </row>
    <row r="213" spans="1:8" x14ac:dyDescent="0.45">
      <c r="A213">
        <v>211</v>
      </c>
      <c r="B213" s="2">
        <v>0.44600000000000001</v>
      </c>
      <c r="C213" s="1">
        <v>2467437</v>
      </c>
      <c r="D213">
        <v>0.20200000000000001</v>
      </c>
      <c r="E213" s="1">
        <v>38853</v>
      </c>
      <c r="F213">
        <v>0.20200000000000001</v>
      </c>
      <c r="G213" s="4"/>
      <c r="H213">
        <f t="shared" si="6"/>
        <v>0</v>
      </c>
    </row>
    <row r="214" spans="1:8" x14ac:dyDescent="0.45">
      <c r="A214">
        <v>212</v>
      </c>
      <c r="B214">
        <v>4.0000000000000001E-3</v>
      </c>
      <c r="C214" s="1">
        <v>2951927</v>
      </c>
      <c r="D214" s="1">
        <v>2014</v>
      </c>
      <c r="E214" s="1">
        <v>79350</v>
      </c>
      <c r="F214" s="1">
        <v>2014</v>
      </c>
      <c r="G214" s="4"/>
      <c r="H214">
        <f t="shared" si="6"/>
        <v>0</v>
      </c>
    </row>
    <row r="215" spans="1:8" x14ac:dyDescent="0.45">
      <c r="A215">
        <v>213</v>
      </c>
      <c r="B215">
        <v>1E-3</v>
      </c>
      <c r="C215" s="1">
        <v>2787148</v>
      </c>
      <c r="D215">
        <v>0.61299999999999999</v>
      </c>
      <c r="E215" s="1">
        <v>74673</v>
      </c>
      <c r="F215">
        <v>0.61299999999999999</v>
      </c>
      <c r="G215" s="4">
        <f>SUM(F215)</f>
        <v>0.61299999999999999</v>
      </c>
      <c r="H215">
        <f t="shared" si="6"/>
        <v>0.30649999999999999</v>
      </c>
    </row>
    <row r="216" spans="1:8" x14ac:dyDescent="0.45">
      <c r="A216">
        <v>214</v>
      </c>
      <c r="B216">
        <v>4.0000000000000001E-3</v>
      </c>
      <c r="C216" s="1">
        <v>2870879</v>
      </c>
      <c r="D216" s="1">
        <v>2016</v>
      </c>
      <c r="E216" s="1">
        <v>135616</v>
      </c>
      <c r="F216" s="1">
        <v>2016</v>
      </c>
      <c r="G216" s="4"/>
      <c r="H216">
        <f t="shared" si="6"/>
        <v>0</v>
      </c>
    </row>
    <row r="217" spans="1:8" x14ac:dyDescent="0.45">
      <c r="A217">
        <v>215</v>
      </c>
      <c r="B217" s="2">
        <v>0.70979999999999999</v>
      </c>
      <c r="C217" s="1">
        <v>2728188</v>
      </c>
      <c r="D217">
        <v>0.32200000000000001</v>
      </c>
      <c r="E217" s="1">
        <v>-43898</v>
      </c>
      <c r="F217">
        <v>0.32200000000000001</v>
      </c>
      <c r="G217" s="4">
        <f>SUM(F217:F219)</f>
        <v>0.69100000000000006</v>
      </c>
      <c r="H217">
        <f t="shared" si="6"/>
        <v>0.34550000000000003</v>
      </c>
    </row>
    <row r="218" spans="1:8" x14ac:dyDescent="0.45">
      <c r="A218">
        <v>216</v>
      </c>
      <c r="B218" s="2">
        <v>0.50839999999999996</v>
      </c>
      <c r="C218" s="1">
        <v>2812696</v>
      </c>
      <c r="D218">
        <v>0.23</v>
      </c>
      <c r="E218" s="1">
        <v>-55098</v>
      </c>
      <c r="F218">
        <v>0.23</v>
      </c>
      <c r="G218" s="4"/>
      <c r="H218">
        <f t="shared" si="6"/>
        <v>0</v>
      </c>
    </row>
    <row r="219" spans="1:8" x14ac:dyDescent="0.45">
      <c r="A219">
        <v>217</v>
      </c>
      <c r="B219" s="2">
        <v>0.307</v>
      </c>
      <c r="C219" s="1">
        <v>2628403</v>
      </c>
      <c r="D219">
        <v>0.13900000000000001</v>
      </c>
      <c r="E219" s="1">
        <v>-55305</v>
      </c>
      <c r="F219">
        <v>0.13900000000000001</v>
      </c>
      <c r="G219" s="4"/>
      <c r="H219">
        <f t="shared" si="6"/>
        <v>0</v>
      </c>
    </row>
    <row r="220" spans="1:8" x14ac:dyDescent="0.45">
      <c r="A220">
        <v>218</v>
      </c>
      <c r="B220">
        <v>4.0000000000000001E-3</v>
      </c>
      <c r="C220" s="1">
        <v>2956842</v>
      </c>
      <c r="D220" s="1">
        <v>2012</v>
      </c>
      <c r="E220" s="1">
        <v>147175</v>
      </c>
      <c r="F220" s="1">
        <v>2012</v>
      </c>
      <c r="G220" s="4"/>
      <c r="H220">
        <f t="shared" si="6"/>
        <v>0</v>
      </c>
    </row>
    <row r="221" spans="1:8" x14ac:dyDescent="0.45">
      <c r="A221">
        <v>219</v>
      </c>
      <c r="B221">
        <v>1E-3</v>
      </c>
      <c r="C221" s="1">
        <v>2952730</v>
      </c>
      <c r="D221">
        <v>0.626</v>
      </c>
      <c r="E221" s="1">
        <v>144975</v>
      </c>
      <c r="F221">
        <v>0.626</v>
      </c>
      <c r="G221" s="4">
        <f>SUM(F221:F222)</f>
        <v>0.70399999999999996</v>
      </c>
      <c r="H221">
        <f t="shared" si="6"/>
        <v>0.35199999999999998</v>
      </c>
    </row>
    <row r="222" spans="1:8" x14ac:dyDescent="0.45">
      <c r="A222">
        <v>220</v>
      </c>
      <c r="B222" s="2">
        <v>0.17749999999999999</v>
      </c>
      <c r="C222" s="1">
        <v>2818836</v>
      </c>
      <c r="D222">
        <v>7.8E-2</v>
      </c>
      <c r="E222" s="1">
        <v>-38157</v>
      </c>
      <c r="F222">
        <v>7.8E-2</v>
      </c>
      <c r="G222" s="4"/>
      <c r="H222">
        <f t="shared" si="6"/>
        <v>0</v>
      </c>
    </row>
    <row r="223" spans="1:8" x14ac:dyDescent="0.45">
      <c r="A223">
        <v>221</v>
      </c>
      <c r="B223">
        <v>4.0000000000000001E-3</v>
      </c>
      <c r="C223" s="1">
        <v>2979259</v>
      </c>
      <c r="D223" s="1">
        <v>2004</v>
      </c>
      <c r="E223" s="1">
        <v>-4639</v>
      </c>
      <c r="F223" s="1">
        <v>2004</v>
      </c>
      <c r="G223" s="4"/>
      <c r="H223">
        <f t="shared" si="6"/>
        <v>0</v>
      </c>
    </row>
    <row r="224" spans="1:8" x14ac:dyDescent="0.45">
      <c r="A224">
        <v>222</v>
      </c>
      <c r="B224" s="2">
        <v>0.4269</v>
      </c>
      <c r="C224" s="1">
        <v>2903951</v>
      </c>
      <c r="D224">
        <v>0.193</v>
      </c>
      <c r="E224" s="1">
        <v>17199</v>
      </c>
      <c r="F224">
        <v>0.193</v>
      </c>
      <c r="G224" s="4">
        <f>SUM(F224:F226)</f>
        <v>0.59799999999999998</v>
      </c>
      <c r="H224">
        <f t="shared" si="6"/>
        <v>0.29899999999999999</v>
      </c>
    </row>
    <row r="225" spans="1:8" x14ac:dyDescent="0.45">
      <c r="A225">
        <v>223</v>
      </c>
      <c r="B225" s="2">
        <v>0.69540000000000002</v>
      </c>
      <c r="C225" s="1">
        <v>2868043</v>
      </c>
      <c r="D225">
        <v>0.315</v>
      </c>
      <c r="E225" s="1">
        <v>-16164</v>
      </c>
      <c r="F225">
        <v>0.315</v>
      </c>
      <c r="G225" s="4"/>
      <c r="H225">
        <f t="shared" si="6"/>
        <v>0</v>
      </c>
    </row>
    <row r="226" spans="1:8" x14ac:dyDescent="0.45">
      <c r="A226">
        <v>224</v>
      </c>
      <c r="B226" s="2">
        <v>0.2014</v>
      </c>
      <c r="C226" s="1">
        <v>2893746</v>
      </c>
      <c r="D226">
        <v>0.09</v>
      </c>
      <c r="E226" s="1">
        <v>-165964</v>
      </c>
      <c r="F226">
        <v>0.09</v>
      </c>
      <c r="G226" s="4"/>
      <c r="H226">
        <f t="shared" si="6"/>
        <v>0</v>
      </c>
    </row>
    <row r="227" spans="1:8" x14ac:dyDescent="0.45">
      <c r="A227">
        <v>225</v>
      </c>
      <c r="B227">
        <v>4.0000000000000001E-3</v>
      </c>
      <c r="C227" s="1">
        <v>3797391</v>
      </c>
      <c r="D227" s="1">
        <v>2016</v>
      </c>
      <c r="E227" s="1">
        <v>1992</v>
      </c>
      <c r="F227" s="1">
        <v>2016</v>
      </c>
      <c r="G227" s="4"/>
      <c r="H227">
        <f t="shared" si="6"/>
        <v>0</v>
      </c>
    </row>
    <row r="228" spans="1:8" x14ac:dyDescent="0.45">
      <c r="A228">
        <v>226</v>
      </c>
      <c r="B228">
        <v>2E-3</v>
      </c>
      <c r="C228" s="1">
        <v>3728724</v>
      </c>
      <c r="D228">
        <v>0.77300000000000002</v>
      </c>
      <c r="E228" s="1">
        <v>-165570</v>
      </c>
      <c r="F228">
        <v>0.77300000000000002</v>
      </c>
      <c r="G228" s="4">
        <v>0.77300000000000002</v>
      </c>
      <c r="H228">
        <f t="shared" si="6"/>
        <v>0.38650000000000001</v>
      </c>
    </row>
    <row r="233" spans="1:8" x14ac:dyDescent="0.45">
      <c r="H233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Hepan webde</cp:lastModifiedBy>
  <dcterms:created xsi:type="dcterms:W3CDTF">2020-07-08T11:29:11Z</dcterms:created>
  <dcterms:modified xsi:type="dcterms:W3CDTF">2020-12-17T10:35:05Z</dcterms:modified>
</cp:coreProperties>
</file>