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jeremystark/Library/Containers/com.microsoft.Excel/Data/Downloads/"/>
    </mc:Choice>
  </mc:AlternateContent>
  <xr:revisionPtr revIDLastSave="0" documentId="13_ncr:1_{0B619C18-2047-4F42-8CB1-6782E63E71ED}" xr6:coauthVersionLast="45" xr6:coauthVersionMax="45" xr10:uidLastSave="{00000000-0000-0000-0000-000000000000}"/>
  <bookViews>
    <workbookView xWindow="0" yWindow="460" windowWidth="27720" windowHeight="164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I23" i="1"/>
  <c r="I3" i="1"/>
  <c r="J3" i="1"/>
  <c r="H58" i="1"/>
  <c r="I77" i="1"/>
  <c r="I58" i="1"/>
  <c r="H57" i="1"/>
  <c r="I57" i="1"/>
  <c r="H76" i="1"/>
  <c r="I76" i="1"/>
  <c r="J76" i="1"/>
  <c r="H75" i="1"/>
  <c r="I75" i="1"/>
  <c r="J75" i="1"/>
  <c r="H74" i="1"/>
  <c r="I74" i="1"/>
  <c r="J74" i="1"/>
  <c r="H73" i="1"/>
  <c r="I73" i="1"/>
  <c r="J73" i="1"/>
  <c r="H68" i="1"/>
  <c r="I68" i="1"/>
  <c r="J68" i="1"/>
  <c r="H67" i="1"/>
  <c r="I67" i="1"/>
  <c r="J67" i="1"/>
  <c r="H66" i="1"/>
  <c r="I66" i="1"/>
  <c r="J66" i="1"/>
  <c r="H65" i="1"/>
  <c r="I65" i="1"/>
  <c r="J65" i="1"/>
  <c r="H64" i="1"/>
  <c r="I64" i="1"/>
  <c r="J64" i="1"/>
  <c r="H63" i="1"/>
  <c r="I63" i="1"/>
  <c r="J63" i="1"/>
  <c r="H62" i="1"/>
  <c r="I62" i="1"/>
  <c r="J62" i="1"/>
  <c r="H61" i="1"/>
  <c r="I61" i="1"/>
  <c r="J61" i="1"/>
  <c r="J58" i="1"/>
  <c r="J57" i="1"/>
  <c r="I50" i="1"/>
  <c r="H49" i="1"/>
  <c r="I49" i="1"/>
  <c r="J49" i="1"/>
  <c r="H48" i="1"/>
  <c r="I48" i="1"/>
  <c r="J48" i="1"/>
  <c r="H47" i="1"/>
  <c r="I47" i="1"/>
  <c r="J47" i="1"/>
  <c r="H46" i="1"/>
  <c r="I46" i="1"/>
  <c r="J46" i="1"/>
  <c r="H41" i="1"/>
  <c r="I41" i="1"/>
  <c r="J41" i="1"/>
  <c r="H40" i="1"/>
  <c r="I40" i="1"/>
  <c r="J40" i="1"/>
  <c r="H39" i="1"/>
  <c r="I39" i="1"/>
  <c r="J39" i="1"/>
  <c r="H38" i="1"/>
  <c r="I38" i="1"/>
  <c r="J38" i="1"/>
  <c r="H37" i="1"/>
  <c r="I37" i="1"/>
  <c r="J37" i="1"/>
  <c r="H36" i="1"/>
  <c r="I36" i="1"/>
  <c r="J36" i="1"/>
  <c r="H35" i="1"/>
  <c r="I35" i="1"/>
  <c r="J35" i="1"/>
  <c r="H34" i="1"/>
  <c r="I34" i="1"/>
  <c r="J34" i="1"/>
  <c r="H31" i="1"/>
  <c r="I31" i="1"/>
  <c r="J31" i="1"/>
  <c r="H30" i="1"/>
  <c r="I30" i="1"/>
  <c r="J30" i="1"/>
  <c r="H22" i="1"/>
  <c r="I22" i="1"/>
  <c r="J22" i="1"/>
  <c r="H21" i="1"/>
  <c r="I21" i="1"/>
  <c r="J21" i="1"/>
  <c r="H20" i="1"/>
  <c r="I20" i="1"/>
  <c r="J20" i="1"/>
  <c r="H19" i="1"/>
  <c r="I19" i="1"/>
  <c r="J19" i="1"/>
  <c r="H14" i="1"/>
  <c r="I14" i="1"/>
  <c r="J14" i="1"/>
  <c r="H13" i="1"/>
  <c r="I13" i="1"/>
  <c r="J13" i="1"/>
  <c r="H12" i="1"/>
  <c r="I12" i="1"/>
  <c r="J12" i="1"/>
  <c r="H11" i="1"/>
  <c r="I11" i="1"/>
  <c r="J11" i="1"/>
  <c r="H10" i="1"/>
  <c r="I10" i="1"/>
  <c r="J10" i="1"/>
  <c r="H9" i="1"/>
  <c r="I9" i="1"/>
  <c r="J9" i="1"/>
  <c r="H8" i="1"/>
  <c r="I8" i="1"/>
  <c r="J8" i="1"/>
  <c r="H7" i="1"/>
  <c r="I7" i="1"/>
  <c r="J7" i="1"/>
  <c r="H4" i="1"/>
  <c r="I4" i="1"/>
  <c r="J4" i="1"/>
</calcChain>
</file>

<file path=xl/sharedStrings.xml><?xml version="1.0" encoding="utf-8"?>
<sst xmlns="http://schemas.openxmlformats.org/spreadsheetml/2006/main" count="97" uniqueCount="45">
  <si>
    <t>Sample ID</t>
  </si>
  <si>
    <t>File #</t>
  </si>
  <si>
    <t>pSC71</t>
  </si>
  <si>
    <t>pSC72</t>
  </si>
  <si>
    <t>pSC73</t>
  </si>
  <si>
    <t>pSC77</t>
  </si>
  <si>
    <t>pSC78</t>
  </si>
  <si>
    <t>Significant?</t>
  </si>
  <si>
    <t>P value</t>
  </si>
  <si>
    <t>Mean1</t>
  </si>
  <si>
    <t>Mean2</t>
  </si>
  <si>
    <t>Difference</t>
  </si>
  <si>
    <t>SE of difference</t>
  </si>
  <si>
    <t>t ratio</t>
  </si>
  <si>
    <t>df</t>
  </si>
  <si>
    <t>Adjusted P Value</t>
  </si>
  <si>
    <t>WT vs. 77/1-243KBM</t>
  </si>
  <si>
    <t>Yes</t>
  </si>
  <si>
    <t>WT vs. 78/1-286</t>
  </si>
  <si>
    <t>WT vs. 71/WTWT</t>
  </si>
  <si>
    <t>No</t>
  </si>
  <si>
    <t>WT vs. 72/LinkWT</t>
  </si>
  <si>
    <t>WT vs. 73/LinkDel</t>
  </si>
  <si>
    <t>%FSC/SSC (Gating for cells)</t>
  </si>
  <si>
    <t>#GFP+ / 20K cells, based on the FSC/SSC gate</t>
  </si>
  <si>
    <t>Average parallel GFP transfection control:</t>
  </si>
  <si>
    <t xml:space="preserve">Column H, Relative to average parallel GFP transfection control </t>
  </si>
  <si>
    <t>FACS date: 10/28/2019</t>
  </si>
  <si>
    <t>FACS date: 10/21/2019</t>
  </si>
  <si>
    <t>FACS date: 10/4/2019</t>
  </si>
  <si>
    <t>UT (untransfected)</t>
  </si>
  <si>
    <t>900+901</t>
  </si>
  <si>
    <t>EV (empty vector)</t>
  </si>
  <si>
    <t>XLF-/- EJ7GFP mESCs; 900+901 = sgRNA/Cas9 expression vectors</t>
  </si>
  <si>
    <t>%GFP, based on the FSC/SSC gate &amp; rounded by the instrument software</t>
  </si>
  <si>
    <t>Frequency of GFP+ based on # of GFP+ / 20K cells</t>
  </si>
  <si>
    <t>GFP expression vector</t>
  </si>
  <si>
    <t>Frequency in Column I, converted to percentage (*100)</t>
  </si>
  <si>
    <t>10/4/2019</t>
  </si>
  <si>
    <t>10/21/2019</t>
  </si>
  <si>
    <t>10/28/2019</t>
  </si>
  <si>
    <t>Compilation of data in column J</t>
  </si>
  <si>
    <t>EV (JS74)</t>
  </si>
  <si>
    <t>pSC70 (WT)</t>
  </si>
  <si>
    <t xml:space="preserve">STATS: Unpaired T-Test with Holm-Sidak Correction (performed with the data above, using Prism, analysis copied here).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</si>
</sst>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2" fillId="2" borderId="0" xfId="0" applyNumberFormat="1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0" fillId="0" borderId="1" xfId="0" applyBorder="1"/>
    <xf numFmtId="0" fontId="3" fillId="4" borderId="1" xfId="0" applyFont="1" applyFill="1" applyBorder="1" applyAlignment="1">
      <alignment horizontal="left"/>
    </xf>
    <xf numFmtId="0" fontId="0" fillId="4" borderId="1" xfId="0" applyFill="1" applyBorder="1"/>
    <xf numFmtId="49" fontId="2" fillId="2" borderId="0" xfId="0" applyNumberFormat="1" applyFont="1" applyFill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2" xfId="0" applyFont="1" applyBorder="1" applyAlignment="1"/>
    <xf numFmtId="0" fontId="2" fillId="0" borderId="3" xfId="0" applyFont="1" applyBorder="1"/>
    <xf numFmtId="0" fontId="2" fillId="0" borderId="3" xfId="0" applyFont="1" applyBorder="1" applyAlignment="1"/>
    <xf numFmtId="14" fontId="2" fillId="0" borderId="4" xfId="0" applyNumberFormat="1" applyFont="1" applyBorder="1" applyAlignment="1"/>
    <xf numFmtId="0" fontId="2" fillId="0" borderId="5" xfId="0" applyFont="1" applyBorder="1"/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wrapText="1"/>
    </xf>
    <xf numFmtId="14" fontId="2" fillId="2" borderId="4" xfId="0" applyNumberFormat="1" applyFont="1" applyFill="1" applyBorder="1" applyAlignment="1">
      <alignment horizontal="left"/>
    </xf>
    <xf numFmtId="0" fontId="3" fillId="2" borderId="5" xfId="0" applyFont="1" applyFill="1" applyBorder="1"/>
    <xf numFmtId="0" fontId="2" fillId="2" borderId="0" xfId="0" applyFont="1" applyFill="1" applyAlignment="1">
      <alignment wrapText="1"/>
    </xf>
    <xf numFmtId="0" fontId="0" fillId="5" borderId="1" xfId="0" applyFill="1" applyBorder="1"/>
    <xf numFmtId="0" fontId="0" fillId="5" borderId="4" xfId="0" applyFill="1" applyBorder="1"/>
    <xf numFmtId="0" fontId="0" fillId="5" borderId="8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9" xfId="0" applyFill="1" applyBorder="1"/>
    <xf numFmtId="0" fontId="0" fillId="5" borderId="7" xfId="0" applyFill="1" applyBorder="1"/>
    <xf numFmtId="0" fontId="0" fillId="4" borderId="4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7" xfId="0" applyFill="1" applyBorder="1"/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49" fontId="2" fillId="2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</cellXfs>
  <cellStyles count="1">
    <cellStyle name="Normal" xfId="0" builtinId="0"/>
  </cellStyles>
  <dxfs count="9">
    <dxf>
      <fill>
        <patternFill patternType="solid">
          <fgColor rgb="FFEEF7E3"/>
          <bgColor rgb="FFEEF7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BC34A"/>
          <bgColor rgb="FF8BC34A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 defaultTableStyle="TableStyleMedium2" defaultPivotStyle="PivotStyleLight16">
    <tableStyle name="XLF Harvard Collab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XLF Harvard Collab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XLF Harvard Collab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6" headerRowCount="0">
  <tableColumns count="11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</tableColumns>
  <tableStyleInfo name="XLF Harvard Collab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8:K53" headerRowCount="0">
  <tableColumns count="11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</tableColumns>
  <tableStyleInfo name="XLF Harvard Collab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55:K80" headerRowCount="0">
  <tableColumns count="11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</tableColumns>
  <tableStyleInfo name="XLF Harvard Collab-style 3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"/>
  <sheetViews>
    <sheetView tabSelected="1" zoomScale="70" zoomScaleNormal="70" workbookViewId="0">
      <selection activeCell="O28" sqref="O28"/>
    </sheetView>
  </sheetViews>
  <sheetFormatPr baseColWidth="10" defaultColWidth="8.83203125" defaultRowHeight="15" x14ac:dyDescent="0.2"/>
  <cols>
    <col min="1" max="1" width="24.5" customWidth="1"/>
    <col min="2" max="2" width="20.1640625" customWidth="1"/>
    <col min="3" max="3" width="23.1640625" customWidth="1"/>
    <col min="4" max="4" width="17.5" customWidth="1"/>
    <col min="5" max="5" width="13.6640625" customWidth="1"/>
    <col min="6" max="6" width="21.1640625" customWidth="1"/>
    <col min="7" max="7" width="14.5" customWidth="1"/>
    <col min="8" max="8" width="47.5" customWidth="1"/>
    <col min="9" max="9" width="14.33203125" customWidth="1"/>
    <col min="10" max="10" width="13.83203125" customWidth="1"/>
    <col min="15" max="15" width="15.33203125" customWidth="1"/>
    <col min="16" max="16" width="22.1640625" customWidth="1"/>
    <col min="17" max="17" width="9.83203125" bestFit="1" customWidth="1"/>
    <col min="18" max="19" width="10.1640625" bestFit="1" customWidth="1"/>
  </cols>
  <sheetData>
    <row r="1" spans="1:20" ht="32.25" customHeight="1" x14ac:dyDescent="0.2">
      <c r="A1" s="1"/>
      <c r="B1" s="1"/>
      <c r="C1" s="27" t="s">
        <v>29</v>
      </c>
      <c r="D1" s="28"/>
      <c r="E1" s="2"/>
      <c r="F1" s="2"/>
      <c r="G1" s="2"/>
      <c r="H1" s="2"/>
      <c r="I1" s="3"/>
      <c r="J1" s="3"/>
      <c r="K1" s="3"/>
      <c r="O1" s="12" t="s">
        <v>41</v>
      </c>
      <c r="P1" s="15"/>
      <c r="Q1" s="49" t="s">
        <v>38</v>
      </c>
      <c r="R1" s="50" t="s">
        <v>39</v>
      </c>
      <c r="S1" s="50" t="s">
        <v>40</v>
      </c>
    </row>
    <row r="2" spans="1:20" ht="117.75" customHeight="1" x14ac:dyDescent="0.2">
      <c r="A2" s="29" t="s">
        <v>33</v>
      </c>
      <c r="B2" s="18"/>
      <c r="C2" s="25" t="s">
        <v>0</v>
      </c>
      <c r="D2" s="26" t="s">
        <v>1</v>
      </c>
      <c r="E2" s="18" t="s">
        <v>23</v>
      </c>
      <c r="F2" s="18" t="s">
        <v>34</v>
      </c>
      <c r="G2" s="18" t="s">
        <v>24</v>
      </c>
      <c r="H2" s="18" t="s">
        <v>35</v>
      </c>
      <c r="I2" s="19" t="s">
        <v>26</v>
      </c>
      <c r="J2" s="19" t="s">
        <v>37</v>
      </c>
      <c r="K2" s="4"/>
      <c r="O2" s="13" t="s">
        <v>32</v>
      </c>
      <c r="P2" s="30"/>
      <c r="Q2" s="31">
        <v>0.16361743269373799</v>
      </c>
      <c r="R2" s="32">
        <v>0.18621973929236504</v>
      </c>
      <c r="S2" s="33">
        <v>4.101722723543888E-2</v>
      </c>
    </row>
    <row r="3" spans="1:20" x14ac:dyDescent="0.2">
      <c r="A3" s="5" t="s">
        <v>31</v>
      </c>
      <c r="B3" s="5" t="s">
        <v>42</v>
      </c>
      <c r="C3" s="5">
        <v>1</v>
      </c>
      <c r="D3" s="5">
        <v>3</v>
      </c>
      <c r="E3" s="5">
        <v>62.22</v>
      </c>
      <c r="F3" s="5">
        <v>0.06</v>
      </c>
      <c r="G3" s="5">
        <v>11</v>
      </c>
      <c r="H3" s="2">
        <f>G3/20000</f>
        <v>5.5000000000000003E-4</v>
      </c>
      <c r="I3" s="4">
        <f>H3/$I$23</f>
        <v>1.6361743269373793E-3</v>
      </c>
      <c r="J3" s="4">
        <f>I3*100</f>
        <v>0.16361743269373794</v>
      </c>
      <c r="K3" s="4"/>
      <c r="O3" s="13"/>
      <c r="P3" s="30"/>
      <c r="Q3" s="34">
        <v>0.13386880856760375</v>
      </c>
      <c r="R3" s="35">
        <v>0.11638733705772815</v>
      </c>
      <c r="S3" s="36">
        <v>0.18457752255947496</v>
      </c>
    </row>
    <row r="4" spans="1:20" x14ac:dyDescent="0.2">
      <c r="A4" s="5"/>
      <c r="B4" s="5"/>
      <c r="C4" s="5">
        <v>2</v>
      </c>
      <c r="D4" s="5">
        <v>4</v>
      </c>
      <c r="E4" s="5">
        <v>64.98</v>
      </c>
      <c r="F4" s="5">
        <v>0.04</v>
      </c>
      <c r="G4" s="5">
        <v>9</v>
      </c>
      <c r="H4" s="2">
        <f t="shared" ref="H4:H22" si="0">G4/20000</f>
        <v>4.4999999999999999E-4</v>
      </c>
      <c r="I4" s="4">
        <f t="shared" ref="I4:I22" si="1">H4/$I$23</f>
        <v>1.3386880856760374E-3</v>
      </c>
      <c r="J4" s="4">
        <f t="shared" ref="J4:J22" si="2">I4*100</f>
        <v>0.13386880856760375</v>
      </c>
      <c r="K4" s="4"/>
      <c r="O4" s="16">
        <v>1191</v>
      </c>
      <c r="P4" s="17" t="s">
        <v>43</v>
      </c>
      <c r="Q4" s="37">
        <v>52.640190391194409</v>
      </c>
      <c r="R4" s="38">
        <v>25.418994413407823</v>
      </c>
      <c r="S4" s="39">
        <v>69.852337981952417</v>
      </c>
      <c r="T4" s="11"/>
    </row>
    <row r="5" spans="1:20" x14ac:dyDescent="0.2">
      <c r="O5" s="16"/>
      <c r="P5" s="17"/>
      <c r="Q5" s="40">
        <v>50.632158262680349</v>
      </c>
      <c r="R5" s="41">
        <v>24.767225325884546</v>
      </c>
      <c r="S5" s="42">
        <v>74.917965545529114</v>
      </c>
    </row>
    <row r="6" spans="1:20" x14ac:dyDescent="0.2">
      <c r="O6" s="14">
        <v>1192</v>
      </c>
      <c r="P6" s="15" t="s">
        <v>2</v>
      </c>
      <c r="Q6" s="43">
        <v>42.213297634984379</v>
      </c>
      <c r="R6" s="44">
        <v>34.63687150837989</v>
      </c>
      <c r="S6" s="45">
        <v>56.009023789991794</v>
      </c>
    </row>
    <row r="7" spans="1:20" x14ac:dyDescent="0.2">
      <c r="A7" s="5" t="s">
        <v>31</v>
      </c>
      <c r="B7" s="6">
        <v>1191</v>
      </c>
      <c r="C7" s="5">
        <v>5</v>
      </c>
      <c r="D7" s="5">
        <v>7</v>
      </c>
      <c r="E7" s="5">
        <v>62.32</v>
      </c>
      <c r="F7" s="5">
        <v>17.7</v>
      </c>
      <c r="G7" s="5">
        <v>3539</v>
      </c>
      <c r="H7" s="2">
        <f t="shared" si="0"/>
        <v>0.17695</v>
      </c>
      <c r="I7" s="4">
        <f t="shared" si="1"/>
        <v>0.52640190391194408</v>
      </c>
      <c r="J7" s="4">
        <f t="shared" si="2"/>
        <v>52.640190391194409</v>
      </c>
      <c r="K7" s="4"/>
      <c r="O7" s="14"/>
      <c r="P7" s="15"/>
      <c r="Q7" s="46">
        <v>37.438643462739847</v>
      </c>
      <c r="R7" s="47">
        <v>39.804469273743024</v>
      </c>
      <c r="S7" s="48">
        <v>57.895816242821986</v>
      </c>
    </row>
    <row r="8" spans="1:20" x14ac:dyDescent="0.2">
      <c r="A8" s="5"/>
      <c r="B8" s="6"/>
      <c r="C8" s="5">
        <v>6</v>
      </c>
      <c r="D8" s="5">
        <v>8</v>
      </c>
      <c r="E8" s="5">
        <v>61.39</v>
      </c>
      <c r="F8" s="5">
        <v>17.02</v>
      </c>
      <c r="G8" s="5">
        <v>3404</v>
      </c>
      <c r="H8" s="2">
        <f t="shared" si="0"/>
        <v>0.17019999999999999</v>
      </c>
      <c r="I8" s="4">
        <f t="shared" si="1"/>
        <v>0.50632158262680349</v>
      </c>
      <c r="J8" s="4">
        <f t="shared" si="2"/>
        <v>50.632158262680349</v>
      </c>
      <c r="K8" s="4"/>
      <c r="O8" s="16">
        <v>1193</v>
      </c>
      <c r="P8" s="17" t="s">
        <v>3</v>
      </c>
      <c r="Q8" s="37">
        <v>41.484456343894095</v>
      </c>
      <c r="R8" s="38">
        <v>39.641527001862201</v>
      </c>
      <c r="S8" s="39">
        <v>61.25922887612797</v>
      </c>
    </row>
    <row r="9" spans="1:20" x14ac:dyDescent="0.2">
      <c r="A9" s="5" t="s">
        <v>31</v>
      </c>
      <c r="B9" s="6">
        <v>1192</v>
      </c>
      <c r="C9" s="5">
        <v>7</v>
      </c>
      <c r="D9" s="5">
        <v>9</v>
      </c>
      <c r="E9" s="5">
        <v>60.34</v>
      </c>
      <c r="F9" s="5">
        <v>14.15</v>
      </c>
      <c r="G9" s="5">
        <v>2838</v>
      </c>
      <c r="H9" s="2">
        <f t="shared" si="0"/>
        <v>0.1419</v>
      </c>
      <c r="I9" s="4">
        <f t="shared" si="1"/>
        <v>0.42213297634984381</v>
      </c>
      <c r="J9" s="4">
        <f t="shared" si="2"/>
        <v>42.213297634984379</v>
      </c>
      <c r="K9" s="4"/>
      <c r="O9" s="16"/>
      <c r="P9" s="17"/>
      <c r="Q9" s="40">
        <v>45.069165551093263</v>
      </c>
      <c r="R9" s="41">
        <v>40.479515828677847</v>
      </c>
      <c r="S9" s="42">
        <v>58.90073831009024</v>
      </c>
    </row>
    <row r="10" spans="1:20" x14ac:dyDescent="0.2">
      <c r="A10" s="5"/>
      <c r="B10" s="6"/>
      <c r="C10" s="5">
        <v>8</v>
      </c>
      <c r="D10" s="5">
        <v>10</v>
      </c>
      <c r="E10" s="5">
        <v>69.87</v>
      </c>
      <c r="F10" s="5">
        <v>12.58</v>
      </c>
      <c r="G10" s="5">
        <v>2517</v>
      </c>
      <c r="H10" s="2">
        <f t="shared" si="0"/>
        <v>0.12584999999999999</v>
      </c>
      <c r="I10" s="4">
        <f t="shared" si="1"/>
        <v>0.37438643462739846</v>
      </c>
      <c r="J10" s="4">
        <f t="shared" si="2"/>
        <v>37.438643462739847</v>
      </c>
      <c r="K10" s="4"/>
      <c r="O10" s="14">
        <v>1194</v>
      </c>
      <c r="P10" s="15" t="s">
        <v>4</v>
      </c>
      <c r="Q10" s="43">
        <v>6.9611780455153953</v>
      </c>
      <c r="R10" s="44">
        <v>3.2122905027932971</v>
      </c>
      <c r="S10" s="45">
        <v>1.3330598851517637</v>
      </c>
    </row>
    <row r="11" spans="1:20" x14ac:dyDescent="0.2">
      <c r="A11" s="5" t="s">
        <v>31</v>
      </c>
      <c r="B11" s="6">
        <v>1193</v>
      </c>
      <c r="C11" s="5">
        <v>9</v>
      </c>
      <c r="D11" s="5">
        <v>11</v>
      </c>
      <c r="E11" s="5">
        <v>66.84</v>
      </c>
      <c r="F11" s="5">
        <v>13.94</v>
      </c>
      <c r="G11" s="5">
        <v>2789</v>
      </c>
      <c r="H11" s="2">
        <f t="shared" si="0"/>
        <v>0.13944999999999999</v>
      </c>
      <c r="I11" s="4">
        <f t="shared" si="1"/>
        <v>0.41484456343894094</v>
      </c>
      <c r="J11" s="4">
        <f t="shared" si="2"/>
        <v>41.484456343894095</v>
      </c>
      <c r="K11" s="4"/>
      <c r="O11" s="14"/>
      <c r="P11" s="15"/>
      <c r="Q11" s="46">
        <v>8.9692101740294508</v>
      </c>
      <c r="R11" s="47">
        <v>2.6769087523277468</v>
      </c>
      <c r="S11" s="48">
        <v>1.1894995898277274</v>
      </c>
    </row>
    <row r="12" spans="1:20" x14ac:dyDescent="0.2">
      <c r="A12" s="5"/>
      <c r="B12" s="6"/>
      <c r="C12" s="5">
        <v>10</v>
      </c>
      <c r="D12" s="5">
        <v>12</v>
      </c>
      <c r="E12" s="5">
        <v>71.09</v>
      </c>
      <c r="F12" s="5">
        <v>15.15</v>
      </c>
      <c r="G12" s="5">
        <v>3030</v>
      </c>
      <c r="H12" s="2">
        <f t="shared" si="0"/>
        <v>0.1515</v>
      </c>
      <c r="I12" s="4">
        <f t="shared" si="1"/>
        <v>0.4506916555109326</v>
      </c>
      <c r="J12" s="4">
        <f t="shared" si="2"/>
        <v>45.069165551093263</v>
      </c>
      <c r="K12" s="4"/>
      <c r="O12" s="16">
        <v>1197</v>
      </c>
      <c r="P12" s="17" t="s">
        <v>5</v>
      </c>
      <c r="Q12" s="37">
        <v>14.770191878625614</v>
      </c>
      <c r="R12" s="38">
        <v>3.5381750465549353</v>
      </c>
      <c r="S12" s="39">
        <v>26.230516817063165</v>
      </c>
    </row>
    <row r="13" spans="1:20" x14ac:dyDescent="0.2">
      <c r="A13" s="5" t="s">
        <v>31</v>
      </c>
      <c r="B13" s="6">
        <v>1194</v>
      </c>
      <c r="C13" s="5">
        <v>11</v>
      </c>
      <c r="D13" s="5">
        <v>13</v>
      </c>
      <c r="E13" s="5">
        <v>69.739999999999995</v>
      </c>
      <c r="F13" s="5">
        <v>2.34</v>
      </c>
      <c r="G13" s="5">
        <v>468</v>
      </c>
      <c r="H13" s="2">
        <f t="shared" si="0"/>
        <v>2.3400000000000001E-2</v>
      </c>
      <c r="I13" s="4">
        <f t="shared" si="1"/>
        <v>6.9611780455153954E-2</v>
      </c>
      <c r="J13" s="4">
        <f t="shared" si="2"/>
        <v>6.9611780455153953</v>
      </c>
      <c r="K13" s="4"/>
      <c r="O13" s="16"/>
      <c r="P13" s="17"/>
      <c r="Q13" s="40">
        <v>15.409787297337498</v>
      </c>
      <c r="R13" s="41">
        <v>4.5623836126629431</v>
      </c>
      <c r="S13" s="42">
        <v>27.296964725184576</v>
      </c>
    </row>
    <row r="14" spans="1:20" x14ac:dyDescent="0.2">
      <c r="A14" s="5"/>
      <c r="B14" s="6"/>
      <c r="C14" s="5">
        <v>12</v>
      </c>
      <c r="D14" s="5">
        <v>14</v>
      </c>
      <c r="E14" s="5">
        <v>62.39</v>
      </c>
      <c r="F14" s="5">
        <v>3.02</v>
      </c>
      <c r="G14" s="5">
        <v>603</v>
      </c>
      <c r="H14" s="2">
        <f t="shared" si="0"/>
        <v>3.015E-2</v>
      </c>
      <c r="I14" s="4">
        <f t="shared" si="1"/>
        <v>8.9692101740294503E-2</v>
      </c>
      <c r="J14" s="4">
        <f t="shared" si="2"/>
        <v>8.9692101740294508</v>
      </c>
      <c r="K14" s="4"/>
      <c r="O14" s="14">
        <v>1198</v>
      </c>
      <c r="P14" s="15" t="s">
        <v>6</v>
      </c>
      <c r="Q14" s="43">
        <v>8.4486092518221039</v>
      </c>
      <c r="R14" s="44">
        <v>5.2839851024208579</v>
      </c>
      <c r="S14" s="45">
        <v>11.341263330598851</v>
      </c>
    </row>
    <row r="15" spans="1:20" x14ac:dyDescent="0.2">
      <c r="O15" s="13"/>
      <c r="P15" s="15"/>
      <c r="Q15" s="46">
        <v>8.7460954930834447</v>
      </c>
      <c r="R15" s="47">
        <v>5.2374301675977657</v>
      </c>
      <c r="S15" s="48">
        <v>10.561936013125511</v>
      </c>
    </row>
    <row r="16" spans="1:20" x14ac:dyDescent="0.2">
      <c r="O16" s="15"/>
      <c r="P16" s="15"/>
    </row>
    <row r="18" spans="1:24" x14ac:dyDescent="0.2">
      <c r="O18" s="11" t="s">
        <v>44</v>
      </c>
      <c r="P18" s="11"/>
      <c r="Q18" s="11"/>
      <c r="R18" s="11"/>
      <c r="S18" s="11"/>
    </row>
    <row r="19" spans="1:24" x14ac:dyDescent="0.2">
      <c r="A19" s="5" t="s">
        <v>31</v>
      </c>
      <c r="B19" s="6">
        <v>1197</v>
      </c>
      <c r="C19" s="5">
        <v>17</v>
      </c>
      <c r="D19" s="5">
        <v>19</v>
      </c>
      <c r="E19" s="5">
        <v>68.34</v>
      </c>
      <c r="F19" s="5">
        <v>4.96</v>
      </c>
      <c r="G19" s="5">
        <v>993</v>
      </c>
      <c r="H19" s="2">
        <f t="shared" si="0"/>
        <v>4.965E-2</v>
      </c>
      <c r="I19" s="4">
        <f t="shared" si="1"/>
        <v>0.14770191878625613</v>
      </c>
      <c r="J19" s="4">
        <f t="shared" si="2"/>
        <v>14.770191878625614</v>
      </c>
      <c r="K19" s="4"/>
      <c r="P19" t="s">
        <v>7</v>
      </c>
      <c r="Q19" t="s">
        <v>8</v>
      </c>
      <c r="R19" t="s">
        <v>9</v>
      </c>
      <c r="S19" t="s">
        <v>10</v>
      </c>
      <c r="T19" t="s">
        <v>11</v>
      </c>
      <c r="U19" t="s">
        <v>12</v>
      </c>
      <c r="V19" t="s">
        <v>13</v>
      </c>
      <c r="W19" t="s">
        <v>14</v>
      </c>
      <c r="X19" s="11" t="s">
        <v>15</v>
      </c>
    </row>
    <row r="20" spans="1:24" x14ac:dyDescent="0.2">
      <c r="A20" s="5"/>
      <c r="B20" s="6"/>
      <c r="C20" s="5">
        <v>18</v>
      </c>
      <c r="D20" s="5">
        <v>20</v>
      </c>
      <c r="E20" s="5">
        <v>63.84</v>
      </c>
      <c r="F20" s="5">
        <v>5.18</v>
      </c>
      <c r="G20" s="5">
        <v>1036</v>
      </c>
      <c r="H20" s="2">
        <f t="shared" si="0"/>
        <v>5.1799999999999999E-2</v>
      </c>
      <c r="I20" s="4">
        <f t="shared" si="1"/>
        <v>0.15409787297337499</v>
      </c>
      <c r="J20" s="4">
        <f t="shared" si="2"/>
        <v>15.409787297337498</v>
      </c>
      <c r="K20" s="4"/>
      <c r="O20" t="s">
        <v>16</v>
      </c>
      <c r="P20" t="s">
        <v>17</v>
      </c>
      <c r="Q20">
        <v>5.0635700671300002E-3</v>
      </c>
      <c r="R20">
        <v>49.7</v>
      </c>
      <c r="S20">
        <v>15.3</v>
      </c>
      <c r="T20">
        <v>34.4</v>
      </c>
      <c r="U20">
        <v>9.6270000000000007</v>
      </c>
      <c r="V20">
        <v>3.5739999999999998</v>
      </c>
      <c r="W20">
        <v>10</v>
      </c>
      <c r="X20" s="11">
        <v>1.5113920804546E-2</v>
      </c>
    </row>
    <row r="21" spans="1:24" x14ac:dyDescent="0.2">
      <c r="A21" s="5" t="s">
        <v>31</v>
      </c>
      <c r="B21" s="6">
        <v>1198</v>
      </c>
      <c r="C21" s="5">
        <v>19</v>
      </c>
      <c r="D21" s="5">
        <v>21</v>
      </c>
      <c r="E21" s="5">
        <v>63.19</v>
      </c>
      <c r="F21" s="5">
        <v>2.84</v>
      </c>
      <c r="G21" s="5">
        <v>568</v>
      </c>
      <c r="H21" s="2">
        <f t="shared" si="0"/>
        <v>2.8400000000000002E-2</v>
      </c>
      <c r="I21" s="4">
        <f t="shared" si="1"/>
        <v>8.4486092518221034E-2</v>
      </c>
      <c r="J21" s="4">
        <f t="shared" si="2"/>
        <v>8.4486092518221039</v>
      </c>
      <c r="K21" s="4"/>
      <c r="O21" t="s">
        <v>18</v>
      </c>
      <c r="P21" t="s">
        <v>17</v>
      </c>
      <c r="Q21">
        <v>7.9633097047499999E-4</v>
      </c>
      <c r="R21">
        <v>49.7</v>
      </c>
      <c r="S21">
        <v>8.27</v>
      </c>
      <c r="T21">
        <v>41.43</v>
      </c>
      <c r="U21">
        <v>8.7479999999999993</v>
      </c>
      <c r="V21">
        <v>4.7359999999999998</v>
      </c>
      <c r="W21">
        <v>10</v>
      </c>
      <c r="X21" s="11">
        <v>3.1815210433629999E-3</v>
      </c>
    </row>
    <row r="22" spans="1:24" x14ac:dyDescent="0.2">
      <c r="A22" s="5"/>
      <c r="B22" s="5"/>
      <c r="C22" s="5">
        <v>20</v>
      </c>
      <c r="D22" s="5">
        <v>22</v>
      </c>
      <c r="E22" s="5">
        <v>62.76</v>
      </c>
      <c r="F22" s="5">
        <v>2.94</v>
      </c>
      <c r="G22" s="5">
        <v>588</v>
      </c>
      <c r="H22" s="2">
        <f t="shared" si="0"/>
        <v>2.9399999999999999E-2</v>
      </c>
      <c r="I22" s="4">
        <f t="shared" si="1"/>
        <v>8.7460954930834445E-2</v>
      </c>
      <c r="J22" s="4">
        <f t="shared" si="2"/>
        <v>8.7460954930834447</v>
      </c>
      <c r="K22" s="4"/>
      <c r="O22" t="s">
        <v>19</v>
      </c>
      <c r="P22" t="s">
        <v>20</v>
      </c>
      <c r="Q22">
        <v>0.61011923769563003</v>
      </c>
      <c r="R22">
        <v>49.7</v>
      </c>
      <c r="S22">
        <v>44.67</v>
      </c>
      <c r="T22">
        <v>5.0380000000000003</v>
      </c>
      <c r="U22">
        <v>9.5719999999999992</v>
      </c>
      <c r="V22">
        <v>0.52639999999999998</v>
      </c>
      <c r="W22">
        <v>10</v>
      </c>
      <c r="X22" s="11">
        <v>0.84799299118496296</v>
      </c>
    </row>
    <row r="23" spans="1:24" x14ac:dyDescent="0.2">
      <c r="A23" s="5" t="s">
        <v>36</v>
      </c>
      <c r="B23" t="s">
        <v>42</v>
      </c>
      <c r="C23" s="5">
        <v>21</v>
      </c>
      <c r="D23" s="5">
        <v>23</v>
      </c>
      <c r="E23" s="5">
        <v>62.16</v>
      </c>
      <c r="F23" s="5">
        <v>34.89</v>
      </c>
      <c r="G23" s="5">
        <v>6979</v>
      </c>
      <c r="H23" s="20" t="s">
        <v>25</v>
      </c>
      <c r="I23" s="22">
        <f>AVERAGE(F23,F24)/100</f>
        <v>0.33615</v>
      </c>
      <c r="J23" s="4"/>
      <c r="K23" s="4"/>
      <c r="O23" t="s">
        <v>21</v>
      </c>
      <c r="P23" t="s">
        <v>20</v>
      </c>
      <c r="Q23">
        <v>0.84632391135752905</v>
      </c>
      <c r="R23">
        <v>49.7</v>
      </c>
      <c r="S23">
        <v>47.81</v>
      </c>
      <c r="T23">
        <v>1.899</v>
      </c>
      <c r="U23">
        <v>9.548</v>
      </c>
      <c r="V23">
        <v>0.19889999999999999</v>
      </c>
      <c r="W23">
        <v>10</v>
      </c>
      <c r="X23" s="11">
        <v>0.84799299118496296</v>
      </c>
    </row>
    <row r="24" spans="1:24" x14ac:dyDescent="0.2">
      <c r="A24" s="5"/>
      <c r="B24" s="5"/>
      <c r="C24" s="5">
        <v>22</v>
      </c>
      <c r="D24" s="5">
        <v>24</v>
      </c>
      <c r="E24" s="5">
        <v>62.79</v>
      </c>
      <c r="F24" s="5">
        <v>32.340000000000003</v>
      </c>
      <c r="G24" s="5">
        <v>6469</v>
      </c>
      <c r="H24" s="2"/>
      <c r="I24" s="4"/>
      <c r="J24" s="4"/>
      <c r="K24" s="4"/>
      <c r="O24" t="s">
        <v>22</v>
      </c>
      <c r="P24" t="s">
        <v>17</v>
      </c>
      <c r="Q24">
        <v>4.0246601623800002E-4</v>
      </c>
      <c r="R24">
        <v>49.7</v>
      </c>
      <c r="S24">
        <v>4.0570000000000004</v>
      </c>
      <c r="T24">
        <v>45.65</v>
      </c>
      <c r="U24">
        <v>8.782</v>
      </c>
      <c r="V24">
        <v>5.1980000000000004</v>
      </c>
      <c r="W24">
        <v>10</v>
      </c>
      <c r="X24" s="11">
        <v>2.0107109440280001E-3</v>
      </c>
    </row>
    <row r="25" spans="1:24" x14ac:dyDescent="0.2">
      <c r="A25" s="5"/>
      <c r="B25" s="5" t="s">
        <v>30</v>
      </c>
      <c r="C25" s="5">
        <v>23</v>
      </c>
      <c r="D25" s="5">
        <v>1</v>
      </c>
      <c r="E25" s="5">
        <v>70.06</v>
      </c>
      <c r="F25" s="5">
        <v>0.01</v>
      </c>
      <c r="G25" s="5">
        <v>1</v>
      </c>
      <c r="H25" s="2"/>
      <c r="I25" s="4"/>
      <c r="J25" s="4"/>
      <c r="K25" s="4"/>
    </row>
    <row r="26" spans="1:24" x14ac:dyDescent="0.2">
      <c r="A26" s="5"/>
      <c r="B26" s="5"/>
      <c r="C26" s="5">
        <v>24</v>
      </c>
      <c r="D26" s="5">
        <v>2</v>
      </c>
      <c r="E26" s="5">
        <v>62.65</v>
      </c>
      <c r="F26" s="5">
        <v>0</v>
      </c>
      <c r="G26" s="5">
        <v>0</v>
      </c>
      <c r="H26" s="2"/>
      <c r="I26" s="4"/>
      <c r="J26" s="4"/>
      <c r="K26" s="4"/>
    </row>
    <row r="27" spans="1:24" ht="14.2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24" ht="21.75" customHeight="1" x14ac:dyDescent="0.2">
      <c r="A28" s="3"/>
      <c r="B28" s="3"/>
      <c r="C28" s="23" t="s">
        <v>28</v>
      </c>
      <c r="D28" s="24"/>
      <c r="E28" s="8"/>
      <c r="F28" s="8"/>
      <c r="G28" s="8"/>
      <c r="H28" s="8"/>
      <c r="I28" s="3"/>
      <c r="J28" s="3"/>
      <c r="K28" s="3"/>
    </row>
    <row r="29" spans="1:24" ht="129" customHeight="1" x14ac:dyDescent="0.2">
      <c r="A29" s="29" t="s">
        <v>33</v>
      </c>
      <c r="B29" s="3"/>
      <c r="C29" s="25" t="s">
        <v>0</v>
      </c>
      <c r="D29" s="26" t="s">
        <v>1</v>
      </c>
      <c r="E29" s="18" t="s">
        <v>23</v>
      </c>
      <c r="F29" s="18" t="s">
        <v>34</v>
      </c>
      <c r="G29" s="18" t="s">
        <v>24</v>
      </c>
      <c r="H29" s="18" t="s">
        <v>35</v>
      </c>
      <c r="I29" s="19" t="s">
        <v>26</v>
      </c>
      <c r="J29" s="19" t="s">
        <v>37</v>
      </c>
      <c r="K29" s="3"/>
    </row>
    <row r="30" spans="1:24" x14ac:dyDescent="0.2">
      <c r="A30" s="5" t="s">
        <v>31</v>
      </c>
      <c r="B30" s="4" t="s">
        <v>42</v>
      </c>
      <c r="C30" s="4">
        <v>1</v>
      </c>
      <c r="D30" s="4">
        <v>48</v>
      </c>
      <c r="E30" s="4">
        <v>57.9</v>
      </c>
      <c r="F30" s="4">
        <v>0.04</v>
      </c>
      <c r="G30" s="4">
        <v>8</v>
      </c>
      <c r="H30" s="3">
        <f t="shared" ref="H30:H49" si="3">G30/20000</f>
        <v>4.0000000000000002E-4</v>
      </c>
      <c r="I30" s="3">
        <f t="shared" ref="I30:I49" si="4">H30/$I$50</f>
        <v>1.8621973929236503E-3</v>
      </c>
      <c r="J30" s="3">
        <f t="shared" ref="J30:J49" si="5">I30*100</f>
        <v>0.18621973929236504</v>
      </c>
      <c r="K30" s="3"/>
    </row>
    <row r="31" spans="1:24" x14ac:dyDescent="0.2">
      <c r="A31" s="3"/>
      <c r="B31" s="3"/>
      <c r="C31" s="4">
        <v>2</v>
      </c>
      <c r="D31" s="4">
        <v>49</v>
      </c>
      <c r="E31" s="4">
        <v>52.52</v>
      </c>
      <c r="F31" s="4">
        <v>0.03</v>
      </c>
      <c r="G31" s="4">
        <v>5</v>
      </c>
      <c r="H31" s="3">
        <f t="shared" si="3"/>
        <v>2.5000000000000001E-4</v>
      </c>
      <c r="I31" s="3">
        <f t="shared" si="4"/>
        <v>1.1638733705772815E-3</v>
      </c>
      <c r="J31" s="3">
        <f t="shared" si="5"/>
        <v>0.11638733705772815</v>
      </c>
      <c r="K31" s="3"/>
    </row>
    <row r="34" spans="1:11" x14ac:dyDescent="0.2">
      <c r="A34" s="5" t="s">
        <v>31</v>
      </c>
      <c r="B34" s="9">
        <v>1191</v>
      </c>
      <c r="C34" s="4">
        <v>5</v>
      </c>
      <c r="D34" s="4">
        <v>54</v>
      </c>
      <c r="E34" s="4">
        <v>50.43</v>
      </c>
      <c r="F34" s="4">
        <v>5.46</v>
      </c>
      <c r="G34" s="4">
        <v>1092</v>
      </c>
      <c r="H34" s="3">
        <f t="shared" si="3"/>
        <v>5.4600000000000003E-2</v>
      </c>
      <c r="I34" s="3">
        <f t="shared" si="4"/>
        <v>0.25418994413407825</v>
      </c>
      <c r="J34" s="3">
        <f t="shared" si="5"/>
        <v>25.418994413407823</v>
      </c>
      <c r="K34" s="3"/>
    </row>
    <row r="35" spans="1:11" x14ac:dyDescent="0.2">
      <c r="A35" s="3"/>
      <c r="B35" s="9"/>
      <c r="C35" s="4">
        <v>6</v>
      </c>
      <c r="D35" s="4">
        <v>55</v>
      </c>
      <c r="E35" s="4">
        <v>49.72</v>
      </c>
      <c r="F35" s="4">
        <v>5.32</v>
      </c>
      <c r="G35" s="4">
        <v>1064</v>
      </c>
      <c r="H35" s="3">
        <f t="shared" si="3"/>
        <v>5.3199999999999997E-2</v>
      </c>
      <c r="I35" s="3">
        <f t="shared" si="4"/>
        <v>0.24767225325884545</v>
      </c>
      <c r="J35" s="3">
        <f t="shared" si="5"/>
        <v>24.767225325884546</v>
      </c>
      <c r="K35" s="3"/>
    </row>
    <row r="36" spans="1:11" x14ac:dyDescent="0.2">
      <c r="A36" s="5" t="s">
        <v>31</v>
      </c>
      <c r="B36" s="9">
        <v>1192</v>
      </c>
      <c r="C36" s="4">
        <v>7</v>
      </c>
      <c r="D36" s="4">
        <v>56</v>
      </c>
      <c r="E36" s="4">
        <v>49.28</v>
      </c>
      <c r="F36" s="4">
        <v>7.44</v>
      </c>
      <c r="G36" s="4">
        <v>1488</v>
      </c>
      <c r="H36" s="3">
        <f t="shared" si="3"/>
        <v>7.4399999999999994E-2</v>
      </c>
      <c r="I36" s="3">
        <f t="shared" si="4"/>
        <v>0.34636871508379891</v>
      </c>
      <c r="J36" s="3">
        <f t="shared" si="5"/>
        <v>34.63687150837989</v>
      </c>
      <c r="K36" s="3"/>
    </row>
    <row r="37" spans="1:11" x14ac:dyDescent="0.2">
      <c r="A37" s="3"/>
      <c r="B37" s="9"/>
      <c r="C37" s="4">
        <v>8</v>
      </c>
      <c r="D37" s="4">
        <v>57</v>
      </c>
      <c r="E37" s="4">
        <v>51.28</v>
      </c>
      <c r="F37" s="4">
        <v>8.5500000000000007</v>
      </c>
      <c r="G37" s="4">
        <v>1710</v>
      </c>
      <c r="H37" s="3">
        <f t="shared" si="3"/>
        <v>8.5500000000000007E-2</v>
      </c>
      <c r="I37" s="3">
        <f t="shared" si="4"/>
        <v>0.39804469273743026</v>
      </c>
      <c r="J37" s="3">
        <f t="shared" si="5"/>
        <v>39.804469273743024</v>
      </c>
      <c r="K37" s="3"/>
    </row>
    <row r="38" spans="1:11" x14ac:dyDescent="0.2">
      <c r="A38" s="5" t="s">
        <v>31</v>
      </c>
      <c r="B38" s="9">
        <v>1193</v>
      </c>
      <c r="C38" s="4">
        <v>9</v>
      </c>
      <c r="D38" s="4">
        <v>58</v>
      </c>
      <c r="E38" s="4">
        <v>50.22</v>
      </c>
      <c r="F38" s="4">
        <v>8.52</v>
      </c>
      <c r="G38" s="4">
        <v>1703</v>
      </c>
      <c r="H38" s="3">
        <f t="shared" si="3"/>
        <v>8.5150000000000003E-2</v>
      </c>
      <c r="I38" s="3">
        <f t="shared" si="4"/>
        <v>0.39641527001862203</v>
      </c>
      <c r="J38" s="3">
        <f t="shared" si="5"/>
        <v>39.641527001862201</v>
      </c>
      <c r="K38" s="3"/>
    </row>
    <row r="39" spans="1:11" x14ac:dyDescent="0.2">
      <c r="A39" s="3"/>
      <c r="B39" s="9"/>
      <c r="C39" s="4">
        <v>10</v>
      </c>
      <c r="D39" s="4">
        <v>59</v>
      </c>
      <c r="E39" s="4">
        <v>45.71</v>
      </c>
      <c r="F39" s="4">
        <v>8.6999999999999993</v>
      </c>
      <c r="G39" s="4">
        <v>1739</v>
      </c>
      <c r="H39" s="3">
        <f t="shared" si="3"/>
        <v>8.695E-2</v>
      </c>
      <c r="I39" s="3">
        <f t="shared" si="4"/>
        <v>0.40479515828677848</v>
      </c>
      <c r="J39" s="3">
        <f t="shared" si="5"/>
        <v>40.479515828677847</v>
      </c>
      <c r="K39" s="3"/>
    </row>
    <row r="40" spans="1:11" x14ac:dyDescent="0.2">
      <c r="A40" s="5" t="s">
        <v>31</v>
      </c>
      <c r="B40" s="9">
        <v>1194</v>
      </c>
      <c r="C40" s="4">
        <v>11</v>
      </c>
      <c r="D40" s="4">
        <v>60</v>
      </c>
      <c r="E40" s="4">
        <v>49.74</v>
      </c>
      <c r="F40" s="4">
        <v>0.69</v>
      </c>
      <c r="G40" s="4">
        <v>138</v>
      </c>
      <c r="H40" s="3">
        <f t="shared" si="3"/>
        <v>6.8999999999999999E-3</v>
      </c>
      <c r="I40" s="3">
        <f t="shared" si="4"/>
        <v>3.2122905027932969E-2</v>
      </c>
      <c r="J40" s="3">
        <f t="shared" si="5"/>
        <v>3.2122905027932971</v>
      </c>
      <c r="K40" s="3"/>
    </row>
    <row r="41" spans="1:11" x14ac:dyDescent="0.2">
      <c r="A41" s="3"/>
      <c r="B41" s="9"/>
      <c r="C41" s="4">
        <v>12</v>
      </c>
      <c r="D41" s="4">
        <v>61</v>
      </c>
      <c r="E41" s="4">
        <v>50.04</v>
      </c>
      <c r="F41" s="4">
        <v>0.56999999999999995</v>
      </c>
      <c r="G41" s="4">
        <v>115</v>
      </c>
      <c r="H41" s="3">
        <f t="shared" si="3"/>
        <v>5.7499999999999999E-3</v>
      </c>
      <c r="I41" s="3">
        <f t="shared" si="4"/>
        <v>2.676908752327747E-2</v>
      </c>
      <c r="J41" s="3">
        <f t="shared" si="5"/>
        <v>2.6769087523277468</v>
      </c>
      <c r="K41" s="3"/>
    </row>
    <row r="46" spans="1:11" x14ac:dyDescent="0.2">
      <c r="A46" s="5" t="s">
        <v>31</v>
      </c>
      <c r="B46" s="9">
        <v>1197</v>
      </c>
      <c r="C46" s="4">
        <v>17</v>
      </c>
      <c r="D46" s="4">
        <v>66</v>
      </c>
      <c r="E46" s="4">
        <v>49.6</v>
      </c>
      <c r="F46" s="4">
        <v>0.76</v>
      </c>
      <c r="G46" s="4">
        <v>152</v>
      </c>
      <c r="H46" s="3">
        <f t="shared" si="3"/>
        <v>7.6E-3</v>
      </c>
      <c r="I46" s="3">
        <f t="shared" si="4"/>
        <v>3.5381750465549353E-2</v>
      </c>
      <c r="J46" s="3">
        <f t="shared" si="5"/>
        <v>3.5381750465549353</v>
      </c>
      <c r="K46" s="3"/>
    </row>
    <row r="47" spans="1:11" x14ac:dyDescent="0.2">
      <c r="A47" s="3"/>
      <c r="B47" s="9"/>
      <c r="C47" s="4">
        <v>18</v>
      </c>
      <c r="D47" s="4">
        <v>67</v>
      </c>
      <c r="E47" s="4">
        <v>48.02</v>
      </c>
      <c r="F47" s="4">
        <v>0.98</v>
      </c>
      <c r="G47" s="4">
        <v>196</v>
      </c>
      <c r="H47" s="3">
        <f t="shared" si="3"/>
        <v>9.7999999999999997E-3</v>
      </c>
      <c r="I47" s="3">
        <f t="shared" si="4"/>
        <v>4.562383612662943E-2</v>
      </c>
      <c r="J47" s="3">
        <f t="shared" si="5"/>
        <v>4.5623836126629431</v>
      </c>
      <c r="K47" s="3"/>
    </row>
    <row r="48" spans="1:11" x14ac:dyDescent="0.2">
      <c r="A48" s="5" t="s">
        <v>31</v>
      </c>
      <c r="B48" s="9">
        <v>1198</v>
      </c>
      <c r="C48" s="4">
        <v>19</v>
      </c>
      <c r="D48" s="4">
        <v>68</v>
      </c>
      <c r="E48" s="4">
        <v>48.77</v>
      </c>
      <c r="F48" s="4">
        <v>1.1399999999999999</v>
      </c>
      <c r="G48" s="4">
        <v>227</v>
      </c>
      <c r="H48" s="3">
        <f t="shared" si="3"/>
        <v>1.1350000000000001E-2</v>
      </c>
      <c r="I48" s="3">
        <f t="shared" si="4"/>
        <v>5.283985102420858E-2</v>
      </c>
      <c r="J48" s="3">
        <f t="shared" si="5"/>
        <v>5.2839851024208579</v>
      </c>
      <c r="K48" s="3"/>
    </row>
    <row r="49" spans="1:11" x14ac:dyDescent="0.2">
      <c r="A49" s="3"/>
      <c r="B49" s="3"/>
      <c r="C49" s="4">
        <v>20</v>
      </c>
      <c r="D49" s="4">
        <v>69</v>
      </c>
      <c r="E49" s="4">
        <v>48.72</v>
      </c>
      <c r="F49" s="4">
        <v>1.1299999999999999</v>
      </c>
      <c r="G49" s="4">
        <v>225</v>
      </c>
      <c r="H49" s="3">
        <f t="shared" si="3"/>
        <v>1.125E-2</v>
      </c>
      <c r="I49" s="3">
        <f t="shared" si="4"/>
        <v>5.2374301675977661E-2</v>
      </c>
      <c r="J49" s="3">
        <f t="shared" si="5"/>
        <v>5.2374301675977657</v>
      </c>
      <c r="K49" s="3"/>
    </row>
    <row r="50" spans="1:11" x14ac:dyDescent="0.2">
      <c r="A50" s="5" t="s">
        <v>36</v>
      </c>
      <c r="B50" t="s">
        <v>42</v>
      </c>
      <c r="C50" s="4">
        <v>21</v>
      </c>
      <c r="D50" s="4">
        <v>70</v>
      </c>
      <c r="E50" s="4">
        <v>46.94</v>
      </c>
      <c r="F50" s="4">
        <v>21.56</v>
      </c>
      <c r="G50" s="4">
        <v>4311</v>
      </c>
      <c r="H50" s="20" t="s">
        <v>25</v>
      </c>
      <c r="I50" s="21">
        <f>AVERAGE(F50,F51)/100</f>
        <v>0.21479999999999996</v>
      </c>
      <c r="J50" s="3"/>
      <c r="K50" s="3"/>
    </row>
    <row r="51" spans="1:11" x14ac:dyDescent="0.2">
      <c r="A51" s="3"/>
      <c r="B51" s="3"/>
      <c r="C51" s="4">
        <v>22</v>
      </c>
      <c r="D51" s="4">
        <v>71</v>
      </c>
      <c r="E51" s="4">
        <v>45.47</v>
      </c>
      <c r="F51" s="4">
        <v>21.4</v>
      </c>
      <c r="G51" s="4">
        <v>4279</v>
      </c>
      <c r="H51" s="3"/>
      <c r="I51" s="3"/>
      <c r="J51" s="3"/>
      <c r="K51" s="3"/>
    </row>
    <row r="52" spans="1:11" x14ac:dyDescent="0.2">
      <c r="A52" s="3"/>
      <c r="B52" s="5" t="s">
        <v>30</v>
      </c>
      <c r="C52" s="4">
        <v>23</v>
      </c>
      <c r="D52" s="4">
        <v>50</v>
      </c>
      <c r="E52" s="4">
        <v>33.770000000000003</v>
      </c>
      <c r="F52" s="4">
        <v>0</v>
      </c>
      <c r="G52" s="4">
        <v>0</v>
      </c>
      <c r="H52" s="3"/>
      <c r="I52" s="3"/>
      <c r="J52" s="3"/>
      <c r="K52" s="3"/>
    </row>
    <row r="53" spans="1:11" x14ac:dyDescent="0.2">
      <c r="A53" s="3"/>
      <c r="B53" s="3"/>
      <c r="C53" s="4">
        <v>24</v>
      </c>
      <c r="D53" s="4">
        <v>51</v>
      </c>
      <c r="E53" s="4">
        <v>42.86</v>
      </c>
      <c r="F53" s="4">
        <v>0</v>
      </c>
      <c r="G53" s="4">
        <v>0</v>
      </c>
      <c r="H53" s="3"/>
      <c r="I53" s="3"/>
      <c r="J53" s="3"/>
      <c r="K53" s="3"/>
    </row>
    <row r="54" spans="1:1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">
      <c r="A55" s="3"/>
      <c r="B55" s="3"/>
      <c r="C55" s="23" t="s">
        <v>27</v>
      </c>
      <c r="D55" s="24"/>
      <c r="E55" s="8"/>
      <c r="F55" s="8"/>
      <c r="G55" s="8"/>
      <c r="H55" s="8"/>
      <c r="I55" s="8"/>
      <c r="J55" s="8"/>
      <c r="K55" s="3"/>
    </row>
    <row r="56" spans="1:11" ht="122.25" customHeight="1" x14ac:dyDescent="0.2">
      <c r="A56" s="29" t="s">
        <v>33</v>
      </c>
      <c r="B56" s="3"/>
      <c r="C56" s="25" t="s">
        <v>0</v>
      </c>
      <c r="D56" s="26" t="s">
        <v>1</v>
      </c>
      <c r="E56" s="18" t="s">
        <v>23</v>
      </c>
      <c r="F56" s="18" t="s">
        <v>34</v>
      </c>
      <c r="G56" s="18" t="s">
        <v>24</v>
      </c>
      <c r="H56" s="18" t="s">
        <v>35</v>
      </c>
      <c r="I56" s="19" t="s">
        <v>26</v>
      </c>
      <c r="J56" s="19" t="s">
        <v>37</v>
      </c>
      <c r="K56" s="3"/>
    </row>
    <row r="57" spans="1:11" x14ac:dyDescent="0.2">
      <c r="A57" s="5" t="s">
        <v>31</v>
      </c>
      <c r="B57" s="10" t="s">
        <v>42</v>
      </c>
      <c r="C57" s="4">
        <v>1</v>
      </c>
      <c r="D57" s="4">
        <v>15</v>
      </c>
      <c r="E57" s="4">
        <v>68.010000000000005</v>
      </c>
      <c r="F57" s="4">
        <v>0.01</v>
      </c>
      <c r="G57" s="4">
        <v>2</v>
      </c>
      <c r="H57" s="3">
        <f t="shared" ref="H57:H76" si="6">G57/20000</f>
        <v>1E-4</v>
      </c>
      <c r="I57" s="3">
        <f>H57/$I$77</f>
        <v>4.1017227235438881E-4</v>
      </c>
      <c r="J57" s="3">
        <f t="shared" ref="J57:J76" si="7">I57*100</f>
        <v>4.101722723543888E-2</v>
      </c>
      <c r="K57" s="3"/>
    </row>
    <row r="58" spans="1:11" x14ac:dyDescent="0.2">
      <c r="A58" s="3"/>
      <c r="B58" s="3"/>
      <c r="C58" s="4">
        <v>2</v>
      </c>
      <c r="D58" s="4">
        <v>16</v>
      </c>
      <c r="E58" s="4">
        <v>72</v>
      </c>
      <c r="F58" s="4">
        <v>0.04</v>
      </c>
      <c r="G58" s="4">
        <v>9</v>
      </c>
      <c r="H58" s="3">
        <f t="shared" si="6"/>
        <v>4.4999999999999999E-4</v>
      </c>
      <c r="I58" s="3">
        <f>H58/$I$77</f>
        <v>1.8457752255947497E-3</v>
      </c>
      <c r="J58" s="3">
        <f t="shared" si="7"/>
        <v>0.18457752255947496</v>
      </c>
      <c r="K58" s="3"/>
    </row>
    <row r="61" spans="1:11" x14ac:dyDescent="0.2">
      <c r="A61" s="5" t="s">
        <v>31</v>
      </c>
      <c r="B61" s="4">
        <v>1191</v>
      </c>
      <c r="C61" s="4">
        <v>5</v>
      </c>
      <c r="D61" s="4">
        <v>19</v>
      </c>
      <c r="E61" s="4">
        <v>70.83</v>
      </c>
      <c r="F61" s="4">
        <v>17.03</v>
      </c>
      <c r="G61" s="4">
        <v>3406</v>
      </c>
      <c r="H61" s="3">
        <f t="shared" si="6"/>
        <v>0.17030000000000001</v>
      </c>
      <c r="I61" s="3">
        <f t="shared" ref="I61:I76" si="8">H61/$I$77</f>
        <v>0.69852337981952417</v>
      </c>
      <c r="J61" s="3">
        <f t="shared" si="7"/>
        <v>69.852337981952417</v>
      </c>
      <c r="K61" s="3"/>
    </row>
    <row r="62" spans="1:11" x14ac:dyDescent="0.2">
      <c r="A62" s="3"/>
      <c r="B62" s="3"/>
      <c r="C62" s="4">
        <v>6</v>
      </c>
      <c r="D62" s="4">
        <v>20</v>
      </c>
      <c r="E62" s="4">
        <v>69.959999999999994</v>
      </c>
      <c r="F62" s="4">
        <v>18.27</v>
      </c>
      <c r="G62" s="4">
        <v>3653</v>
      </c>
      <c r="H62" s="3">
        <f t="shared" si="6"/>
        <v>0.18265000000000001</v>
      </c>
      <c r="I62" s="3">
        <f t="shared" si="8"/>
        <v>0.74917965545529119</v>
      </c>
      <c r="J62" s="3">
        <f t="shared" si="7"/>
        <v>74.917965545529114</v>
      </c>
      <c r="K62" s="3"/>
    </row>
    <row r="63" spans="1:11" x14ac:dyDescent="0.2">
      <c r="A63" s="5" t="s">
        <v>31</v>
      </c>
      <c r="B63" s="4">
        <v>1192</v>
      </c>
      <c r="C63" s="4">
        <v>7</v>
      </c>
      <c r="D63" s="4">
        <v>21</v>
      </c>
      <c r="E63" s="4">
        <v>69.14</v>
      </c>
      <c r="F63" s="4">
        <v>13.66</v>
      </c>
      <c r="G63" s="4">
        <v>2731</v>
      </c>
      <c r="H63" s="3">
        <f t="shared" si="6"/>
        <v>0.13655</v>
      </c>
      <c r="I63" s="3">
        <f t="shared" si="8"/>
        <v>0.56009023789991796</v>
      </c>
      <c r="J63" s="3">
        <f t="shared" si="7"/>
        <v>56.009023789991794</v>
      </c>
      <c r="K63" s="3"/>
    </row>
    <row r="64" spans="1:11" x14ac:dyDescent="0.2">
      <c r="A64" s="3"/>
      <c r="B64" s="3"/>
      <c r="C64" s="4">
        <v>8</v>
      </c>
      <c r="D64" s="4">
        <v>22</v>
      </c>
      <c r="E64" s="4">
        <v>70.92</v>
      </c>
      <c r="F64" s="4">
        <v>14.12</v>
      </c>
      <c r="G64" s="4">
        <v>2823</v>
      </c>
      <c r="H64" s="3">
        <f t="shared" si="6"/>
        <v>0.14115</v>
      </c>
      <c r="I64" s="3">
        <f t="shared" si="8"/>
        <v>0.57895816242821985</v>
      </c>
      <c r="J64" s="3">
        <f t="shared" si="7"/>
        <v>57.895816242821986</v>
      </c>
      <c r="K64" s="3"/>
    </row>
    <row r="65" spans="1:11" x14ac:dyDescent="0.2">
      <c r="A65" s="5" t="s">
        <v>31</v>
      </c>
      <c r="B65" s="4">
        <v>1193</v>
      </c>
      <c r="C65" s="4">
        <v>9</v>
      </c>
      <c r="D65" s="4">
        <v>23</v>
      </c>
      <c r="E65" s="4">
        <v>69.459999999999994</v>
      </c>
      <c r="F65" s="4">
        <v>14.94</v>
      </c>
      <c r="G65" s="4">
        <v>2987</v>
      </c>
      <c r="H65" s="3">
        <f t="shared" si="6"/>
        <v>0.14935000000000001</v>
      </c>
      <c r="I65" s="3">
        <f t="shared" si="8"/>
        <v>0.61259228876127969</v>
      </c>
      <c r="J65" s="3">
        <f t="shared" si="7"/>
        <v>61.25922887612797</v>
      </c>
      <c r="K65" s="3"/>
    </row>
    <row r="66" spans="1:11" x14ac:dyDescent="0.2">
      <c r="A66" s="3"/>
      <c r="B66" s="3"/>
      <c r="C66" s="4">
        <v>10</v>
      </c>
      <c r="D66" s="4">
        <v>24</v>
      </c>
      <c r="E66" s="4">
        <v>66.17</v>
      </c>
      <c r="F66" s="4">
        <v>14.36</v>
      </c>
      <c r="G66" s="4">
        <v>2872</v>
      </c>
      <c r="H66" s="3">
        <f t="shared" si="6"/>
        <v>0.14360000000000001</v>
      </c>
      <c r="I66" s="3">
        <f t="shared" si="8"/>
        <v>0.58900738310090239</v>
      </c>
      <c r="J66" s="3">
        <f t="shared" si="7"/>
        <v>58.90073831009024</v>
      </c>
      <c r="K66" s="3"/>
    </row>
    <row r="67" spans="1:11" x14ac:dyDescent="0.2">
      <c r="A67" s="5" t="s">
        <v>31</v>
      </c>
      <c r="B67" s="4">
        <v>1194</v>
      </c>
      <c r="C67" s="4">
        <v>11</v>
      </c>
      <c r="D67" s="4">
        <v>25</v>
      </c>
      <c r="E67" s="4">
        <v>67.39</v>
      </c>
      <c r="F67" s="4">
        <v>0.33</v>
      </c>
      <c r="G67" s="4">
        <v>65</v>
      </c>
      <c r="H67" s="3">
        <f t="shared" si="6"/>
        <v>3.2499999999999999E-3</v>
      </c>
      <c r="I67" s="3">
        <f t="shared" si="8"/>
        <v>1.3330598851517637E-2</v>
      </c>
      <c r="J67" s="3">
        <f t="shared" si="7"/>
        <v>1.3330598851517637</v>
      </c>
      <c r="K67" s="3"/>
    </row>
    <row r="68" spans="1:11" x14ac:dyDescent="0.2">
      <c r="A68" s="3"/>
      <c r="B68" s="3"/>
      <c r="C68" s="4">
        <v>12</v>
      </c>
      <c r="D68" s="4">
        <v>26</v>
      </c>
      <c r="E68" s="4">
        <v>66.66</v>
      </c>
      <c r="F68" s="4">
        <v>0.28999999999999998</v>
      </c>
      <c r="G68" s="4">
        <v>58</v>
      </c>
      <c r="H68" s="3">
        <f t="shared" si="6"/>
        <v>2.8999999999999998E-3</v>
      </c>
      <c r="I68" s="3">
        <f t="shared" si="8"/>
        <v>1.1894995898277274E-2</v>
      </c>
      <c r="J68" s="3">
        <f t="shared" si="7"/>
        <v>1.1894995898277274</v>
      </c>
      <c r="K68" s="3"/>
    </row>
    <row r="73" spans="1:11" x14ac:dyDescent="0.2">
      <c r="A73" s="5" t="s">
        <v>31</v>
      </c>
      <c r="B73" s="4">
        <v>1197</v>
      </c>
      <c r="C73" s="4">
        <v>17</v>
      </c>
      <c r="D73" s="4">
        <v>31</v>
      </c>
      <c r="E73" s="4">
        <v>64.37</v>
      </c>
      <c r="F73" s="4">
        <v>6.4</v>
      </c>
      <c r="G73" s="4">
        <v>1279</v>
      </c>
      <c r="H73" s="3">
        <f t="shared" si="6"/>
        <v>6.3950000000000007E-2</v>
      </c>
      <c r="I73" s="3">
        <f t="shared" si="8"/>
        <v>0.26230516817063165</v>
      </c>
      <c r="J73" s="3">
        <f t="shared" si="7"/>
        <v>26.230516817063165</v>
      </c>
      <c r="K73" s="3"/>
    </row>
    <row r="74" spans="1:11" x14ac:dyDescent="0.2">
      <c r="A74" s="3"/>
      <c r="B74" s="3"/>
      <c r="C74" s="4">
        <v>18</v>
      </c>
      <c r="D74" s="4">
        <v>32</v>
      </c>
      <c r="E74" s="4">
        <v>64.19</v>
      </c>
      <c r="F74" s="4">
        <v>6.65</v>
      </c>
      <c r="G74" s="4">
        <v>1331</v>
      </c>
      <c r="H74" s="3">
        <f t="shared" si="6"/>
        <v>6.6549999999999998E-2</v>
      </c>
      <c r="I74" s="3">
        <f t="shared" si="8"/>
        <v>0.27296964725184575</v>
      </c>
      <c r="J74" s="3">
        <f t="shared" si="7"/>
        <v>27.296964725184576</v>
      </c>
      <c r="K74" s="3"/>
    </row>
    <row r="75" spans="1:11" x14ac:dyDescent="0.2">
      <c r="A75" s="5" t="s">
        <v>31</v>
      </c>
      <c r="B75" s="4">
        <v>1198</v>
      </c>
      <c r="C75" s="4">
        <v>19</v>
      </c>
      <c r="D75" s="4">
        <v>33</v>
      </c>
      <c r="E75" s="4">
        <v>65.11</v>
      </c>
      <c r="F75" s="4">
        <v>2.77</v>
      </c>
      <c r="G75" s="4">
        <v>553</v>
      </c>
      <c r="H75" s="3">
        <f t="shared" si="6"/>
        <v>2.7650000000000001E-2</v>
      </c>
      <c r="I75" s="3">
        <f t="shared" si="8"/>
        <v>0.11341263330598851</v>
      </c>
      <c r="J75" s="3">
        <f t="shared" si="7"/>
        <v>11.341263330598851</v>
      </c>
      <c r="K75" s="3"/>
    </row>
    <row r="76" spans="1:11" x14ac:dyDescent="0.2">
      <c r="A76" s="3"/>
      <c r="B76" s="3"/>
      <c r="C76" s="4">
        <v>20</v>
      </c>
      <c r="D76" s="4">
        <v>34</v>
      </c>
      <c r="E76" s="4">
        <v>57.97</v>
      </c>
      <c r="F76" s="4">
        <v>2.57</v>
      </c>
      <c r="G76" s="4">
        <v>515</v>
      </c>
      <c r="H76" s="3">
        <f t="shared" si="6"/>
        <v>2.5749999999999999E-2</v>
      </c>
      <c r="I76" s="3">
        <f t="shared" si="8"/>
        <v>0.10561936013125511</v>
      </c>
      <c r="J76" s="3">
        <f t="shared" si="7"/>
        <v>10.561936013125511</v>
      </c>
      <c r="K76" s="3"/>
    </row>
    <row r="77" spans="1:11" x14ac:dyDescent="0.2">
      <c r="A77" s="5" t="s">
        <v>36</v>
      </c>
      <c r="B77" t="s">
        <v>42</v>
      </c>
      <c r="C77" s="4">
        <v>21</v>
      </c>
      <c r="D77" s="4">
        <v>35</v>
      </c>
      <c r="E77" s="4">
        <v>59.65</v>
      </c>
      <c r="F77" s="4">
        <v>24.14</v>
      </c>
      <c r="G77" s="4">
        <v>4828</v>
      </c>
      <c r="H77" s="20" t="s">
        <v>25</v>
      </c>
      <c r="I77" s="21">
        <f>AVERAGE(F77,F78)/100</f>
        <v>0.24380000000000002</v>
      </c>
      <c r="J77" s="3"/>
      <c r="K77" s="3"/>
    </row>
    <row r="78" spans="1:11" x14ac:dyDescent="0.2">
      <c r="A78" s="3"/>
      <c r="B78" s="10"/>
      <c r="C78" s="4">
        <v>22</v>
      </c>
      <c r="D78" s="4">
        <v>36</v>
      </c>
      <c r="E78" s="4">
        <v>54.5</v>
      </c>
      <c r="F78" s="4">
        <v>24.62</v>
      </c>
      <c r="G78" s="4">
        <v>4924</v>
      </c>
      <c r="H78" s="3"/>
      <c r="I78" s="3"/>
      <c r="J78" s="3"/>
      <c r="K78" s="3"/>
    </row>
    <row r="79" spans="1:11" x14ac:dyDescent="0.2">
      <c r="A79" s="3"/>
      <c r="B79" s="5" t="s">
        <v>30</v>
      </c>
      <c r="C79" s="4">
        <v>23</v>
      </c>
      <c r="D79" s="4">
        <v>13</v>
      </c>
      <c r="E79" s="4">
        <v>23.06</v>
      </c>
      <c r="F79" s="4">
        <v>0</v>
      </c>
      <c r="G79" s="4">
        <v>0</v>
      </c>
      <c r="H79" s="3"/>
      <c r="I79" s="3"/>
      <c r="J79" s="3"/>
      <c r="K79" s="3"/>
    </row>
    <row r="80" spans="1:11" x14ac:dyDescent="0.2">
      <c r="A80" s="3"/>
      <c r="B80" s="10"/>
      <c r="C80" s="4">
        <v>24</v>
      </c>
      <c r="D80" s="4">
        <v>14</v>
      </c>
      <c r="E80" s="4">
        <v>49.97</v>
      </c>
      <c r="F80" s="4">
        <v>0</v>
      </c>
      <c r="G80" s="4">
        <v>0</v>
      </c>
      <c r="H80" s="3"/>
      <c r="I80" s="3"/>
      <c r="J80" s="3"/>
      <c r="K80" s="3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Stark, Jeremy</dc:creator>
  <cp:lastModifiedBy>Microsoft Office User</cp:lastModifiedBy>
  <dcterms:created xsi:type="dcterms:W3CDTF">2020-01-09T00:46:36Z</dcterms:created>
  <dcterms:modified xsi:type="dcterms:W3CDTF">2020-08-15T02:25:27Z</dcterms:modified>
</cp:coreProperties>
</file>