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ra\Desktop\Dropbox\Crsh Paper\eLife Submission\Revised Submission\Source Data\"/>
    </mc:Choice>
  </mc:AlternateContent>
  <xr:revisionPtr revIDLastSave="0" documentId="13_ncr:1_{56159C97-4B40-42E3-B44F-892438A0C9DF}" xr6:coauthVersionLast="45" xr6:coauthVersionMax="45" xr10:uidLastSave="{00000000-0000-0000-0000-000000000000}"/>
  <bookViews>
    <workbookView xWindow="-19320" yWindow="-120" windowWidth="19440" windowHeight="15000" xr2:uid="{78205047-370E-4182-9EE0-7996B1FD4DA8}"/>
  </bookViews>
  <sheets>
    <sheet name="Fig6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2" i="1" l="1"/>
  <c r="J21" i="1"/>
  <c r="J20" i="1"/>
  <c r="J16" i="1"/>
  <c r="J15" i="1"/>
  <c r="J14" i="1"/>
  <c r="J13" i="1"/>
  <c r="J12" i="1"/>
  <c r="J11" i="1"/>
  <c r="J10" i="1"/>
  <c r="J9" i="1"/>
  <c r="J8" i="1"/>
  <c r="J7" i="1"/>
  <c r="J6" i="1"/>
  <c r="J5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21" i="1" s="1"/>
  <c r="E22" i="1" s="1"/>
  <c r="E20" i="1" l="1"/>
</calcChain>
</file>

<file path=xl/sharedStrings.xml><?xml version="1.0" encoding="utf-8"?>
<sst xmlns="http://schemas.openxmlformats.org/spreadsheetml/2006/main" count="55" uniqueCount="43">
  <si>
    <t>Border Enrichment</t>
  </si>
  <si>
    <t>EtOH</t>
  </si>
  <si>
    <t>border</t>
  </si>
  <si>
    <t>non-border</t>
  </si>
  <si>
    <t>ratio</t>
  </si>
  <si>
    <t>border #</t>
  </si>
  <si>
    <t>average</t>
  </si>
  <si>
    <t>standard deviation</t>
  </si>
  <si>
    <t>standard error</t>
  </si>
  <si>
    <t>Ethanol</t>
  </si>
  <si>
    <t>B/B homodimerizer</t>
  </si>
  <si>
    <t>Prism output</t>
  </si>
  <si>
    <t>Parameter</t>
  </si>
  <si>
    <t>Table Analyzed</t>
  </si>
  <si>
    <t>FKBP_border enrichment</t>
  </si>
  <si>
    <t>Column A</t>
  </si>
  <si>
    <t>vs</t>
  </si>
  <si>
    <t>Column B</t>
  </si>
  <si>
    <t>BB</t>
  </si>
  <si>
    <t>Unpaired t test with Welch's correction</t>
  </si>
  <si>
    <t>P value</t>
  </si>
  <si>
    <t>P value summary</t>
  </si>
  <si>
    <t>**</t>
  </si>
  <si>
    <t>Are means signif. different? (P &lt; 0.05)</t>
  </si>
  <si>
    <t>Yes</t>
  </si>
  <si>
    <t>One- or two-tailed P value?</t>
  </si>
  <si>
    <t>One-tailed</t>
  </si>
  <si>
    <t>Welch-corrected t, df</t>
  </si>
  <si>
    <t>t=2.947 df=13</t>
  </si>
  <si>
    <t>How big is the difference?</t>
  </si>
  <si>
    <t>Mean ± SEM of column A</t>
  </si>
  <si>
    <t>2.011 ± 0.09947 N=14</t>
  </si>
  <si>
    <t>Mean ± SEM of column B</t>
  </si>
  <si>
    <t>2.860 ± 0.2704 N=12</t>
  </si>
  <si>
    <t>Difference between means</t>
  </si>
  <si>
    <t>-0.8493 ± 0.2881</t>
  </si>
  <si>
    <t>95% confidence interval</t>
  </si>
  <si>
    <t>-1.472 to -0.2269</t>
  </si>
  <si>
    <t>R square</t>
  </si>
  <si>
    <t>F test to compare variances</t>
  </si>
  <si>
    <t>F,DFn, Dfd</t>
  </si>
  <si>
    <t>6.335, 11, 13</t>
  </si>
  <si>
    <t>Are variances significantly different?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</si>
</sst>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0" xfId="0" applyBorder="1" applyAlignment="1">
      <alignment horizontal="center"/>
    </xf>
    <xf numFmtId="0" fontId="0" fillId="0" borderId="0" xfId="0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977CD-6154-42BF-B471-2E1B925DF258}">
  <dimension ref="A1:N27"/>
  <sheetViews>
    <sheetView tabSelected="1" workbookViewId="0">
      <selection activeCell="C27" sqref="C27"/>
    </sheetView>
  </sheetViews>
  <sheetFormatPr defaultRowHeight="15" x14ac:dyDescent="0.25"/>
  <cols>
    <col min="3" max="3" width="10.85546875" customWidth="1"/>
    <col min="4" max="4" width="12.140625" customWidth="1"/>
    <col min="5" max="6" width="11.140625" customWidth="1"/>
    <col min="9" max="9" width="11.140625" customWidth="1"/>
    <col min="10" max="10" width="10.28515625" customWidth="1"/>
    <col min="13" max="13" width="42.140625" customWidth="1"/>
  </cols>
  <sheetData>
    <row r="1" spans="1:14" x14ac:dyDescent="0.25">
      <c r="A1" t="s">
        <v>0</v>
      </c>
    </row>
    <row r="2" spans="1:14" x14ac:dyDescent="0.25">
      <c r="M2" t="s">
        <v>11</v>
      </c>
    </row>
    <row r="3" spans="1:14" ht="15.75" x14ac:dyDescent="0.25">
      <c r="C3" s="8" t="s">
        <v>9</v>
      </c>
      <c r="D3" s="8"/>
      <c r="E3" s="8"/>
      <c r="F3" s="3"/>
      <c r="H3" s="8" t="s">
        <v>10</v>
      </c>
      <c r="I3" s="8"/>
      <c r="J3" s="8"/>
      <c r="M3" s="5" t="s">
        <v>12</v>
      </c>
      <c r="N3" s="5"/>
    </row>
    <row r="4" spans="1:14" ht="15.75" x14ac:dyDescent="0.25">
      <c r="B4" t="s">
        <v>5</v>
      </c>
      <c r="C4" s="1" t="s">
        <v>2</v>
      </c>
      <c r="D4" s="1" t="s">
        <v>3</v>
      </c>
      <c r="E4" s="2" t="s">
        <v>4</v>
      </c>
      <c r="F4" s="4"/>
      <c r="G4" t="s">
        <v>5</v>
      </c>
      <c r="H4" s="1" t="s">
        <v>2</v>
      </c>
      <c r="I4" s="1" t="s">
        <v>3</v>
      </c>
      <c r="J4" s="2" t="s">
        <v>4</v>
      </c>
      <c r="M4" s="6" t="s">
        <v>13</v>
      </c>
      <c r="N4" s="7" t="s">
        <v>14</v>
      </c>
    </row>
    <row r="5" spans="1:14" ht="15.75" x14ac:dyDescent="0.25">
      <c r="B5">
        <v>1</v>
      </c>
      <c r="C5">
        <v>1269.914</v>
      </c>
      <c r="D5">
        <v>519.38599999999997</v>
      </c>
      <c r="E5">
        <f>C5/D5</f>
        <v>2.4450293230853357</v>
      </c>
      <c r="G5">
        <v>1</v>
      </c>
      <c r="H5">
        <v>5344.4269999999997</v>
      </c>
      <c r="I5">
        <v>1400.8889999999999</v>
      </c>
      <c r="J5">
        <f>H5/I5</f>
        <v>3.8150253160671546</v>
      </c>
      <c r="M5" s="6" t="s">
        <v>15</v>
      </c>
      <c r="N5" s="7" t="s">
        <v>1</v>
      </c>
    </row>
    <row r="6" spans="1:14" ht="15.75" x14ac:dyDescent="0.25">
      <c r="B6">
        <v>2</v>
      </c>
      <c r="C6">
        <v>1501.5260000000001</v>
      </c>
      <c r="D6">
        <v>651.25400000000002</v>
      </c>
      <c r="E6">
        <f>C6/D6</f>
        <v>2.3055919810089458</v>
      </c>
      <c r="G6">
        <v>2</v>
      </c>
      <c r="H6">
        <v>5004.951</v>
      </c>
      <c r="I6">
        <v>1115.598</v>
      </c>
      <c r="J6">
        <f>H6/I6</f>
        <v>4.4863391651831579</v>
      </c>
      <c r="M6" s="6" t="s">
        <v>16</v>
      </c>
      <c r="N6" s="7" t="s">
        <v>16</v>
      </c>
    </row>
    <row r="7" spans="1:14" ht="15.75" x14ac:dyDescent="0.25">
      <c r="B7">
        <v>3</v>
      </c>
      <c r="C7">
        <v>1143.3130000000001</v>
      </c>
      <c r="D7">
        <v>614.52499999999998</v>
      </c>
      <c r="E7">
        <f t="shared" ref="E7:E18" si="0">C7/D7</f>
        <v>1.8604824864732925</v>
      </c>
      <c r="G7">
        <v>3</v>
      </c>
      <c r="H7">
        <v>1433.3030000000001</v>
      </c>
      <c r="I7">
        <v>667.07799999999997</v>
      </c>
      <c r="J7">
        <f t="shared" ref="J7:J16" si="1">H7/I7</f>
        <v>2.1486287960328481</v>
      </c>
      <c r="M7" s="6" t="s">
        <v>17</v>
      </c>
      <c r="N7" s="7" t="s">
        <v>18</v>
      </c>
    </row>
    <row r="8" spans="1:14" ht="15.75" x14ac:dyDescent="0.25">
      <c r="B8">
        <v>4</v>
      </c>
      <c r="C8">
        <v>5496.6279999999997</v>
      </c>
      <c r="D8">
        <v>2066.0810000000001</v>
      </c>
      <c r="E8">
        <f t="shared" si="0"/>
        <v>2.6604126362906388</v>
      </c>
      <c r="G8">
        <v>4</v>
      </c>
      <c r="H8">
        <v>1387.0920000000001</v>
      </c>
      <c r="I8">
        <v>745.45899999999995</v>
      </c>
      <c r="J8">
        <f t="shared" si="1"/>
        <v>1.8607220517828615</v>
      </c>
      <c r="M8" s="6"/>
      <c r="N8" s="7"/>
    </row>
    <row r="9" spans="1:14" ht="15.75" x14ac:dyDescent="0.25">
      <c r="B9">
        <v>5</v>
      </c>
      <c r="C9">
        <v>2018.374</v>
      </c>
      <c r="D9">
        <v>790.40300000000002</v>
      </c>
      <c r="E9">
        <f t="shared" si="0"/>
        <v>2.5536011376475036</v>
      </c>
      <c r="G9">
        <v>5</v>
      </c>
      <c r="H9">
        <v>2364.018</v>
      </c>
      <c r="I9">
        <v>1032.886</v>
      </c>
      <c r="J9">
        <f t="shared" si="1"/>
        <v>2.288750162166977</v>
      </c>
      <c r="M9" s="6" t="s">
        <v>19</v>
      </c>
      <c r="N9" s="7"/>
    </row>
    <row r="10" spans="1:14" ht="15.75" x14ac:dyDescent="0.25">
      <c r="B10">
        <v>6</v>
      </c>
      <c r="C10">
        <v>1056.527</v>
      </c>
      <c r="D10">
        <v>514.82899999999995</v>
      </c>
      <c r="E10">
        <f t="shared" si="0"/>
        <v>2.0521901446888191</v>
      </c>
      <c r="G10">
        <v>6</v>
      </c>
      <c r="H10">
        <v>2957.8040000000001</v>
      </c>
      <c r="I10">
        <v>755.43700000000001</v>
      </c>
      <c r="J10">
        <f t="shared" si="1"/>
        <v>3.9153549534904961</v>
      </c>
      <c r="M10" s="6" t="s">
        <v>20</v>
      </c>
      <c r="N10" s="7">
        <v>5.7000000000000002E-3</v>
      </c>
    </row>
    <row r="11" spans="1:14" ht="15.75" x14ac:dyDescent="0.25">
      <c r="B11">
        <v>7</v>
      </c>
      <c r="C11">
        <v>1841.085</v>
      </c>
      <c r="D11">
        <v>855.31500000000005</v>
      </c>
      <c r="E11">
        <f t="shared" si="0"/>
        <v>2.1525227547745565</v>
      </c>
      <c r="G11">
        <v>7</v>
      </c>
      <c r="H11">
        <v>4697.799</v>
      </c>
      <c r="I11">
        <v>1589.7260000000001</v>
      </c>
      <c r="J11">
        <f t="shared" si="1"/>
        <v>2.9550998096527326</v>
      </c>
      <c r="M11" s="6" t="s">
        <v>21</v>
      </c>
      <c r="N11" s="7" t="s">
        <v>22</v>
      </c>
    </row>
    <row r="12" spans="1:14" ht="15.75" x14ac:dyDescent="0.25">
      <c r="B12">
        <v>8</v>
      </c>
      <c r="C12">
        <v>1049.9190000000001</v>
      </c>
      <c r="D12">
        <v>675.25400000000002</v>
      </c>
      <c r="E12">
        <f t="shared" si="0"/>
        <v>1.554850471081993</v>
      </c>
      <c r="G12">
        <v>8</v>
      </c>
      <c r="H12">
        <v>3493.5140000000001</v>
      </c>
      <c r="I12">
        <v>1468.1220000000001</v>
      </c>
      <c r="J12">
        <f t="shared" si="1"/>
        <v>2.379580171130192</v>
      </c>
      <c r="M12" s="6" t="s">
        <v>23</v>
      </c>
      <c r="N12" s="7" t="s">
        <v>24</v>
      </c>
    </row>
    <row r="13" spans="1:14" ht="15.75" x14ac:dyDescent="0.25">
      <c r="B13">
        <v>9</v>
      </c>
      <c r="C13">
        <v>1879.4580000000001</v>
      </c>
      <c r="D13">
        <v>1030.3430000000001</v>
      </c>
      <c r="E13">
        <f t="shared" si="0"/>
        <v>1.8241090588279825</v>
      </c>
      <c r="G13">
        <v>9</v>
      </c>
      <c r="H13">
        <v>5083.7380000000003</v>
      </c>
      <c r="I13">
        <v>1342.527</v>
      </c>
      <c r="J13">
        <f t="shared" si="1"/>
        <v>3.7866933030024721</v>
      </c>
      <c r="M13" s="6" t="s">
        <v>25</v>
      </c>
      <c r="N13" s="7" t="s">
        <v>26</v>
      </c>
    </row>
    <row r="14" spans="1:14" ht="15.75" x14ac:dyDescent="0.25">
      <c r="B14">
        <v>10</v>
      </c>
      <c r="C14">
        <v>1618.5219999999999</v>
      </c>
      <c r="D14">
        <v>847.48400000000004</v>
      </c>
      <c r="E14">
        <f t="shared" si="0"/>
        <v>1.9097965271320756</v>
      </c>
      <c r="G14">
        <v>10</v>
      </c>
      <c r="H14">
        <v>771.79499999999996</v>
      </c>
      <c r="I14">
        <v>471.63200000000001</v>
      </c>
      <c r="J14">
        <f t="shared" si="1"/>
        <v>1.6364347626963394</v>
      </c>
      <c r="M14" s="6" t="s">
        <v>27</v>
      </c>
      <c r="N14" s="7" t="s">
        <v>28</v>
      </c>
    </row>
    <row r="15" spans="1:14" ht="15.75" x14ac:dyDescent="0.25">
      <c r="B15">
        <v>11</v>
      </c>
      <c r="C15">
        <v>1859.2270000000001</v>
      </c>
      <c r="D15">
        <v>957.10799999999995</v>
      </c>
      <c r="E15">
        <f t="shared" si="0"/>
        <v>1.942546713641512</v>
      </c>
      <c r="G15">
        <v>11</v>
      </c>
      <c r="H15">
        <v>1170.71</v>
      </c>
      <c r="I15">
        <v>552.65499999999997</v>
      </c>
      <c r="J15">
        <f t="shared" si="1"/>
        <v>2.1183378418724161</v>
      </c>
      <c r="M15" s="6"/>
      <c r="N15" s="7"/>
    </row>
    <row r="16" spans="1:14" ht="15.75" x14ac:dyDescent="0.25">
      <c r="B16">
        <v>12</v>
      </c>
      <c r="C16">
        <v>1815.664</v>
      </c>
      <c r="D16">
        <v>1105.95</v>
      </c>
      <c r="E16">
        <f t="shared" si="0"/>
        <v>1.641723405217234</v>
      </c>
      <c r="G16">
        <v>12</v>
      </c>
      <c r="H16">
        <v>1485.489</v>
      </c>
      <c r="I16">
        <v>506.85399999999998</v>
      </c>
      <c r="J16">
        <f t="shared" si="1"/>
        <v>2.9308025585277022</v>
      </c>
      <c r="M16" s="6" t="s">
        <v>29</v>
      </c>
      <c r="N16" s="7"/>
    </row>
    <row r="17" spans="2:14" ht="15.75" x14ac:dyDescent="0.25">
      <c r="B17">
        <v>13</v>
      </c>
      <c r="C17">
        <v>1968.7760000000001</v>
      </c>
      <c r="D17">
        <v>1084.644</v>
      </c>
      <c r="E17">
        <f t="shared" si="0"/>
        <v>1.8151356574138613</v>
      </c>
      <c r="M17" s="6" t="s">
        <v>30</v>
      </c>
      <c r="N17" s="7" t="s">
        <v>31</v>
      </c>
    </row>
    <row r="18" spans="2:14" ht="15.75" x14ac:dyDescent="0.25">
      <c r="B18">
        <v>14</v>
      </c>
      <c r="C18">
        <v>937.19</v>
      </c>
      <c r="D18">
        <v>653.34500000000003</v>
      </c>
      <c r="E18">
        <f t="shared" si="0"/>
        <v>1.4344488746374426</v>
      </c>
      <c r="M18" s="6" t="s">
        <v>32</v>
      </c>
      <c r="N18" s="7" t="s">
        <v>33</v>
      </c>
    </row>
    <row r="19" spans="2:14" ht="15.75" x14ac:dyDescent="0.25">
      <c r="M19" s="6" t="s">
        <v>34</v>
      </c>
      <c r="N19" s="7" t="s">
        <v>35</v>
      </c>
    </row>
    <row r="20" spans="2:14" ht="15.75" x14ac:dyDescent="0.25">
      <c r="D20" t="s">
        <v>6</v>
      </c>
      <c r="E20">
        <f>AVERAGE(E5:E18)</f>
        <v>2.010888655137228</v>
      </c>
      <c r="I20" t="s">
        <v>6</v>
      </c>
      <c r="J20">
        <f>AVERAGE(J5:J16)</f>
        <v>2.8601474076337792</v>
      </c>
      <c r="M20" s="6" t="s">
        <v>36</v>
      </c>
      <c r="N20" s="7" t="s">
        <v>37</v>
      </c>
    </row>
    <row r="21" spans="2:14" ht="15.75" x14ac:dyDescent="0.25">
      <c r="D21" t="s">
        <v>7</v>
      </c>
      <c r="E21">
        <f>STDEV(E5:E18)</f>
        <v>0.37218349259039568</v>
      </c>
      <c r="I21" t="s">
        <v>7</v>
      </c>
      <c r="J21">
        <f>STDEV(J5:J16)</f>
        <v>0.93675228845221115</v>
      </c>
      <c r="M21" s="6" t="s">
        <v>38</v>
      </c>
      <c r="N21" s="7">
        <v>0.40060000000000001</v>
      </c>
    </row>
    <row r="22" spans="2:14" ht="15.75" x14ac:dyDescent="0.25">
      <c r="D22" t="s">
        <v>8</v>
      </c>
      <c r="E22">
        <f>E21/SQRT(14)</f>
        <v>9.9470222449012755E-2</v>
      </c>
      <c r="I22" t="s">
        <v>8</v>
      </c>
      <c r="J22">
        <f>J21/SQRT(12)</f>
        <v>0.27041709295094107</v>
      </c>
      <c r="M22" s="6"/>
      <c r="N22" s="7"/>
    </row>
    <row r="23" spans="2:14" ht="15.75" x14ac:dyDescent="0.25">
      <c r="M23" s="6" t="s">
        <v>39</v>
      </c>
      <c r="N23" s="7"/>
    </row>
    <row r="24" spans="2:14" ht="15.75" x14ac:dyDescent="0.25">
      <c r="M24" s="6" t="s">
        <v>40</v>
      </c>
      <c r="N24" s="7" t="s">
        <v>41</v>
      </c>
    </row>
    <row r="25" spans="2:14" ht="15.75" x14ac:dyDescent="0.25">
      <c r="M25" s="6" t="s">
        <v>20</v>
      </c>
      <c r="N25" s="7">
        <v>2.5000000000000001E-3</v>
      </c>
    </row>
    <row r="26" spans="2:14" ht="15.75" x14ac:dyDescent="0.25">
      <c r="M26" s="6" t="s">
        <v>21</v>
      </c>
      <c r="N26" s="7" t="s">
        <v>22</v>
      </c>
    </row>
    <row r="27" spans="2:14" ht="15.75" x14ac:dyDescent="0.25">
      <c r="M27" s="6" t="s">
        <v>42</v>
      </c>
      <c r="N27" s="7" t="s">
        <v>24</v>
      </c>
    </row>
  </sheetData>
  <mergeCells count="2">
    <mergeCell ref="C3:E3"/>
    <mergeCell ref="H3:J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Fig6C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Stahley</dc:creator>
  <cp:lastModifiedBy>Sara</cp:lastModifiedBy>
  <dcterms:created xsi:type="dcterms:W3CDTF">2020-08-20T17:29:07Z</dcterms:created>
  <dcterms:modified xsi:type="dcterms:W3CDTF">2020-12-28T19:42:22Z</dcterms:modified>
</cp:coreProperties>
</file>