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8730" activeTab="2"/>
  </bookViews>
  <sheets>
    <sheet name="P" sheetId="2" r:id="rId1"/>
    <sheet name="S" sheetId="1" r:id="rId2"/>
    <sheet name="Zn" sheetId="3" r:id="rId3"/>
    <sheet name="K" sheetId="4" r:id="rId4"/>
  </sheets>
  <calcPr calcId="162913"/>
</workbook>
</file>

<file path=xl/calcChain.xml><?xml version="1.0" encoding="utf-8"?>
<calcChain xmlns="http://schemas.openxmlformats.org/spreadsheetml/2006/main">
  <c r="D18" i="2" l="1"/>
  <c r="D20" i="2" s="1"/>
  <c r="D17" i="2"/>
  <c r="D21" i="2" s="1"/>
  <c r="D22" i="2" s="1"/>
  <c r="E18" i="1" l="1"/>
  <c r="D18" i="3"/>
  <c r="E19" i="4"/>
  <c r="E18" i="4"/>
  <c r="D20" i="3"/>
  <c r="D17" i="3"/>
  <c r="E21" i="1"/>
  <c r="E22" i="1" s="1"/>
  <c r="E20" i="1"/>
  <c r="E17" i="1"/>
  <c r="D24" i="2"/>
  <c r="D25" i="2" s="1"/>
  <c r="D21" i="3"/>
  <c r="D22" i="3" s="1"/>
  <c r="D24" i="3" s="1"/>
  <c r="D25" i="3" s="1"/>
  <c r="E21" i="4" l="1"/>
  <c r="E22" i="4" s="1"/>
  <c r="E23" i="4" s="1"/>
  <c r="E25" i="4" s="1"/>
  <c r="E26" i="4" s="1"/>
  <c r="E24" i="1"/>
  <c r="E25" i="1" s="1"/>
</calcChain>
</file>

<file path=xl/sharedStrings.xml><?xml version="1.0" encoding="utf-8"?>
<sst xmlns="http://schemas.openxmlformats.org/spreadsheetml/2006/main" count="108" uniqueCount="32">
  <si>
    <t>StdDev</t>
  </si>
  <si>
    <t>min</t>
  </si>
  <si>
    <t>max</t>
  </si>
  <si>
    <t>B1-TA15-n23-fine01</t>
  </si>
  <si>
    <t>B2-TA15-n26-fine01</t>
  </si>
  <si>
    <t>B3-TA15-n26-fine01</t>
  </si>
  <si>
    <t>B4-TA15-n23-fine02</t>
  </si>
  <si>
    <t>B5-TA15-n23-fine02</t>
  </si>
  <si>
    <t>B6-TA15-n59-fine01</t>
  </si>
  <si>
    <t>B7-TA15-n59-fine01</t>
  </si>
  <si>
    <t>B8-TA15-n64-fine02</t>
  </si>
  <si>
    <t>B9-TA15-n64-fine02</t>
  </si>
  <si>
    <t>B10-TA15-n71-fine01</t>
  </si>
  <si>
    <t>B11-TA15-n71-fine01</t>
  </si>
  <si>
    <t>B12-TA15-n23-fine01</t>
  </si>
  <si>
    <t>mean</t>
  </si>
  <si>
    <t>SD</t>
  </si>
  <si>
    <t>LOD</t>
  </si>
  <si>
    <t xml:space="preserve">ng/pixel </t>
  </si>
  <si>
    <t>g/pixel</t>
  </si>
  <si>
    <t>area</t>
  </si>
  <si>
    <t>atoms/pixel</t>
  </si>
  <si>
    <t>P atomic mass  (g)</t>
  </si>
  <si>
    <t xml:space="preserve"> S atomic mass (g)</t>
  </si>
  <si>
    <t>3*SD</t>
  </si>
  <si>
    <t>mean + 3*SD</t>
  </si>
  <si>
    <t>P</t>
  </si>
  <si>
    <t>S</t>
  </si>
  <si>
    <t>Zn</t>
  </si>
  <si>
    <t>Zn atomic mass (g)</t>
  </si>
  <si>
    <t>K atomic mass  (g)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</si>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</sst>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11" fontId="1" fillId="0" borderId="0" xfId="0" applyNumberFormat="1" applyFont="1" applyBorder="1" applyAlignment="1">
      <alignment horizontal="center"/>
    </xf>
    <xf numFmtId="0" fontId="0" fillId="0" borderId="0" xfId="0" applyBorder="1"/>
    <xf numFmtId="2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6"/>
  <sheetViews>
    <sheetView topLeftCell="B7" workbookViewId="0">
      <selection activeCell="B31" sqref="B31"/>
    </sheetView>
  </sheetViews>
  <sheetFormatPr baseColWidth="10" defaultRowHeight="15" x14ac:dyDescent="0.25"/>
  <cols>
    <col min="2" max="2" width="19.28515625" customWidth="1"/>
    <col min="3" max="3" width="16.140625" customWidth="1"/>
    <col min="4" max="4" width="12" bestFit="1" customWidth="1"/>
    <col min="9" max="10" width="12" bestFit="1" customWidth="1"/>
  </cols>
  <sheetData>
    <row r="2" spans="2:7" ht="15.75" x14ac:dyDescent="0.25">
      <c r="B2" s="20" t="s">
        <v>26</v>
      </c>
      <c r="C2" s="20"/>
      <c r="D2" s="20"/>
      <c r="E2" s="20"/>
      <c r="F2" s="20"/>
      <c r="G2" s="20"/>
    </row>
    <row r="3" spans="2:7" x14ac:dyDescent="0.25">
      <c r="B3" s="2"/>
      <c r="C3" s="3" t="s">
        <v>20</v>
      </c>
      <c r="D3" s="3" t="s">
        <v>15</v>
      </c>
      <c r="E3" s="3" t="s">
        <v>0</v>
      </c>
      <c r="F3" s="3" t="s">
        <v>1</v>
      </c>
      <c r="G3" s="3" t="s">
        <v>2</v>
      </c>
    </row>
    <row r="4" spans="2:7" x14ac:dyDescent="0.25">
      <c r="B4" s="3" t="s">
        <v>3</v>
      </c>
      <c r="C4" s="2">
        <v>610</v>
      </c>
      <c r="D4" s="2">
        <v>0.27500000000000002</v>
      </c>
      <c r="E4" s="2">
        <v>8.3000000000000004E-2</v>
      </c>
      <c r="F4" s="2">
        <v>2.7E-2</v>
      </c>
      <c r="G4" s="2">
        <v>0.56599999999999995</v>
      </c>
    </row>
    <row r="5" spans="2:7" x14ac:dyDescent="0.25">
      <c r="B5" s="3" t="s">
        <v>4</v>
      </c>
      <c r="C5" s="2">
        <v>2844</v>
      </c>
      <c r="D5" s="2">
        <v>0.36599999999999999</v>
      </c>
      <c r="E5" s="2">
        <v>9.5000000000000001E-2</v>
      </c>
      <c r="F5" s="2">
        <v>0.08</v>
      </c>
      <c r="G5" s="2">
        <v>0.76300000000000001</v>
      </c>
    </row>
    <row r="6" spans="2:7" x14ac:dyDescent="0.25">
      <c r="B6" s="3" t="s">
        <v>5</v>
      </c>
      <c r="C6" s="2">
        <v>845</v>
      </c>
      <c r="D6" s="2">
        <v>0.41</v>
      </c>
      <c r="E6" s="2">
        <v>0.10100000000000001</v>
      </c>
      <c r="F6" s="2">
        <v>6.9000000000000006E-2</v>
      </c>
      <c r="G6" s="2">
        <v>0.75900000000000001</v>
      </c>
    </row>
    <row r="7" spans="2:7" x14ac:dyDescent="0.25">
      <c r="B7" s="3" t="s">
        <v>6</v>
      </c>
      <c r="C7" s="2">
        <v>1047</v>
      </c>
      <c r="D7" s="2">
        <v>0.26100000000000001</v>
      </c>
      <c r="E7" s="2">
        <v>7.8E-2</v>
      </c>
      <c r="F7" s="2">
        <v>3.5999999999999997E-2</v>
      </c>
      <c r="G7" s="2">
        <v>0.57099999999999995</v>
      </c>
    </row>
    <row r="8" spans="2:7" x14ac:dyDescent="0.25">
      <c r="B8" s="3" t="s">
        <v>7</v>
      </c>
      <c r="C8" s="2">
        <v>802</v>
      </c>
      <c r="D8" s="2">
        <v>0.27300000000000002</v>
      </c>
      <c r="E8" s="2">
        <v>8.4000000000000005E-2</v>
      </c>
      <c r="F8" s="2">
        <v>5.3999999999999999E-2</v>
      </c>
      <c r="G8" s="2">
        <v>0.58099999999999996</v>
      </c>
    </row>
    <row r="9" spans="2:7" x14ac:dyDescent="0.25">
      <c r="B9" s="3" t="s">
        <v>8</v>
      </c>
      <c r="C9" s="2">
        <v>388</v>
      </c>
      <c r="D9" s="2">
        <v>0.316</v>
      </c>
      <c r="E9" s="2">
        <v>8.2000000000000003E-2</v>
      </c>
      <c r="F9" s="2">
        <v>0.10100000000000001</v>
      </c>
      <c r="G9" s="2">
        <v>0.57399999999999995</v>
      </c>
    </row>
    <row r="10" spans="2:7" x14ac:dyDescent="0.25">
      <c r="B10" s="3" t="s">
        <v>9</v>
      </c>
      <c r="C10" s="2">
        <v>336</v>
      </c>
      <c r="D10" s="2">
        <v>0.30399999999999999</v>
      </c>
      <c r="E10" s="2">
        <v>9.2999999999999999E-2</v>
      </c>
      <c r="F10" s="2">
        <v>8.6999999999999994E-2</v>
      </c>
      <c r="G10" s="2">
        <v>0.63100000000000001</v>
      </c>
    </row>
    <row r="11" spans="2:7" x14ac:dyDescent="0.25">
      <c r="B11" s="3" t="s">
        <v>10</v>
      </c>
      <c r="C11" s="2">
        <v>341</v>
      </c>
      <c r="D11" s="2">
        <v>0.42799999999999999</v>
      </c>
      <c r="E11" s="2">
        <v>0.1</v>
      </c>
      <c r="F11" s="2">
        <v>8.8999999999999996E-2</v>
      </c>
      <c r="G11" s="2">
        <v>0.71499999999999997</v>
      </c>
    </row>
    <row r="12" spans="2:7" x14ac:dyDescent="0.25">
      <c r="B12" s="3" t="s">
        <v>11</v>
      </c>
      <c r="C12" s="2">
        <v>252</v>
      </c>
      <c r="D12" s="2">
        <v>0.439</v>
      </c>
      <c r="E12" s="2">
        <v>0.113</v>
      </c>
      <c r="F12" s="2">
        <v>0.17399999999999999</v>
      </c>
      <c r="G12" s="2">
        <v>0.77900000000000003</v>
      </c>
    </row>
    <row r="13" spans="2:7" x14ac:dyDescent="0.25">
      <c r="B13" s="3" t="s">
        <v>12</v>
      </c>
      <c r="C13" s="2">
        <v>1753</v>
      </c>
      <c r="D13" s="2">
        <v>0.30399999999999999</v>
      </c>
      <c r="E13" s="2">
        <v>8.5000000000000006E-2</v>
      </c>
      <c r="F13" s="2">
        <v>3.2000000000000001E-2</v>
      </c>
      <c r="G13" s="2">
        <v>0.55600000000000005</v>
      </c>
    </row>
    <row r="14" spans="2:7" x14ac:dyDescent="0.25">
      <c r="B14" s="3" t="s">
        <v>13</v>
      </c>
      <c r="C14" s="2">
        <v>1082</v>
      </c>
      <c r="D14" s="2">
        <v>0.28299999999999997</v>
      </c>
      <c r="E14" s="2">
        <v>8.5000000000000006E-2</v>
      </c>
      <c r="F14" s="2">
        <v>5.6000000000000001E-2</v>
      </c>
      <c r="G14" s="2">
        <v>0.58099999999999996</v>
      </c>
    </row>
    <row r="15" spans="2:7" x14ac:dyDescent="0.25">
      <c r="B15" s="3" t="s">
        <v>14</v>
      </c>
      <c r="C15" s="2">
        <v>776</v>
      </c>
      <c r="D15" s="2">
        <v>0.315</v>
      </c>
      <c r="E15" s="2">
        <v>8.6999999999999994E-2</v>
      </c>
      <c r="F15" s="2">
        <v>9.0999999999999998E-2</v>
      </c>
      <c r="G15" s="2">
        <v>0.66100000000000003</v>
      </c>
    </row>
    <row r="16" spans="2:7" x14ac:dyDescent="0.25">
      <c r="B16" s="2"/>
      <c r="C16" s="2"/>
      <c r="D16" s="2"/>
      <c r="E16" s="2"/>
      <c r="F16" s="2"/>
      <c r="G16" s="2"/>
    </row>
    <row r="17" spans="2:11" x14ac:dyDescent="0.25">
      <c r="B17" s="2"/>
      <c r="C17" s="3" t="s">
        <v>15</v>
      </c>
      <c r="D17" s="3">
        <f>AVERAGE(D4:D15)</f>
        <v>0.33116666666666666</v>
      </c>
      <c r="E17" s="2"/>
      <c r="F17" s="2"/>
      <c r="G17" s="2"/>
    </row>
    <row r="18" spans="2:11" x14ac:dyDescent="0.25">
      <c r="B18" s="2"/>
      <c r="C18" s="3" t="s">
        <v>16</v>
      </c>
      <c r="D18" s="3">
        <f>STDEVPA(D4:D15)</f>
        <v>6.0677883578414117E-2</v>
      </c>
      <c r="E18" s="2"/>
      <c r="F18" s="2"/>
      <c r="G18" s="2" t="s">
        <v>22</v>
      </c>
    </row>
    <row r="19" spans="2:11" x14ac:dyDescent="0.25">
      <c r="B19" s="2"/>
      <c r="C19" s="2"/>
      <c r="D19" s="2"/>
      <c r="E19" s="2"/>
      <c r="F19" s="2"/>
      <c r="G19" s="2">
        <v>5.1451428571428572E-23</v>
      </c>
    </row>
    <row r="20" spans="2:11" x14ac:dyDescent="0.25">
      <c r="B20" s="2"/>
      <c r="C20" s="3" t="s">
        <v>24</v>
      </c>
      <c r="D20" s="3">
        <f>3*D18</f>
        <v>0.18203365073524236</v>
      </c>
      <c r="E20" s="2"/>
      <c r="F20" s="2"/>
      <c r="G20" s="2"/>
    </row>
    <row r="21" spans="2:11" x14ac:dyDescent="0.25">
      <c r="B21" s="2"/>
      <c r="C21" s="3" t="s">
        <v>25</v>
      </c>
      <c r="D21" s="3">
        <f>D17+D20</f>
        <v>0.51320031740190908</v>
      </c>
      <c r="E21" s="2"/>
      <c r="F21" s="2"/>
      <c r="G21" s="2"/>
    </row>
    <row r="22" spans="2:11" x14ac:dyDescent="0.25">
      <c r="C22" s="6" t="s">
        <v>18</v>
      </c>
      <c r="D22" s="3">
        <f>D21*1600*0.000000000001</f>
        <v>8.2112050784305443E-10</v>
      </c>
      <c r="E22" s="2"/>
      <c r="F22" s="2"/>
      <c r="G22" s="2"/>
      <c r="H22" s="16"/>
      <c r="I22" s="16"/>
      <c r="J22" s="16"/>
      <c r="K22" s="16"/>
    </row>
    <row r="23" spans="2:11" x14ac:dyDescent="0.25">
      <c r="D23" s="2"/>
      <c r="E23" s="2"/>
      <c r="F23" s="2"/>
      <c r="G23" s="2"/>
      <c r="H23" s="15"/>
      <c r="I23" s="15"/>
      <c r="J23" s="15"/>
      <c r="K23" s="15"/>
    </row>
    <row r="24" spans="2:11" x14ac:dyDescent="0.25">
      <c r="C24" s="6" t="s">
        <v>19</v>
      </c>
      <c r="D24" s="3">
        <f>D22*0.000000001</f>
        <v>8.2112050784305447E-19</v>
      </c>
      <c r="E24" s="2"/>
      <c r="F24" s="2"/>
      <c r="G24" s="2"/>
      <c r="H24" s="15"/>
      <c r="I24" s="15"/>
      <c r="J24" s="15"/>
      <c r="K24" s="15"/>
    </row>
    <row r="25" spans="2:11" ht="15.75" x14ac:dyDescent="0.25">
      <c r="B25" s="11" t="s">
        <v>17</v>
      </c>
      <c r="C25" s="9" t="s">
        <v>21</v>
      </c>
      <c r="D25" s="10">
        <f>D24/G19</f>
        <v>15959.139146216628</v>
      </c>
      <c r="E25" s="2"/>
      <c r="F25" s="2"/>
      <c r="G25" s="2"/>
      <c r="H25" s="18"/>
      <c r="I25" s="18"/>
      <c r="J25" s="18"/>
      <c r="K25" s="18"/>
    </row>
    <row r="26" spans="2:11" x14ac:dyDescent="0.25">
      <c r="D26" s="2"/>
      <c r="E26" s="2"/>
      <c r="F26" s="2"/>
      <c r="G26" s="2"/>
    </row>
    <row r="27" spans="2:11" x14ac:dyDescent="0.25">
      <c r="C27" s="3"/>
      <c r="D27" s="3"/>
      <c r="E27" s="2"/>
      <c r="F27" s="2"/>
      <c r="G27" s="2"/>
    </row>
    <row r="28" spans="2:11" x14ac:dyDescent="0.25">
      <c r="C28" s="6"/>
      <c r="D28" s="3"/>
      <c r="E28" s="2"/>
      <c r="F28" s="2"/>
      <c r="G28" s="2"/>
    </row>
    <row r="29" spans="2:11" x14ac:dyDescent="0.25">
      <c r="C29" s="6"/>
      <c r="D29" s="3"/>
      <c r="E29" s="2"/>
      <c r="F29" s="2"/>
      <c r="G29" s="2"/>
    </row>
    <row r="30" spans="2:11" x14ac:dyDescent="0.25">
      <c r="C30" s="6"/>
      <c r="D30" s="3"/>
      <c r="E30" s="2"/>
      <c r="F30" s="2"/>
      <c r="G30" s="2"/>
    </row>
    <row r="31" spans="2:11" ht="15.75" x14ac:dyDescent="0.25">
      <c r="B31" s="11"/>
      <c r="C31" s="9"/>
      <c r="D31" s="10"/>
      <c r="E31" s="2"/>
      <c r="F31" s="2"/>
      <c r="G31" s="2"/>
    </row>
    <row r="32" spans="2:11" x14ac:dyDescent="0.25">
      <c r="B32" s="2"/>
      <c r="C32" s="2"/>
      <c r="D32" s="2"/>
      <c r="E32" s="2"/>
      <c r="F32" s="2"/>
      <c r="G32" s="2"/>
    </row>
    <row r="33" spans="2:7" x14ac:dyDescent="0.25">
      <c r="B33" s="2"/>
      <c r="C33" s="2"/>
      <c r="D33" s="2"/>
      <c r="E33" s="2"/>
      <c r="F33" s="2"/>
      <c r="G33" s="2"/>
    </row>
    <row r="34" spans="2:7" x14ac:dyDescent="0.25">
      <c r="B34" s="2"/>
      <c r="C34" s="2"/>
      <c r="D34" s="2"/>
      <c r="E34" s="2"/>
      <c r="F34" s="2"/>
      <c r="G34" s="2"/>
    </row>
    <row r="35" spans="2:7" x14ac:dyDescent="0.25">
      <c r="B35" s="2"/>
      <c r="C35" s="2"/>
      <c r="D35" s="2"/>
      <c r="E35" s="2"/>
      <c r="F35" s="2"/>
      <c r="G35" s="2"/>
    </row>
    <row r="36" spans="2:7" x14ac:dyDescent="0.25">
      <c r="B36" s="2"/>
      <c r="C36" s="2"/>
      <c r="D36" s="2"/>
      <c r="E36" s="2"/>
      <c r="F36" s="2"/>
      <c r="G36" s="2"/>
    </row>
    <row r="37" spans="2:7" x14ac:dyDescent="0.25">
      <c r="B37" s="2"/>
      <c r="C37" s="2"/>
      <c r="D37" s="2"/>
      <c r="E37" s="2"/>
      <c r="F37" s="2"/>
      <c r="G37" s="2"/>
    </row>
    <row r="38" spans="2:7" x14ac:dyDescent="0.25">
      <c r="B38" s="2"/>
      <c r="C38" s="2"/>
      <c r="D38" s="2"/>
      <c r="E38" s="2"/>
      <c r="F38" s="2"/>
      <c r="G38" s="2"/>
    </row>
    <row r="39" spans="2:7" x14ac:dyDescent="0.25">
      <c r="B39" s="2"/>
      <c r="C39" s="2"/>
      <c r="D39" s="2"/>
      <c r="E39" s="2"/>
      <c r="F39" s="2"/>
      <c r="G39" s="2"/>
    </row>
    <row r="40" spans="2:7" x14ac:dyDescent="0.25">
      <c r="B40" s="2"/>
      <c r="C40" s="2"/>
      <c r="D40" s="2"/>
      <c r="E40" s="2"/>
      <c r="F40" s="2"/>
      <c r="G40" s="2"/>
    </row>
    <row r="41" spans="2:7" x14ac:dyDescent="0.25">
      <c r="B41" s="2"/>
      <c r="C41" s="2"/>
      <c r="D41" s="2"/>
      <c r="E41" s="2"/>
      <c r="F41" s="2"/>
      <c r="G41" s="2"/>
    </row>
    <row r="42" spans="2:7" x14ac:dyDescent="0.25">
      <c r="B42" s="2"/>
      <c r="C42" s="2"/>
      <c r="D42" s="2"/>
      <c r="E42" s="2"/>
      <c r="F42" s="2"/>
      <c r="G42" s="2"/>
    </row>
    <row r="43" spans="2:7" x14ac:dyDescent="0.25">
      <c r="B43" s="2"/>
      <c r="C43" s="2"/>
      <c r="D43" s="2"/>
      <c r="E43" s="2"/>
      <c r="F43" s="2"/>
      <c r="G43" s="2"/>
    </row>
    <row r="44" spans="2:7" x14ac:dyDescent="0.25">
      <c r="B44" s="2"/>
      <c r="C44" s="2"/>
      <c r="D44" s="2"/>
      <c r="E44" s="2"/>
      <c r="F44" s="2"/>
      <c r="G44" s="2"/>
    </row>
    <row r="45" spans="2:7" x14ac:dyDescent="0.25">
      <c r="B45" s="2"/>
      <c r="C45" s="2"/>
      <c r="D45" s="2"/>
      <c r="E45" s="2"/>
      <c r="F45" s="2"/>
      <c r="G45" s="2"/>
    </row>
    <row r="46" spans="2:7" x14ac:dyDescent="0.25">
      <c r="B46" s="2"/>
      <c r="C46" s="2"/>
      <c r="D46" s="2"/>
      <c r="E46" s="2"/>
      <c r="F46" s="2"/>
      <c r="G46" s="2"/>
    </row>
    <row r="47" spans="2:7" x14ac:dyDescent="0.25">
      <c r="B47" s="2"/>
      <c r="C47" s="2"/>
      <c r="D47" s="2"/>
      <c r="E47" s="2"/>
      <c r="F47" s="2"/>
      <c r="G47" s="2"/>
    </row>
    <row r="48" spans="2:7" x14ac:dyDescent="0.25">
      <c r="B48" s="2"/>
      <c r="C48" s="2"/>
      <c r="D48" s="2"/>
      <c r="E48" s="2"/>
      <c r="F48" s="2"/>
      <c r="G48" s="2"/>
    </row>
    <row r="49" spans="2:7" x14ac:dyDescent="0.25">
      <c r="B49" s="2"/>
      <c r="C49" s="2"/>
      <c r="D49" s="2"/>
      <c r="E49" s="2"/>
      <c r="F49" s="2"/>
      <c r="G49" s="2"/>
    </row>
    <row r="50" spans="2:7" x14ac:dyDescent="0.25">
      <c r="B50" s="2"/>
      <c r="C50" s="2"/>
      <c r="D50" s="2"/>
      <c r="E50" s="2"/>
      <c r="F50" s="2"/>
      <c r="G50" s="2"/>
    </row>
    <row r="51" spans="2:7" x14ac:dyDescent="0.25">
      <c r="B51" s="2"/>
      <c r="C51" s="2"/>
      <c r="D51" s="2"/>
      <c r="E51" s="2"/>
      <c r="F51" s="2"/>
      <c r="G51" s="2"/>
    </row>
    <row r="52" spans="2:7" x14ac:dyDescent="0.25">
      <c r="B52" s="2"/>
      <c r="C52" s="2"/>
      <c r="D52" s="2"/>
      <c r="E52" s="2"/>
      <c r="F52" s="2"/>
      <c r="G52" s="2"/>
    </row>
    <row r="53" spans="2:7" x14ac:dyDescent="0.25">
      <c r="B53" s="2"/>
      <c r="C53" s="2"/>
      <c r="D53" s="2"/>
      <c r="E53" s="2"/>
      <c r="F53" s="2"/>
      <c r="G53" s="2"/>
    </row>
    <row r="54" spans="2:7" x14ac:dyDescent="0.25">
      <c r="B54" s="2"/>
      <c r="C54" s="2"/>
      <c r="D54" s="2"/>
      <c r="E54" s="2"/>
      <c r="F54" s="2"/>
      <c r="G54" s="2"/>
    </row>
    <row r="55" spans="2:7" x14ac:dyDescent="0.25">
      <c r="B55" s="2"/>
      <c r="C55" s="2"/>
      <c r="D55" s="2"/>
      <c r="E55" s="2"/>
      <c r="F55" s="2"/>
      <c r="G55" s="2"/>
    </row>
    <row r="56" spans="2:7" x14ac:dyDescent="0.25">
      <c r="B56" s="2"/>
      <c r="C56" s="2"/>
      <c r="D56" s="2"/>
      <c r="E56" s="2"/>
      <c r="F56" s="2"/>
      <c r="G56" s="2"/>
    </row>
    <row r="57" spans="2:7" x14ac:dyDescent="0.25">
      <c r="B57" s="2"/>
      <c r="C57" s="2"/>
      <c r="D57" s="2"/>
      <c r="E57" s="2"/>
      <c r="F57" s="2"/>
      <c r="G57" s="2"/>
    </row>
    <row r="58" spans="2:7" x14ac:dyDescent="0.25">
      <c r="B58" s="2"/>
      <c r="C58" s="2"/>
      <c r="D58" s="2"/>
      <c r="E58" s="2"/>
      <c r="F58" s="2"/>
      <c r="G58" s="2"/>
    </row>
    <row r="59" spans="2:7" x14ac:dyDescent="0.25">
      <c r="B59" s="2"/>
      <c r="C59" s="2"/>
      <c r="D59" s="2"/>
      <c r="E59" s="2"/>
      <c r="F59" s="2"/>
      <c r="G59" s="2"/>
    </row>
    <row r="60" spans="2:7" x14ac:dyDescent="0.25">
      <c r="B60" s="2"/>
      <c r="C60" s="2"/>
      <c r="D60" s="2"/>
      <c r="E60" s="2"/>
      <c r="F60" s="2"/>
      <c r="G60" s="2"/>
    </row>
    <row r="61" spans="2:7" x14ac:dyDescent="0.25">
      <c r="B61" s="2"/>
      <c r="C61" s="2"/>
      <c r="D61" s="2"/>
      <c r="E61" s="2"/>
      <c r="F61" s="2"/>
      <c r="G61" s="2"/>
    </row>
    <row r="62" spans="2:7" x14ac:dyDescent="0.25">
      <c r="B62" s="2"/>
      <c r="C62" s="2"/>
      <c r="D62" s="2"/>
      <c r="E62" s="2"/>
      <c r="F62" s="2"/>
      <c r="G62" s="2"/>
    </row>
    <row r="63" spans="2:7" x14ac:dyDescent="0.25">
      <c r="B63" s="2"/>
      <c r="C63" s="2"/>
      <c r="D63" s="2"/>
      <c r="E63" s="2"/>
      <c r="F63" s="2"/>
      <c r="G63" s="2"/>
    </row>
    <row r="64" spans="2:7" x14ac:dyDescent="0.25">
      <c r="B64" s="2"/>
      <c r="C64" s="2"/>
      <c r="D64" s="2"/>
      <c r="E64" s="2"/>
      <c r="F64" s="2"/>
      <c r="G64" s="2"/>
    </row>
    <row r="65" spans="2:7" x14ac:dyDescent="0.25">
      <c r="B65" s="2"/>
      <c r="C65" s="2"/>
      <c r="D65" s="2"/>
      <c r="E65" s="2"/>
      <c r="F65" s="2"/>
      <c r="G65" s="2"/>
    </row>
    <row r="66" spans="2:7" x14ac:dyDescent="0.25">
      <c r="B66" s="2"/>
      <c r="C66" s="2"/>
      <c r="D66" s="2"/>
      <c r="E66" s="2"/>
      <c r="F66" s="2"/>
      <c r="G66" s="2"/>
    </row>
    <row r="67" spans="2:7" x14ac:dyDescent="0.25">
      <c r="B67" s="2"/>
      <c r="C67" s="2"/>
      <c r="D67" s="2"/>
      <c r="E67" s="2"/>
      <c r="F67" s="2"/>
      <c r="G67" s="2"/>
    </row>
    <row r="68" spans="2:7" x14ac:dyDescent="0.25">
      <c r="B68" s="2"/>
      <c r="C68" s="2"/>
      <c r="D68" s="2"/>
      <c r="E68" s="2"/>
      <c r="F68" s="2"/>
      <c r="G68" s="2"/>
    </row>
    <row r="69" spans="2:7" x14ac:dyDescent="0.25">
      <c r="B69" s="2"/>
      <c r="C69" s="2"/>
      <c r="D69" s="2"/>
      <c r="E69" s="2"/>
      <c r="F69" s="2"/>
      <c r="G69" s="2"/>
    </row>
    <row r="70" spans="2:7" x14ac:dyDescent="0.25">
      <c r="B70" s="2"/>
      <c r="C70" s="2"/>
      <c r="D70" s="2"/>
      <c r="E70" s="2"/>
      <c r="F70" s="2"/>
      <c r="G70" s="2"/>
    </row>
    <row r="71" spans="2:7" x14ac:dyDescent="0.25">
      <c r="B71" s="2"/>
      <c r="C71" s="2"/>
      <c r="D71" s="2"/>
      <c r="E71" s="2"/>
      <c r="F71" s="2"/>
      <c r="G71" s="2"/>
    </row>
    <row r="72" spans="2:7" x14ac:dyDescent="0.25">
      <c r="B72" s="2"/>
      <c r="C72" s="2"/>
      <c r="D72" s="2"/>
      <c r="E72" s="2"/>
      <c r="F72" s="2"/>
      <c r="G72" s="2"/>
    </row>
    <row r="73" spans="2:7" x14ac:dyDescent="0.25">
      <c r="B73" s="2"/>
      <c r="C73" s="2"/>
      <c r="D73" s="2"/>
      <c r="E73" s="2"/>
      <c r="F73" s="2"/>
      <c r="G73" s="2"/>
    </row>
    <row r="74" spans="2:7" x14ac:dyDescent="0.25">
      <c r="B74" s="2"/>
      <c r="C74" s="2"/>
      <c r="D74" s="2"/>
      <c r="E74" s="2"/>
      <c r="F74" s="2"/>
      <c r="G74" s="2"/>
    </row>
    <row r="75" spans="2:7" x14ac:dyDescent="0.25">
      <c r="B75" s="2"/>
      <c r="C75" s="2"/>
      <c r="D75" s="2"/>
      <c r="E75" s="2"/>
      <c r="F75" s="2"/>
      <c r="G75" s="2"/>
    </row>
    <row r="76" spans="2:7" x14ac:dyDescent="0.25">
      <c r="B76" s="2"/>
      <c r="C76" s="2"/>
      <c r="D76" s="2"/>
      <c r="E76" s="2"/>
      <c r="F76" s="2"/>
      <c r="G76" s="2"/>
    </row>
    <row r="77" spans="2:7" x14ac:dyDescent="0.25">
      <c r="B77" s="2"/>
      <c r="C77" s="2"/>
      <c r="D77" s="2"/>
      <c r="E77" s="2"/>
      <c r="F77" s="2"/>
      <c r="G77" s="2"/>
    </row>
    <row r="78" spans="2:7" x14ac:dyDescent="0.25">
      <c r="B78" s="2"/>
      <c r="C78" s="2"/>
      <c r="D78" s="2"/>
      <c r="E78" s="2"/>
      <c r="F78" s="2"/>
      <c r="G78" s="2"/>
    </row>
    <row r="79" spans="2:7" x14ac:dyDescent="0.25">
      <c r="B79" s="2"/>
      <c r="C79" s="2"/>
      <c r="D79" s="2"/>
      <c r="E79" s="2"/>
      <c r="F79" s="2"/>
      <c r="G79" s="2"/>
    </row>
    <row r="80" spans="2:7" x14ac:dyDescent="0.25">
      <c r="B80" s="2"/>
      <c r="C80" s="2"/>
      <c r="D80" s="2"/>
      <c r="E80" s="2"/>
      <c r="F80" s="2"/>
      <c r="G80" s="2"/>
    </row>
    <row r="81" spans="2:7" x14ac:dyDescent="0.25">
      <c r="B81" s="2"/>
      <c r="C81" s="2"/>
      <c r="D81" s="2"/>
      <c r="E81" s="2"/>
      <c r="F81" s="2"/>
      <c r="G81" s="2"/>
    </row>
    <row r="82" spans="2:7" x14ac:dyDescent="0.25">
      <c r="B82" s="2"/>
      <c r="C82" s="2"/>
      <c r="D82" s="2"/>
      <c r="E82" s="2"/>
      <c r="F82" s="2"/>
      <c r="G82" s="2"/>
    </row>
    <row r="83" spans="2:7" x14ac:dyDescent="0.25">
      <c r="B83" s="2"/>
      <c r="C83" s="2"/>
      <c r="D83" s="2"/>
      <c r="E83" s="2"/>
      <c r="F83" s="2"/>
      <c r="G83" s="2"/>
    </row>
    <row r="84" spans="2:7" x14ac:dyDescent="0.25">
      <c r="B84" s="2"/>
      <c r="C84" s="2"/>
      <c r="D84" s="2"/>
      <c r="E84" s="2"/>
      <c r="F84" s="2"/>
      <c r="G84" s="2"/>
    </row>
    <row r="85" spans="2:7" x14ac:dyDescent="0.25">
      <c r="B85" s="2"/>
      <c r="C85" s="2"/>
      <c r="D85" s="2"/>
      <c r="E85" s="2"/>
      <c r="F85" s="2"/>
      <c r="G85" s="2"/>
    </row>
    <row r="86" spans="2:7" x14ac:dyDescent="0.25">
      <c r="B86" s="2"/>
      <c r="C86" s="2"/>
      <c r="D86" s="2"/>
      <c r="E86" s="2"/>
      <c r="F86" s="2"/>
      <c r="G86" s="2"/>
    </row>
    <row r="87" spans="2:7" x14ac:dyDescent="0.25">
      <c r="B87" s="2"/>
      <c r="C87" s="2"/>
      <c r="D87" s="2"/>
      <c r="E87" s="2"/>
      <c r="F87" s="2"/>
      <c r="G87" s="2"/>
    </row>
    <row r="88" spans="2:7" x14ac:dyDescent="0.25">
      <c r="B88" s="2"/>
      <c r="C88" s="2"/>
      <c r="D88" s="2"/>
      <c r="E88" s="2"/>
      <c r="F88" s="2"/>
      <c r="G88" s="2"/>
    </row>
    <row r="89" spans="2:7" x14ac:dyDescent="0.25">
      <c r="B89" s="2"/>
      <c r="C89" s="2"/>
      <c r="D89" s="2"/>
      <c r="E89" s="2"/>
      <c r="F89" s="2"/>
      <c r="G89" s="2"/>
    </row>
    <row r="90" spans="2:7" x14ac:dyDescent="0.25">
      <c r="B90" s="2"/>
      <c r="C90" s="2"/>
      <c r="D90" s="2"/>
      <c r="E90" s="2"/>
      <c r="F90" s="2"/>
      <c r="G90" s="2"/>
    </row>
    <row r="91" spans="2:7" x14ac:dyDescent="0.25">
      <c r="B91" s="2"/>
      <c r="C91" s="2"/>
      <c r="D91" s="2"/>
      <c r="E91" s="2"/>
      <c r="F91" s="2"/>
      <c r="G91" s="2"/>
    </row>
    <row r="92" spans="2:7" x14ac:dyDescent="0.25">
      <c r="B92" s="2"/>
      <c r="C92" s="2"/>
      <c r="D92" s="2"/>
      <c r="E92" s="2"/>
      <c r="F92" s="2"/>
      <c r="G92" s="2"/>
    </row>
    <row r="93" spans="2:7" x14ac:dyDescent="0.25">
      <c r="B93" s="2"/>
      <c r="C93" s="2"/>
      <c r="D93" s="2"/>
      <c r="E93" s="2"/>
      <c r="F93" s="2"/>
      <c r="G93" s="2"/>
    </row>
    <row r="94" spans="2:7" x14ac:dyDescent="0.25">
      <c r="B94" s="2"/>
      <c r="C94" s="2"/>
      <c r="D94" s="2"/>
      <c r="E94" s="2"/>
      <c r="F94" s="2"/>
      <c r="G94" s="2"/>
    </row>
    <row r="95" spans="2:7" x14ac:dyDescent="0.25">
      <c r="B95" s="2"/>
      <c r="C95" s="2"/>
      <c r="D95" s="2"/>
      <c r="E95" s="2"/>
      <c r="F95" s="2"/>
      <c r="G95" s="2"/>
    </row>
    <row r="96" spans="2:7" x14ac:dyDescent="0.25">
      <c r="B96" s="2"/>
      <c r="C96" s="2"/>
      <c r="D96" s="2"/>
      <c r="E96" s="2"/>
      <c r="F96" s="2"/>
      <c r="G96" s="2"/>
    </row>
    <row r="97" spans="2:7" x14ac:dyDescent="0.25">
      <c r="B97" s="2"/>
      <c r="C97" s="2"/>
      <c r="D97" s="2"/>
      <c r="E97" s="2"/>
      <c r="F97" s="2"/>
      <c r="G97" s="2"/>
    </row>
    <row r="98" spans="2:7" x14ac:dyDescent="0.25">
      <c r="B98" s="2"/>
      <c r="C98" s="2"/>
      <c r="D98" s="2"/>
      <c r="E98" s="2"/>
      <c r="F98" s="2"/>
      <c r="G98" s="2"/>
    </row>
    <row r="99" spans="2:7" x14ac:dyDescent="0.25">
      <c r="B99" s="2"/>
      <c r="C99" s="2"/>
      <c r="D99" s="2"/>
      <c r="E99" s="2"/>
      <c r="F99" s="2"/>
      <c r="G99" s="2"/>
    </row>
    <row r="100" spans="2:7" x14ac:dyDescent="0.25">
      <c r="B100" s="2"/>
      <c r="C100" s="2"/>
      <c r="D100" s="2"/>
      <c r="E100" s="2"/>
      <c r="F100" s="2"/>
      <c r="G100" s="2"/>
    </row>
    <row r="101" spans="2:7" x14ac:dyDescent="0.25">
      <c r="B101" s="2"/>
      <c r="C101" s="2"/>
      <c r="D101" s="2"/>
      <c r="E101" s="2"/>
      <c r="F101" s="2"/>
      <c r="G101" s="2"/>
    </row>
    <row r="102" spans="2:7" x14ac:dyDescent="0.25">
      <c r="B102" s="2"/>
      <c r="C102" s="2"/>
      <c r="D102" s="2"/>
      <c r="E102" s="2"/>
      <c r="F102" s="2"/>
      <c r="G102" s="2"/>
    </row>
    <row r="103" spans="2:7" x14ac:dyDescent="0.25">
      <c r="B103" s="2"/>
      <c r="C103" s="2"/>
      <c r="D103" s="2"/>
      <c r="E103" s="2"/>
      <c r="F103" s="2"/>
      <c r="G103" s="2"/>
    </row>
    <row r="104" spans="2:7" x14ac:dyDescent="0.25">
      <c r="B104" s="2"/>
      <c r="C104" s="2"/>
      <c r="D104" s="2"/>
      <c r="E104" s="2"/>
      <c r="F104" s="2"/>
      <c r="G104" s="2"/>
    </row>
    <row r="105" spans="2:7" x14ac:dyDescent="0.25">
      <c r="B105" s="2"/>
      <c r="C105" s="2"/>
      <c r="D105" s="2"/>
      <c r="E105" s="2"/>
      <c r="F105" s="2"/>
      <c r="G105" s="2"/>
    </row>
    <row r="106" spans="2:7" x14ac:dyDescent="0.25">
      <c r="B106" s="2"/>
      <c r="C106" s="2"/>
      <c r="D106" s="2"/>
      <c r="E106" s="2"/>
      <c r="F106" s="2"/>
      <c r="G106" s="2"/>
    </row>
    <row r="107" spans="2:7" x14ac:dyDescent="0.25">
      <c r="B107" s="2"/>
      <c r="C107" s="2"/>
      <c r="D107" s="2"/>
      <c r="E107" s="2"/>
      <c r="F107" s="2"/>
      <c r="G107" s="2"/>
    </row>
    <row r="108" spans="2:7" x14ac:dyDescent="0.25">
      <c r="B108" s="2"/>
      <c r="C108" s="2"/>
      <c r="D108" s="2"/>
      <c r="E108" s="2"/>
      <c r="F108" s="2"/>
      <c r="G108" s="2"/>
    </row>
    <row r="109" spans="2:7" x14ac:dyDescent="0.25">
      <c r="B109" s="2"/>
      <c r="C109" s="2"/>
      <c r="D109" s="2"/>
      <c r="E109" s="2"/>
      <c r="F109" s="2"/>
      <c r="G109" s="2"/>
    </row>
    <row r="110" spans="2:7" x14ac:dyDescent="0.25">
      <c r="B110" s="2"/>
      <c r="C110" s="2"/>
      <c r="D110" s="2"/>
      <c r="E110" s="2"/>
      <c r="F110" s="2"/>
      <c r="G110" s="2"/>
    </row>
    <row r="111" spans="2:7" x14ac:dyDescent="0.25">
      <c r="B111" s="2"/>
      <c r="C111" s="2"/>
      <c r="D111" s="2"/>
      <c r="E111" s="2"/>
      <c r="F111" s="2"/>
      <c r="G111" s="2"/>
    </row>
    <row r="112" spans="2:7" x14ac:dyDescent="0.25">
      <c r="B112" s="2"/>
      <c r="C112" s="2"/>
      <c r="D112" s="2"/>
      <c r="E112" s="2"/>
      <c r="F112" s="2"/>
      <c r="G112" s="2"/>
    </row>
    <row r="113" spans="2:7" x14ac:dyDescent="0.25">
      <c r="B113" s="2"/>
      <c r="C113" s="2"/>
      <c r="D113" s="2"/>
      <c r="E113" s="2"/>
      <c r="F113" s="2"/>
      <c r="G113" s="2"/>
    </row>
    <row r="114" spans="2:7" x14ac:dyDescent="0.25">
      <c r="B114" s="2"/>
      <c r="C114" s="2"/>
      <c r="D114" s="2"/>
      <c r="E114" s="2"/>
      <c r="F114" s="2"/>
      <c r="G114" s="2"/>
    </row>
    <row r="115" spans="2:7" x14ac:dyDescent="0.25">
      <c r="B115" s="2"/>
      <c r="C115" s="2"/>
      <c r="D115" s="2"/>
      <c r="E115" s="2"/>
      <c r="F115" s="2"/>
      <c r="G115" s="2"/>
    </row>
    <row r="116" spans="2:7" x14ac:dyDescent="0.25">
      <c r="B116" s="2"/>
      <c r="C116" s="2"/>
      <c r="D116" s="2"/>
      <c r="E116" s="2"/>
      <c r="F116" s="2"/>
      <c r="G116" s="2"/>
    </row>
    <row r="117" spans="2:7" x14ac:dyDescent="0.25">
      <c r="B117" s="2"/>
      <c r="C117" s="2"/>
      <c r="D117" s="2"/>
      <c r="E117" s="2"/>
      <c r="F117" s="2"/>
      <c r="G117" s="2"/>
    </row>
    <row r="118" spans="2:7" x14ac:dyDescent="0.25">
      <c r="B118" s="2"/>
      <c r="C118" s="2"/>
      <c r="D118" s="2"/>
      <c r="E118" s="2"/>
      <c r="F118" s="2"/>
      <c r="G118" s="2"/>
    </row>
    <row r="119" spans="2:7" x14ac:dyDescent="0.25">
      <c r="B119" s="2"/>
      <c r="C119" s="2"/>
      <c r="D119" s="2"/>
      <c r="E119" s="2"/>
      <c r="F119" s="2"/>
      <c r="G119" s="2"/>
    </row>
    <row r="120" spans="2:7" x14ac:dyDescent="0.25">
      <c r="B120" s="2"/>
      <c r="C120" s="2"/>
      <c r="D120" s="2"/>
      <c r="E120" s="2"/>
      <c r="F120" s="2"/>
      <c r="G120" s="2"/>
    </row>
    <row r="121" spans="2:7" x14ac:dyDescent="0.25">
      <c r="B121" s="2"/>
      <c r="C121" s="2"/>
      <c r="D121" s="2"/>
      <c r="E121" s="2"/>
      <c r="F121" s="2"/>
      <c r="G121" s="2"/>
    </row>
    <row r="122" spans="2:7" x14ac:dyDescent="0.25">
      <c r="B122" s="2"/>
      <c r="C122" s="2"/>
      <c r="D122" s="2"/>
      <c r="E122" s="2"/>
      <c r="F122" s="2"/>
      <c r="G122" s="2"/>
    </row>
    <row r="123" spans="2:7" x14ac:dyDescent="0.25">
      <c r="B123" s="2"/>
      <c r="C123" s="2"/>
      <c r="D123" s="2"/>
      <c r="E123" s="2"/>
      <c r="F123" s="2"/>
      <c r="G123" s="2"/>
    </row>
    <row r="124" spans="2:7" x14ac:dyDescent="0.25">
      <c r="B124" s="2"/>
      <c r="C124" s="2"/>
      <c r="D124" s="2"/>
      <c r="E124" s="2"/>
      <c r="F124" s="2"/>
      <c r="G124" s="2"/>
    </row>
    <row r="125" spans="2:7" x14ac:dyDescent="0.25">
      <c r="B125" s="2"/>
      <c r="C125" s="2"/>
      <c r="D125" s="2"/>
      <c r="E125" s="2"/>
      <c r="F125" s="2"/>
      <c r="G125" s="2"/>
    </row>
    <row r="126" spans="2:7" x14ac:dyDescent="0.25">
      <c r="B126" s="2"/>
      <c r="C126" s="2"/>
      <c r="D126" s="2"/>
      <c r="E126" s="2"/>
      <c r="F126" s="2"/>
      <c r="G126" s="2"/>
    </row>
  </sheetData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175"/>
  <sheetViews>
    <sheetView topLeftCell="A8" workbookViewId="0">
      <selection activeCell="C27" sqref="C27:E31"/>
    </sheetView>
  </sheetViews>
  <sheetFormatPr baseColWidth="10" defaultColWidth="8.85546875" defaultRowHeight="15" x14ac:dyDescent="0.25"/>
  <cols>
    <col min="1" max="1" width="1.140625" customWidth="1"/>
    <col min="2" max="2" width="5.5703125" customWidth="1"/>
    <col min="3" max="3" width="18.28515625" customWidth="1"/>
    <col min="4" max="4" width="14.7109375" customWidth="1"/>
    <col min="5" max="5" width="12" bestFit="1" customWidth="1"/>
    <col min="11" max="11" width="10" customWidth="1"/>
    <col min="12" max="13" width="12" bestFit="1" customWidth="1"/>
    <col min="14" max="14" width="12.7109375" customWidth="1"/>
  </cols>
  <sheetData>
    <row r="2" spans="3:10" ht="15.75" x14ac:dyDescent="0.25">
      <c r="C2" s="21" t="s">
        <v>27</v>
      </c>
      <c r="D2" s="21"/>
      <c r="E2" s="21"/>
      <c r="F2" s="21"/>
      <c r="G2" s="21"/>
      <c r="H2" s="21"/>
    </row>
    <row r="3" spans="3:10" x14ac:dyDescent="0.25">
      <c r="C3" s="2"/>
      <c r="D3" s="3" t="s">
        <v>20</v>
      </c>
      <c r="E3" s="3" t="s">
        <v>15</v>
      </c>
      <c r="F3" s="3" t="s">
        <v>0</v>
      </c>
      <c r="G3" s="3" t="s">
        <v>1</v>
      </c>
      <c r="H3" s="3" t="s">
        <v>2</v>
      </c>
      <c r="I3" s="2"/>
    </row>
    <row r="4" spans="3:10" x14ac:dyDescent="0.25">
      <c r="C4" s="3" t="s">
        <v>3</v>
      </c>
      <c r="D4" s="2">
        <v>610</v>
      </c>
      <c r="E4" s="2">
        <v>8.3000000000000004E-2</v>
      </c>
      <c r="F4" s="2">
        <v>3.1E-2</v>
      </c>
      <c r="G4" s="2">
        <v>0.01</v>
      </c>
      <c r="H4" s="2">
        <v>0.223</v>
      </c>
      <c r="I4" s="7"/>
      <c r="J4" s="1"/>
    </row>
    <row r="5" spans="3:10" x14ac:dyDescent="0.25">
      <c r="C5" s="3" t="s">
        <v>4</v>
      </c>
      <c r="D5" s="2">
        <v>2844</v>
      </c>
      <c r="E5" s="2">
        <v>8.7999999999999995E-2</v>
      </c>
      <c r="F5" s="2">
        <v>0.03</v>
      </c>
      <c r="G5" s="2">
        <v>1.2999999999999999E-2</v>
      </c>
      <c r="H5" s="2">
        <v>0.23</v>
      </c>
      <c r="I5" s="2"/>
    </row>
    <row r="6" spans="3:10" x14ac:dyDescent="0.25">
      <c r="C6" s="3" t="s">
        <v>5</v>
      </c>
      <c r="D6" s="2">
        <v>845</v>
      </c>
      <c r="E6" s="2">
        <v>9.6000000000000002E-2</v>
      </c>
      <c r="F6" s="2">
        <v>3.2000000000000001E-2</v>
      </c>
      <c r="G6" s="2">
        <v>1.7999999999999999E-2</v>
      </c>
      <c r="H6" s="2">
        <v>0.20499999999999999</v>
      </c>
      <c r="I6" s="2"/>
    </row>
    <row r="7" spans="3:10" x14ac:dyDescent="0.25">
      <c r="C7" s="3" t="s">
        <v>6</v>
      </c>
      <c r="D7" s="2">
        <v>1047</v>
      </c>
      <c r="E7" s="2">
        <v>8.2000000000000003E-2</v>
      </c>
      <c r="F7" s="2">
        <v>0.03</v>
      </c>
      <c r="G7" s="2">
        <v>8.9999999999999993E-3</v>
      </c>
      <c r="H7" s="2">
        <v>0.186</v>
      </c>
      <c r="I7" s="2"/>
    </row>
    <row r="8" spans="3:10" x14ac:dyDescent="0.25">
      <c r="C8" s="3" t="s">
        <v>7</v>
      </c>
      <c r="D8" s="2">
        <v>802</v>
      </c>
      <c r="E8" s="2">
        <v>8.2000000000000003E-2</v>
      </c>
      <c r="F8" s="2">
        <v>2.9000000000000001E-2</v>
      </c>
      <c r="G8" s="2">
        <v>0.01</v>
      </c>
      <c r="H8" s="2">
        <v>0.184</v>
      </c>
      <c r="I8" s="2"/>
    </row>
    <row r="9" spans="3:10" x14ac:dyDescent="0.25">
      <c r="C9" s="3" t="s">
        <v>8</v>
      </c>
      <c r="D9" s="2">
        <v>388</v>
      </c>
      <c r="E9" s="2">
        <v>9.5000000000000001E-2</v>
      </c>
      <c r="F9" s="2">
        <v>3.2000000000000001E-2</v>
      </c>
      <c r="G9" s="2">
        <v>5.0000000000000001E-3</v>
      </c>
      <c r="H9" s="2">
        <v>0.20200000000000001</v>
      </c>
      <c r="I9" s="2"/>
    </row>
    <row r="10" spans="3:10" x14ac:dyDescent="0.25">
      <c r="C10" s="3" t="s">
        <v>9</v>
      </c>
      <c r="D10" s="2">
        <v>336</v>
      </c>
      <c r="E10" s="2">
        <v>9.4E-2</v>
      </c>
      <c r="F10" s="2">
        <v>3.1E-2</v>
      </c>
      <c r="G10" s="2">
        <v>2.8000000000000001E-2</v>
      </c>
      <c r="H10" s="2">
        <v>0.17699999999999999</v>
      </c>
      <c r="I10" s="2"/>
    </row>
    <row r="11" spans="3:10" x14ac:dyDescent="0.25">
      <c r="C11" s="3" t="s">
        <v>10</v>
      </c>
      <c r="D11" s="2">
        <v>341</v>
      </c>
      <c r="E11" s="2">
        <v>0.123</v>
      </c>
      <c r="F11" s="2">
        <v>3.5999999999999997E-2</v>
      </c>
      <c r="G11" s="2">
        <v>2.9000000000000001E-2</v>
      </c>
      <c r="H11" s="2">
        <v>0.23899999999999999</v>
      </c>
      <c r="I11" s="2"/>
    </row>
    <row r="12" spans="3:10" x14ac:dyDescent="0.25">
      <c r="C12" s="3" t="s">
        <v>11</v>
      </c>
      <c r="D12" s="2">
        <v>252</v>
      </c>
      <c r="E12" s="2">
        <v>0.126</v>
      </c>
      <c r="F12" s="2">
        <v>3.6999999999999998E-2</v>
      </c>
      <c r="G12" s="2">
        <v>4.7E-2</v>
      </c>
      <c r="H12" s="2">
        <v>0.25800000000000001</v>
      </c>
      <c r="I12" s="2"/>
    </row>
    <row r="13" spans="3:10" x14ac:dyDescent="0.25">
      <c r="C13" s="3" t="s">
        <v>12</v>
      </c>
      <c r="D13" s="2">
        <v>1753</v>
      </c>
      <c r="E13" s="2">
        <v>8.5000000000000006E-2</v>
      </c>
      <c r="F13" s="2">
        <v>0.03</v>
      </c>
      <c r="G13" s="2">
        <v>6.0000000000000001E-3</v>
      </c>
      <c r="H13" s="2">
        <v>0.19600000000000001</v>
      </c>
      <c r="I13" s="2"/>
    </row>
    <row r="14" spans="3:10" x14ac:dyDescent="0.25">
      <c r="C14" s="3" t="s">
        <v>13</v>
      </c>
      <c r="D14" s="2">
        <v>1082</v>
      </c>
      <c r="E14" s="2">
        <v>8.7999999999999995E-2</v>
      </c>
      <c r="F14" s="2">
        <v>0.03</v>
      </c>
      <c r="G14" s="2">
        <v>7.0000000000000001E-3</v>
      </c>
      <c r="H14" s="2">
        <v>0.187</v>
      </c>
      <c r="I14" s="2"/>
    </row>
    <row r="15" spans="3:10" x14ac:dyDescent="0.25">
      <c r="C15" s="3" t="s">
        <v>14</v>
      </c>
      <c r="D15" s="2">
        <v>776</v>
      </c>
      <c r="E15" s="2">
        <v>0.10299999999999999</v>
      </c>
      <c r="F15" s="2">
        <v>3.4000000000000002E-2</v>
      </c>
      <c r="G15" s="2">
        <v>1.0999999999999999E-2</v>
      </c>
      <c r="H15" s="2">
        <v>0.23699999999999999</v>
      </c>
      <c r="I15" s="2"/>
    </row>
    <row r="16" spans="3:10" x14ac:dyDescent="0.25">
      <c r="C16" s="2"/>
      <c r="D16" s="2"/>
      <c r="E16" s="2"/>
      <c r="F16" s="2"/>
      <c r="G16" s="2"/>
      <c r="H16" s="2"/>
      <c r="I16" s="2"/>
    </row>
    <row r="17" spans="3:14" x14ac:dyDescent="0.25">
      <c r="C17" s="2"/>
      <c r="D17" s="3" t="s">
        <v>15</v>
      </c>
      <c r="E17" s="3">
        <f>AVERAGE(E4:E15)</f>
        <v>9.5416666666666664E-2</v>
      </c>
      <c r="F17" s="2"/>
      <c r="G17" s="2"/>
      <c r="H17" s="2"/>
      <c r="I17" s="2" t="s">
        <v>23</v>
      </c>
    </row>
    <row r="18" spans="3:14" x14ac:dyDescent="0.25">
      <c r="C18" s="2"/>
      <c r="D18" s="3" t="s">
        <v>16</v>
      </c>
      <c r="E18" s="3">
        <f>STDEVPA(E4:E15)</f>
        <v>1.440172636256575E-2</v>
      </c>
      <c r="F18" s="2"/>
      <c r="G18" s="2"/>
      <c r="H18" s="2"/>
      <c r="I18" s="2">
        <v>5.3255813953488382E-23</v>
      </c>
    </row>
    <row r="19" spans="3:14" x14ac:dyDescent="0.25">
      <c r="C19" s="2"/>
      <c r="D19" s="2"/>
      <c r="E19" s="2"/>
      <c r="F19" s="2"/>
      <c r="G19" s="2"/>
      <c r="H19" s="2"/>
      <c r="I19" s="2"/>
    </row>
    <row r="20" spans="3:14" x14ac:dyDescent="0.25">
      <c r="C20" s="2"/>
      <c r="D20" s="3" t="s">
        <v>24</v>
      </c>
      <c r="E20" s="3">
        <f>3*E18</f>
        <v>4.3205179087697249E-2</v>
      </c>
      <c r="F20" s="2"/>
      <c r="G20" s="2"/>
      <c r="H20" s="2"/>
      <c r="I20" s="2"/>
    </row>
    <row r="21" spans="3:14" x14ac:dyDescent="0.25">
      <c r="C21" s="2"/>
      <c r="D21" s="3" t="s">
        <v>25</v>
      </c>
      <c r="E21" s="3">
        <f>E17+E20</f>
        <v>0.13862184575436393</v>
      </c>
      <c r="F21" s="2"/>
      <c r="G21" s="2"/>
      <c r="H21" s="2"/>
      <c r="I21" s="2"/>
      <c r="K21" s="16"/>
      <c r="L21" s="16"/>
      <c r="M21" s="16"/>
      <c r="N21" s="16"/>
    </row>
    <row r="22" spans="3:14" x14ac:dyDescent="0.25">
      <c r="D22" s="6" t="s">
        <v>18</v>
      </c>
      <c r="E22" s="3">
        <f>E21*1600*0.000000000001</f>
        <v>2.2179495320698228E-10</v>
      </c>
      <c r="F22" s="2"/>
      <c r="G22" s="2"/>
      <c r="H22" s="2"/>
      <c r="I22" s="2"/>
      <c r="K22" s="15"/>
      <c r="L22" s="15"/>
      <c r="M22" s="15"/>
      <c r="N22" s="15"/>
    </row>
    <row r="23" spans="3:14" x14ac:dyDescent="0.25">
      <c r="E23" s="2"/>
      <c r="F23" s="2"/>
      <c r="G23" s="2"/>
      <c r="H23" s="2"/>
      <c r="I23" s="2"/>
      <c r="K23" s="15"/>
      <c r="L23" s="15"/>
      <c r="M23" s="15"/>
      <c r="N23" s="15"/>
    </row>
    <row r="24" spans="3:14" x14ac:dyDescent="0.25">
      <c r="D24" s="6" t="s">
        <v>19</v>
      </c>
      <c r="E24" s="3">
        <f>E22*0.000000001</f>
        <v>2.2179495320698229E-19</v>
      </c>
      <c r="F24" s="2"/>
      <c r="G24" s="2"/>
      <c r="H24" s="2"/>
      <c r="I24" s="2"/>
    </row>
    <row r="25" spans="3:14" ht="15.75" x14ac:dyDescent="0.25">
      <c r="C25" s="11" t="s">
        <v>17</v>
      </c>
      <c r="D25" s="9" t="s">
        <v>21</v>
      </c>
      <c r="E25" s="10">
        <f>E24/I18</f>
        <v>4164.7087283407145</v>
      </c>
      <c r="F25" s="2"/>
      <c r="G25" s="2"/>
      <c r="H25" s="2"/>
      <c r="I25" s="2"/>
    </row>
    <row r="26" spans="3:14" x14ac:dyDescent="0.25">
      <c r="E26" s="2"/>
      <c r="F26" s="2"/>
      <c r="G26" s="2"/>
      <c r="H26" s="2"/>
      <c r="I26" s="2"/>
    </row>
    <row r="27" spans="3:14" x14ac:dyDescent="0.25">
      <c r="D27" s="6"/>
      <c r="E27" s="3"/>
      <c r="F27" s="2"/>
      <c r="G27" s="2"/>
      <c r="H27" s="2"/>
      <c r="I27" s="2"/>
    </row>
    <row r="28" spans="3:14" x14ac:dyDescent="0.25">
      <c r="D28" s="4"/>
      <c r="E28" s="3"/>
      <c r="F28" s="2"/>
      <c r="G28" s="2"/>
      <c r="H28" s="2"/>
      <c r="I28" s="2"/>
    </row>
    <row r="29" spans="3:14" x14ac:dyDescent="0.25">
      <c r="D29" s="6"/>
      <c r="E29" s="3"/>
      <c r="F29" s="2"/>
      <c r="G29" s="2"/>
      <c r="H29" s="2"/>
      <c r="I29" s="2"/>
    </row>
    <row r="30" spans="3:14" x14ac:dyDescent="0.25">
      <c r="D30" s="6"/>
      <c r="E30" s="3"/>
      <c r="F30" s="2"/>
      <c r="G30" s="2"/>
      <c r="H30" s="2"/>
      <c r="I30" s="2"/>
    </row>
    <row r="31" spans="3:14" ht="15.75" x14ac:dyDescent="0.25">
      <c r="C31" s="11"/>
      <c r="D31" s="9"/>
      <c r="E31" s="10"/>
      <c r="F31" s="2"/>
      <c r="G31" s="2"/>
      <c r="H31" s="2"/>
      <c r="I31" s="2"/>
    </row>
    <row r="32" spans="3:14" x14ac:dyDescent="0.25">
      <c r="C32" s="2"/>
      <c r="D32" s="2"/>
      <c r="E32" s="2"/>
      <c r="F32" s="2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  <row r="34" spans="3:9" x14ac:dyDescent="0.25">
      <c r="C34" s="2"/>
      <c r="D34" s="2"/>
      <c r="E34" s="2"/>
      <c r="F34" s="2"/>
      <c r="G34" s="2"/>
      <c r="H34" s="2"/>
      <c r="I34" s="2"/>
    </row>
    <row r="35" spans="3:9" x14ac:dyDescent="0.25">
      <c r="C35" s="2"/>
      <c r="D35" s="2"/>
      <c r="E35" s="2"/>
      <c r="F35" s="2"/>
      <c r="G35" s="2"/>
      <c r="H35" s="2"/>
      <c r="I35" s="2"/>
    </row>
    <row r="36" spans="3:9" x14ac:dyDescent="0.25">
      <c r="C36" s="2"/>
      <c r="D36" s="2"/>
      <c r="E36" s="2"/>
      <c r="F36" s="2"/>
      <c r="G36" s="2"/>
      <c r="H36" s="2"/>
      <c r="I36" s="2"/>
    </row>
    <row r="37" spans="3:9" x14ac:dyDescent="0.25">
      <c r="C37" s="2"/>
      <c r="D37" s="2"/>
      <c r="E37" s="2"/>
      <c r="F37" s="2"/>
      <c r="G37" s="2"/>
      <c r="H37" s="2"/>
      <c r="I37" s="2"/>
    </row>
    <row r="38" spans="3:9" x14ac:dyDescent="0.25">
      <c r="C38" s="2"/>
      <c r="D38" s="2"/>
      <c r="E38" s="2"/>
      <c r="F38" s="2"/>
      <c r="G38" s="2"/>
      <c r="H38" s="2"/>
      <c r="I38" s="2"/>
    </row>
    <row r="39" spans="3:9" x14ac:dyDescent="0.25">
      <c r="C39" s="2"/>
      <c r="D39" s="2"/>
      <c r="E39" s="2"/>
      <c r="F39" s="2"/>
      <c r="G39" s="2"/>
      <c r="H39" s="2"/>
      <c r="I39" s="2"/>
    </row>
    <row r="40" spans="3:9" x14ac:dyDescent="0.25">
      <c r="C40" s="2"/>
      <c r="D40" s="2"/>
      <c r="E40" s="2"/>
      <c r="F40" s="2"/>
      <c r="G40" s="2"/>
      <c r="H40" s="2"/>
      <c r="I40" s="2"/>
    </row>
    <row r="41" spans="3:9" x14ac:dyDescent="0.25">
      <c r="C41" s="2"/>
      <c r="D41" s="2"/>
      <c r="E41" s="2"/>
      <c r="F41" s="2"/>
      <c r="G41" s="2"/>
      <c r="H41" s="2"/>
      <c r="I41" s="2"/>
    </row>
    <row r="42" spans="3:9" x14ac:dyDescent="0.25">
      <c r="C42" s="2"/>
      <c r="D42" s="2"/>
      <c r="E42" s="2"/>
      <c r="F42" s="2"/>
      <c r="G42" s="2"/>
      <c r="H42" s="2"/>
      <c r="I42" s="2"/>
    </row>
    <row r="43" spans="3:9" x14ac:dyDescent="0.25">
      <c r="C43" s="2"/>
      <c r="D43" s="2"/>
      <c r="E43" s="2"/>
      <c r="F43" s="2"/>
      <c r="G43" s="2"/>
      <c r="H43" s="2"/>
      <c r="I43" s="2"/>
    </row>
    <row r="44" spans="3:9" x14ac:dyDescent="0.25">
      <c r="C44" s="2"/>
      <c r="D44" s="2"/>
      <c r="E44" s="2"/>
      <c r="F44" s="2"/>
      <c r="G44" s="2"/>
      <c r="H44" s="2"/>
      <c r="I44" s="2"/>
    </row>
    <row r="45" spans="3:9" x14ac:dyDescent="0.25">
      <c r="C45" s="2"/>
      <c r="D45" s="2"/>
      <c r="E45" s="2"/>
      <c r="F45" s="2"/>
      <c r="G45" s="2"/>
      <c r="H45" s="2"/>
      <c r="I45" s="2"/>
    </row>
    <row r="46" spans="3:9" x14ac:dyDescent="0.25">
      <c r="C46" s="2"/>
      <c r="D46" s="2"/>
      <c r="E46" s="2"/>
      <c r="F46" s="2"/>
      <c r="G46" s="2"/>
      <c r="H46" s="2"/>
      <c r="I46" s="2"/>
    </row>
    <row r="47" spans="3:9" x14ac:dyDescent="0.25">
      <c r="C47" s="2"/>
      <c r="D47" s="2"/>
      <c r="E47" s="2"/>
      <c r="F47" s="2"/>
      <c r="G47" s="2"/>
      <c r="H47" s="2"/>
      <c r="I47" s="2"/>
    </row>
    <row r="48" spans="3:9" x14ac:dyDescent="0.25">
      <c r="C48" s="2"/>
      <c r="D48" s="2"/>
      <c r="E48" s="2"/>
      <c r="F48" s="2"/>
      <c r="G48" s="2"/>
      <c r="H48" s="2"/>
      <c r="I48" s="2"/>
    </row>
    <row r="49" spans="3:9" x14ac:dyDescent="0.25">
      <c r="C49" s="2"/>
      <c r="D49" s="2"/>
      <c r="E49" s="2"/>
      <c r="F49" s="2"/>
      <c r="G49" s="2"/>
      <c r="H49" s="2"/>
      <c r="I49" s="2"/>
    </row>
    <row r="50" spans="3:9" x14ac:dyDescent="0.25">
      <c r="C50" s="2"/>
      <c r="D50" s="2"/>
      <c r="E50" s="2"/>
      <c r="F50" s="2"/>
      <c r="G50" s="2"/>
      <c r="H50" s="2"/>
      <c r="I50" s="2"/>
    </row>
    <row r="51" spans="3:9" x14ac:dyDescent="0.25">
      <c r="C51" s="2"/>
      <c r="D51" s="2"/>
      <c r="E51" s="2"/>
      <c r="F51" s="2"/>
      <c r="G51" s="2"/>
      <c r="H51" s="2"/>
      <c r="I51" s="2"/>
    </row>
    <row r="52" spans="3:9" x14ac:dyDescent="0.25">
      <c r="C52" s="2"/>
      <c r="D52" s="2"/>
      <c r="E52" s="2"/>
      <c r="F52" s="2"/>
      <c r="G52" s="2"/>
      <c r="H52" s="2"/>
      <c r="I52" s="2"/>
    </row>
    <row r="53" spans="3:9" x14ac:dyDescent="0.25">
      <c r="C53" s="2"/>
      <c r="D53" s="2"/>
      <c r="E53" s="2"/>
      <c r="F53" s="2"/>
      <c r="G53" s="2"/>
      <c r="H53" s="2"/>
      <c r="I53" s="2"/>
    </row>
    <row r="54" spans="3:9" x14ac:dyDescent="0.25">
      <c r="C54" s="2"/>
      <c r="D54" s="2"/>
      <c r="E54" s="2"/>
      <c r="F54" s="2"/>
      <c r="G54" s="2"/>
      <c r="H54" s="2"/>
      <c r="I54" s="2"/>
    </row>
    <row r="55" spans="3:9" x14ac:dyDescent="0.25">
      <c r="C55" s="2"/>
      <c r="D55" s="2"/>
      <c r="E55" s="2"/>
      <c r="F55" s="2"/>
      <c r="G55" s="2"/>
      <c r="H55" s="2"/>
      <c r="I55" s="2"/>
    </row>
    <row r="56" spans="3:9" x14ac:dyDescent="0.25">
      <c r="C56" s="2"/>
      <c r="D56" s="2"/>
      <c r="E56" s="2"/>
      <c r="F56" s="2"/>
      <c r="G56" s="2"/>
      <c r="H56" s="2"/>
      <c r="I56" s="2"/>
    </row>
    <row r="57" spans="3:9" x14ac:dyDescent="0.25">
      <c r="C57" s="2"/>
      <c r="D57" s="2"/>
      <c r="E57" s="2"/>
      <c r="F57" s="2"/>
      <c r="G57" s="2"/>
      <c r="H57" s="2"/>
      <c r="I57" s="2"/>
    </row>
    <row r="58" spans="3:9" x14ac:dyDescent="0.25">
      <c r="C58" s="2"/>
      <c r="D58" s="2"/>
      <c r="E58" s="2"/>
      <c r="F58" s="2"/>
      <c r="G58" s="2"/>
      <c r="H58" s="2"/>
      <c r="I58" s="2"/>
    </row>
    <row r="59" spans="3:9" x14ac:dyDescent="0.25">
      <c r="C59" s="2"/>
      <c r="D59" s="2"/>
      <c r="E59" s="2"/>
      <c r="F59" s="2"/>
      <c r="G59" s="2"/>
      <c r="H59" s="2"/>
      <c r="I59" s="2"/>
    </row>
    <row r="60" spans="3:9" x14ac:dyDescent="0.25">
      <c r="C60" s="2"/>
      <c r="D60" s="2"/>
      <c r="E60" s="2"/>
      <c r="F60" s="2"/>
      <c r="G60" s="2"/>
      <c r="H60" s="2"/>
      <c r="I60" s="2"/>
    </row>
    <row r="61" spans="3:9" x14ac:dyDescent="0.25">
      <c r="C61" s="2"/>
      <c r="D61" s="2"/>
      <c r="E61" s="2"/>
      <c r="F61" s="2"/>
      <c r="G61" s="2"/>
      <c r="H61" s="2"/>
      <c r="I61" s="2"/>
    </row>
    <row r="62" spans="3:9" x14ac:dyDescent="0.25">
      <c r="C62" s="2"/>
      <c r="D62" s="2"/>
      <c r="E62" s="2"/>
      <c r="F62" s="2"/>
      <c r="G62" s="2"/>
      <c r="H62" s="2"/>
      <c r="I62" s="2"/>
    </row>
    <row r="63" spans="3:9" x14ac:dyDescent="0.25">
      <c r="C63" s="2"/>
      <c r="D63" s="2"/>
      <c r="E63" s="2"/>
      <c r="F63" s="2"/>
      <c r="G63" s="2"/>
      <c r="H63" s="2"/>
      <c r="I63" s="2"/>
    </row>
    <row r="64" spans="3:9" x14ac:dyDescent="0.25">
      <c r="C64" s="2"/>
      <c r="D64" s="2"/>
      <c r="E64" s="2"/>
      <c r="F64" s="2"/>
      <c r="G64" s="2"/>
      <c r="H64" s="2"/>
      <c r="I64" s="2"/>
    </row>
    <row r="65" spans="3:9" x14ac:dyDescent="0.25">
      <c r="C65" s="2"/>
      <c r="D65" s="2"/>
      <c r="E65" s="2"/>
      <c r="F65" s="2"/>
      <c r="G65" s="2"/>
      <c r="H65" s="2"/>
      <c r="I65" s="2"/>
    </row>
    <row r="66" spans="3:9" x14ac:dyDescent="0.25">
      <c r="C66" s="2"/>
      <c r="D66" s="2"/>
      <c r="E66" s="2"/>
      <c r="F66" s="2"/>
      <c r="G66" s="2"/>
      <c r="H66" s="2"/>
      <c r="I66" s="2"/>
    </row>
    <row r="67" spans="3:9" x14ac:dyDescent="0.25">
      <c r="C67" s="2"/>
      <c r="D67" s="2"/>
      <c r="E67" s="2"/>
      <c r="F67" s="2"/>
      <c r="G67" s="2"/>
      <c r="H67" s="2"/>
      <c r="I67" s="2"/>
    </row>
    <row r="68" spans="3:9" x14ac:dyDescent="0.25">
      <c r="C68" s="2"/>
      <c r="D68" s="2"/>
      <c r="E68" s="2"/>
      <c r="F68" s="2"/>
      <c r="G68" s="2"/>
      <c r="H68" s="2"/>
      <c r="I68" s="2"/>
    </row>
    <row r="69" spans="3:9" x14ac:dyDescent="0.25">
      <c r="C69" s="2"/>
      <c r="D69" s="2"/>
      <c r="E69" s="2"/>
      <c r="F69" s="2"/>
      <c r="G69" s="2"/>
      <c r="H69" s="2"/>
      <c r="I69" s="2"/>
    </row>
    <row r="70" spans="3:9" x14ac:dyDescent="0.25">
      <c r="C70" s="2"/>
      <c r="D70" s="2"/>
      <c r="E70" s="2"/>
      <c r="F70" s="2"/>
      <c r="G70" s="2"/>
      <c r="H70" s="2"/>
      <c r="I70" s="2"/>
    </row>
    <row r="71" spans="3:9" x14ac:dyDescent="0.25">
      <c r="C71" s="2"/>
      <c r="D71" s="2"/>
      <c r="E71" s="2"/>
      <c r="F71" s="2"/>
      <c r="G71" s="2"/>
      <c r="H71" s="2"/>
      <c r="I71" s="2"/>
    </row>
    <row r="72" spans="3:9" x14ac:dyDescent="0.25">
      <c r="C72" s="2"/>
      <c r="D72" s="2"/>
      <c r="E72" s="2"/>
      <c r="F72" s="2"/>
      <c r="G72" s="2"/>
      <c r="H72" s="2"/>
      <c r="I72" s="2"/>
    </row>
    <row r="73" spans="3:9" x14ac:dyDescent="0.25">
      <c r="C73" s="2"/>
      <c r="D73" s="2"/>
      <c r="E73" s="2"/>
      <c r="F73" s="2"/>
      <c r="G73" s="2"/>
      <c r="H73" s="2"/>
      <c r="I73" s="2"/>
    </row>
    <row r="74" spans="3:9" x14ac:dyDescent="0.25">
      <c r="C74" s="2"/>
      <c r="D74" s="2"/>
      <c r="E74" s="2"/>
      <c r="F74" s="2"/>
      <c r="G74" s="2"/>
      <c r="H74" s="2"/>
      <c r="I74" s="2"/>
    </row>
    <row r="75" spans="3:9" x14ac:dyDescent="0.25">
      <c r="C75" s="2"/>
      <c r="D75" s="2"/>
      <c r="E75" s="2"/>
      <c r="F75" s="2"/>
      <c r="G75" s="2"/>
      <c r="H75" s="2"/>
      <c r="I75" s="2"/>
    </row>
    <row r="76" spans="3:9" x14ac:dyDescent="0.25">
      <c r="C76" s="2"/>
      <c r="D76" s="2"/>
      <c r="E76" s="2"/>
      <c r="F76" s="2"/>
      <c r="G76" s="2"/>
      <c r="H76" s="2"/>
      <c r="I76" s="2"/>
    </row>
    <row r="77" spans="3:9" x14ac:dyDescent="0.25">
      <c r="C77" s="2"/>
      <c r="D77" s="2"/>
      <c r="E77" s="2"/>
      <c r="F77" s="2"/>
      <c r="G77" s="2"/>
      <c r="H77" s="2"/>
      <c r="I77" s="2"/>
    </row>
    <row r="78" spans="3:9" x14ac:dyDescent="0.25">
      <c r="C78" s="2"/>
      <c r="D78" s="2"/>
      <c r="E78" s="2"/>
      <c r="F78" s="2"/>
      <c r="G78" s="2"/>
      <c r="H78" s="2"/>
      <c r="I78" s="2"/>
    </row>
    <row r="79" spans="3:9" x14ac:dyDescent="0.25">
      <c r="C79" s="2"/>
      <c r="D79" s="2"/>
      <c r="E79" s="2"/>
      <c r="F79" s="2"/>
      <c r="G79" s="2"/>
      <c r="H79" s="2"/>
      <c r="I79" s="2"/>
    </row>
    <row r="80" spans="3:9" x14ac:dyDescent="0.25">
      <c r="C80" s="2"/>
      <c r="D80" s="2"/>
      <c r="E80" s="2"/>
      <c r="F80" s="2"/>
      <c r="G80" s="2"/>
      <c r="H80" s="2"/>
      <c r="I80" s="2"/>
    </row>
    <row r="81" spans="3:9" x14ac:dyDescent="0.25">
      <c r="C81" s="2"/>
      <c r="D81" s="2"/>
      <c r="E81" s="2"/>
      <c r="F81" s="2"/>
      <c r="G81" s="2"/>
      <c r="H81" s="2"/>
      <c r="I81" s="2"/>
    </row>
    <row r="82" spans="3:9" x14ac:dyDescent="0.25">
      <c r="C82" s="2"/>
      <c r="D82" s="2"/>
      <c r="E82" s="2"/>
      <c r="F82" s="2"/>
      <c r="G82" s="2"/>
      <c r="H82" s="2"/>
      <c r="I82" s="2"/>
    </row>
    <row r="83" spans="3:9" x14ac:dyDescent="0.25">
      <c r="C83" s="2"/>
      <c r="D83" s="2"/>
      <c r="E83" s="2"/>
      <c r="F83" s="2"/>
      <c r="G83" s="2"/>
      <c r="H83" s="2"/>
      <c r="I83" s="2"/>
    </row>
    <row r="84" spans="3:9" x14ac:dyDescent="0.25">
      <c r="C84" s="2"/>
      <c r="D84" s="2"/>
      <c r="E84" s="2"/>
      <c r="F84" s="2"/>
      <c r="G84" s="2"/>
      <c r="H84" s="2"/>
      <c r="I84" s="2"/>
    </row>
    <row r="85" spans="3:9" x14ac:dyDescent="0.25">
      <c r="C85" s="2"/>
      <c r="D85" s="2"/>
      <c r="E85" s="2"/>
      <c r="F85" s="2"/>
      <c r="G85" s="2"/>
      <c r="H85" s="2"/>
      <c r="I85" s="2"/>
    </row>
    <row r="86" spans="3:9" x14ac:dyDescent="0.25">
      <c r="C86" s="2"/>
      <c r="D86" s="2"/>
      <c r="E86" s="2"/>
      <c r="F86" s="2"/>
      <c r="G86" s="2"/>
      <c r="H86" s="2"/>
      <c r="I86" s="2"/>
    </row>
    <row r="87" spans="3:9" x14ac:dyDescent="0.25">
      <c r="C87" s="2"/>
      <c r="D87" s="2"/>
      <c r="E87" s="2"/>
      <c r="F87" s="2"/>
      <c r="G87" s="2"/>
      <c r="H87" s="2"/>
      <c r="I87" s="2"/>
    </row>
    <row r="88" spans="3:9" x14ac:dyDescent="0.25">
      <c r="C88" s="2"/>
      <c r="D88" s="2"/>
      <c r="E88" s="2"/>
      <c r="F88" s="2"/>
      <c r="G88" s="2"/>
      <c r="H88" s="2"/>
      <c r="I88" s="2"/>
    </row>
    <row r="89" spans="3:9" x14ac:dyDescent="0.25">
      <c r="C89" s="2"/>
      <c r="D89" s="2"/>
      <c r="E89" s="2"/>
      <c r="F89" s="2"/>
      <c r="G89" s="2"/>
      <c r="H89" s="2"/>
      <c r="I89" s="2"/>
    </row>
    <row r="90" spans="3:9" x14ac:dyDescent="0.25">
      <c r="C90" s="2"/>
      <c r="D90" s="2"/>
      <c r="E90" s="2"/>
      <c r="F90" s="2"/>
      <c r="G90" s="2"/>
      <c r="H90" s="2"/>
      <c r="I90" s="2"/>
    </row>
    <row r="91" spans="3:9" x14ac:dyDescent="0.25">
      <c r="C91" s="2"/>
      <c r="D91" s="2"/>
      <c r="E91" s="2"/>
      <c r="F91" s="2"/>
      <c r="G91" s="2"/>
      <c r="H91" s="2"/>
      <c r="I91" s="2"/>
    </row>
    <row r="92" spans="3:9" x14ac:dyDescent="0.25">
      <c r="C92" s="2"/>
      <c r="D92" s="2"/>
      <c r="E92" s="2"/>
      <c r="F92" s="2"/>
      <c r="G92" s="2"/>
      <c r="H92" s="2"/>
      <c r="I92" s="2"/>
    </row>
    <row r="93" spans="3:9" x14ac:dyDescent="0.25">
      <c r="C93" s="2"/>
      <c r="D93" s="2"/>
      <c r="E93" s="2"/>
      <c r="F93" s="2"/>
      <c r="G93" s="2"/>
      <c r="H93" s="2"/>
      <c r="I93" s="2"/>
    </row>
    <row r="94" spans="3:9" x14ac:dyDescent="0.25">
      <c r="C94" s="2"/>
      <c r="D94" s="2"/>
      <c r="E94" s="2"/>
      <c r="F94" s="2"/>
      <c r="G94" s="2"/>
      <c r="H94" s="2"/>
      <c r="I94" s="2"/>
    </row>
    <row r="95" spans="3:9" x14ac:dyDescent="0.25">
      <c r="C95" s="2"/>
      <c r="D95" s="2"/>
      <c r="E95" s="2"/>
      <c r="F95" s="2"/>
      <c r="G95" s="2"/>
      <c r="H95" s="2"/>
      <c r="I95" s="2"/>
    </row>
    <row r="96" spans="3:9" x14ac:dyDescent="0.25">
      <c r="C96" s="2"/>
      <c r="D96" s="2"/>
      <c r="E96" s="2"/>
      <c r="F96" s="2"/>
      <c r="G96" s="2"/>
      <c r="H96" s="2"/>
      <c r="I96" s="2"/>
    </row>
    <row r="97" spans="3:9" x14ac:dyDescent="0.25">
      <c r="C97" s="2"/>
      <c r="D97" s="2"/>
      <c r="E97" s="2"/>
      <c r="F97" s="2"/>
      <c r="G97" s="2"/>
      <c r="H97" s="2"/>
      <c r="I97" s="2"/>
    </row>
    <row r="98" spans="3:9" x14ac:dyDescent="0.25">
      <c r="C98" s="2"/>
      <c r="D98" s="2"/>
      <c r="E98" s="2"/>
      <c r="F98" s="2"/>
      <c r="G98" s="2"/>
      <c r="H98" s="2"/>
      <c r="I98" s="2"/>
    </row>
    <row r="99" spans="3:9" x14ac:dyDescent="0.25">
      <c r="C99" s="2"/>
      <c r="D99" s="2"/>
      <c r="E99" s="2"/>
      <c r="F99" s="2"/>
      <c r="G99" s="2"/>
      <c r="H99" s="2"/>
      <c r="I99" s="2"/>
    </row>
    <row r="100" spans="3:9" x14ac:dyDescent="0.25">
      <c r="C100" s="2"/>
      <c r="D100" s="2"/>
      <c r="E100" s="2"/>
      <c r="F100" s="2"/>
      <c r="G100" s="2"/>
      <c r="H100" s="2"/>
      <c r="I100" s="2"/>
    </row>
    <row r="101" spans="3:9" x14ac:dyDescent="0.25">
      <c r="C101" s="2"/>
      <c r="D101" s="2"/>
      <c r="E101" s="2"/>
      <c r="F101" s="2"/>
      <c r="G101" s="2"/>
      <c r="H101" s="2"/>
      <c r="I101" s="2"/>
    </row>
    <row r="102" spans="3:9" x14ac:dyDescent="0.25">
      <c r="C102" s="2"/>
      <c r="D102" s="2"/>
      <c r="E102" s="2"/>
      <c r="F102" s="2"/>
      <c r="G102" s="2"/>
      <c r="H102" s="2"/>
      <c r="I102" s="2"/>
    </row>
    <row r="103" spans="3:9" x14ac:dyDescent="0.25">
      <c r="C103" s="2"/>
      <c r="D103" s="2"/>
      <c r="E103" s="2"/>
      <c r="F103" s="2"/>
      <c r="G103" s="2"/>
      <c r="H103" s="2"/>
      <c r="I103" s="2"/>
    </row>
    <row r="104" spans="3:9" x14ac:dyDescent="0.25">
      <c r="C104" s="2"/>
      <c r="D104" s="2"/>
      <c r="E104" s="2"/>
      <c r="F104" s="2"/>
      <c r="G104" s="2"/>
      <c r="H104" s="2"/>
      <c r="I104" s="2"/>
    </row>
    <row r="105" spans="3:9" x14ac:dyDescent="0.25">
      <c r="C105" s="2"/>
      <c r="D105" s="2"/>
      <c r="E105" s="2"/>
      <c r="F105" s="2"/>
      <c r="G105" s="2"/>
      <c r="H105" s="2"/>
      <c r="I105" s="2"/>
    </row>
    <row r="106" spans="3:9" x14ac:dyDescent="0.25">
      <c r="C106" s="2"/>
      <c r="D106" s="2"/>
      <c r="E106" s="2"/>
      <c r="F106" s="2"/>
      <c r="G106" s="2"/>
      <c r="H106" s="2"/>
      <c r="I106" s="2"/>
    </row>
    <row r="107" spans="3:9" x14ac:dyDescent="0.25">
      <c r="C107" s="2"/>
      <c r="D107" s="2"/>
      <c r="E107" s="2"/>
      <c r="F107" s="2"/>
      <c r="G107" s="2"/>
      <c r="H107" s="2"/>
      <c r="I107" s="2"/>
    </row>
    <row r="108" spans="3:9" x14ac:dyDescent="0.25">
      <c r="C108" s="2"/>
      <c r="D108" s="2"/>
      <c r="E108" s="2"/>
      <c r="F108" s="2"/>
      <c r="G108" s="2"/>
      <c r="H108" s="2"/>
      <c r="I108" s="2"/>
    </row>
    <row r="109" spans="3:9" x14ac:dyDescent="0.25">
      <c r="C109" s="2"/>
      <c r="D109" s="2"/>
      <c r="E109" s="2"/>
      <c r="F109" s="2"/>
      <c r="G109" s="2"/>
      <c r="H109" s="2"/>
      <c r="I109" s="2"/>
    </row>
    <row r="110" spans="3:9" x14ac:dyDescent="0.25">
      <c r="C110" s="2"/>
      <c r="D110" s="2"/>
      <c r="E110" s="2"/>
      <c r="F110" s="2"/>
      <c r="G110" s="2"/>
      <c r="H110" s="2"/>
      <c r="I110" s="2"/>
    </row>
    <row r="111" spans="3:9" x14ac:dyDescent="0.25">
      <c r="C111" s="2"/>
      <c r="D111" s="2"/>
      <c r="E111" s="2"/>
      <c r="F111" s="2"/>
      <c r="G111" s="2"/>
      <c r="H111" s="2"/>
      <c r="I111" s="2"/>
    </row>
    <row r="112" spans="3:9" x14ac:dyDescent="0.25">
      <c r="C112" s="2"/>
      <c r="D112" s="2"/>
      <c r="E112" s="2"/>
      <c r="F112" s="2"/>
      <c r="G112" s="2"/>
      <c r="H112" s="2"/>
      <c r="I112" s="2"/>
    </row>
    <row r="113" spans="3:9" x14ac:dyDescent="0.25">
      <c r="C113" s="2"/>
      <c r="D113" s="2"/>
      <c r="E113" s="2"/>
      <c r="F113" s="2"/>
      <c r="G113" s="2"/>
      <c r="H113" s="2"/>
      <c r="I113" s="2"/>
    </row>
    <row r="114" spans="3:9" x14ac:dyDescent="0.25">
      <c r="C114" s="2"/>
      <c r="D114" s="2"/>
      <c r="E114" s="2"/>
      <c r="F114" s="2"/>
      <c r="G114" s="2"/>
      <c r="H114" s="2"/>
      <c r="I114" s="2"/>
    </row>
    <row r="115" spans="3:9" x14ac:dyDescent="0.25">
      <c r="C115" s="2"/>
      <c r="D115" s="2"/>
      <c r="E115" s="2"/>
      <c r="F115" s="2"/>
      <c r="G115" s="2"/>
      <c r="H115" s="2"/>
      <c r="I115" s="2"/>
    </row>
    <row r="116" spans="3:9" x14ac:dyDescent="0.25">
      <c r="C116" s="2"/>
      <c r="D116" s="2"/>
      <c r="E116" s="2"/>
      <c r="F116" s="2"/>
      <c r="G116" s="2"/>
      <c r="H116" s="2"/>
      <c r="I116" s="2"/>
    </row>
    <row r="117" spans="3:9" x14ac:dyDescent="0.25">
      <c r="C117" s="2"/>
      <c r="D117" s="2"/>
      <c r="E117" s="2"/>
      <c r="F117" s="2"/>
      <c r="G117" s="2"/>
      <c r="H117" s="2"/>
      <c r="I117" s="2"/>
    </row>
    <row r="118" spans="3:9" x14ac:dyDescent="0.25">
      <c r="C118" s="2"/>
      <c r="D118" s="2"/>
      <c r="E118" s="2"/>
      <c r="F118" s="2"/>
      <c r="G118" s="2"/>
      <c r="H118" s="2"/>
      <c r="I118" s="2"/>
    </row>
    <row r="119" spans="3:9" x14ac:dyDescent="0.25">
      <c r="C119" s="2"/>
      <c r="D119" s="2"/>
      <c r="E119" s="2"/>
      <c r="F119" s="2"/>
      <c r="G119" s="2"/>
      <c r="H119" s="2"/>
      <c r="I119" s="2"/>
    </row>
    <row r="120" spans="3:9" x14ac:dyDescent="0.25">
      <c r="C120" s="2"/>
      <c r="D120" s="2"/>
      <c r="E120" s="2"/>
      <c r="F120" s="2"/>
      <c r="G120" s="2"/>
      <c r="H120" s="2"/>
      <c r="I120" s="2"/>
    </row>
    <row r="121" spans="3:9" x14ac:dyDescent="0.25">
      <c r="C121" s="2"/>
      <c r="D121" s="2"/>
      <c r="E121" s="2"/>
      <c r="F121" s="2"/>
      <c r="G121" s="2"/>
      <c r="H121" s="2"/>
      <c r="I121" s="2"/>
    </row>
    <row r="122" spans="3:9" x14ac:dyDescent="0.25">
      <c r="C122" s="2"/>
      <c r="D122" s="2"/>
      <c r="E122" s="2"/>
      <c r="F122" s="2"/>
      <c r="G122" s="2"/>
      <c r="H122" s="2"/>
      <c r="I122" s="2"/>
    </row>
    <row r="123" spans="3:9" x14ac:dyDescent="0.25">
      <c r="C123" s="2"/>
      <c r="D123" s="2"/>
      <c r="E123" s="2"/>
      <c r="F123" s="2"/>
      <c r="G123" s="2"/>
      <c r="H123" s="2"/>
      <c r="I123" s="2"/>
    </row>
    <row r="124" spans="3:9" x14ac:dyDescent="0.25">
      <c r="C124" s="2"/>
      <c r="D124" s="2"/>
      <c r="E124" s="2"/>
      <c r="F124" s="2"/>
      <c r="G124" s="2"/>
      <c r="H124" s="2"/>
      <c r="I124" s="2"/>
    </row>
    <row r="125" spans="3:9" x14ac:dyDescent="0.25">
      <c r="C125" s="2"/>
      <c r="D125" s="2"/>
      <c r="E125" s="2"/>
      <c r="F125" s="2"/>
      <c r="G125" s="2"/>
      <c r="H125" s="2"/>
      <c r="I125" s="2"/>
    </row>
    <row r="126" spans="3:9" x14ac:dyDescent="0.25">
      <c r="C126" s="2"/>
      <c r="D126" s="2"/>
      <c r="E126" s="2"/>
      <c r="F126" s="2"/>
      <c r="G126" s="2"/>
      <c r="H126" s="2"/>
      <c r="I126" s="2"/>
    </row>
    <row r="127" spans="3:9" x14ac:dyDescent="0.25">
      <c r="C127" s="2"/>
      <c r="D127" s="2"/>
      <c r="E127" s="2"/>
      <c r="F127" s="2"/>
      <c r="G127" s="2"/>
      <c r="H127" s="2"/>
      <c r="I127" s="2"/>
    </row>
    <row r="128" spans="3:9" x14ac:dyDescent="0.25">
      <c r="C128" s="2"/>
      <c r="D128" s="2"/>
      <c r="E128" s="2"/>
      <c r="F128" s="2"/>
      <c r="G128" s="2"/>
      <c r="H128" s="2"/>
      <c r="I128" s="2"/>
    </row>
    <row r="129" spans="3:9" x14ac:dyDescent="0.25">
      <c r="C129" s="2"/>
      <c r="D129" s="2"/>
      <c r="E129" s="2"/>
      <c r="F129" s="2"/>
      <c r="G129" s="2"/>
      <c r="H129" s="2"/>
      <c r="I129" s="2"/>
    </row>
    <row r="130" spans="3:9" x14ac:dyDescent="0.25">
      <c r="C130" s="2"/>
      <c r="D130" s="2"/>
      <c r="E130" s="2"/>
      <c r="F130" s="2"/>
      <c r="G130" s="2"/>
      <c r="H130" s="2"/>
      <c r="I130" s="2"/>
    </row>
    <row r="131" spans="3:9" x14ac:dyDescent="0.25">
      <c r="C131" s="2"/>
      <c r="D131" s="2"/>
      <c r="E131" s="2"/>
      <c r="F131" s="2"/>
      <c r="G131" s="2"/>
      <c r="H131" s="2"/>
      <c r="I131" s="2"/>
    </row>
    <row r="132" spans="3:9" x14ac:dyDescent="0.25">
      <c r="C132" s="2"/>
      <c r="D132" s="2"/>
      <c r="E132" s="2"/>
      <c r="F132" s="2"/>
      <c r="G132" s="2"/>
      <c r="H132" s="2"/>
      <c r="I132" s="2"/>
    </row>
    <row r="133" spans="3:9" x14ac:dyDescent="0.25">
      <c r="C133" s="2"/>
      <c r="D133" s="2"/>
      <c r="E133" s="2"/>
      <c r="F133" s="2"/>
      <c r="G133" s="2"/>
      <c r="H133" s="2"/>
      <c r="I133" s="2"/>
    </row>
    <row r="134" spans="3:9" x14ac:dyDescent="0.25">
      <c r="C134" s="2"/>
      <c r="D134" s="2"/>
      <c r="E134" s="2"/>
      <c r="F134" s="2"/>
      <c r="G134" s="2"/>
      <c r="H134" s="2"/>
      <c r="I134" s="2"/>
    </row>
    <row r="135" spans="3:9" x14ac:dyDescent="0.25">
      <c r="C135" s="2"/>
      <c r="D135" s="2"/>
      <c r="E135" s="2"/>
      <c r="F135" s="2"/>
      <c r="G135" s="2"/>
      <c r="H135" s="2"/>
      <c r="I135" s="2"/>
    </row>
    <row r="136" spans="3:9" x14ac:dyDescent="0.25">
      <c r="C136" s="2"/>
      <c r="D136" s="2"/>
      <c r="E136" s="2"/>
      <c r="F136" s="2"/>
      <c r="G136" s="2"/>
      <c r="H136" s="2"/>
      <c r="I136" s="2"/>
    </row>
    <row r="137" spans="3:9" x14ac:dyDescent="0.25">
      <c r="C137" s="2"/>
      <c r="D137" s="2"/>
      <c r="E137" s="2"/>
      <c r="F137" s="2"/>
      <c r="G137" s="2"/>
      <c r="H137" s="2"/>
      <c r="I137" s="2"/>
    </row>
    <row r="138" spans="3:9" x14ac:dyDescent="0.25">
      <c r="C138" s="2"/>
      <c r="D138" s="2"/>
      <c r="E138" s="2"/>
      <c r="F138" s="2"/>
      <c r="G138" s="2"/>
      <c r="H138" s="2"/>
      <c r="I138" s="2"/>
    </row>
    <row r="139" spans="3:9" x14ac:dyDescent="0.25">
      <c r="C139" s="2"/>
      <c r="D139" s="2"/>
      <c r="E139" s="2"/>
      <c r="F139" s="2"/>
      <c r="G139" s="2"/>
      <c r="H139" s="2"/>
      <c r="I139" s="2"/>
    </row>
    <row r="140" spans="3:9" x14ac:dyDescent="0.25">
      <c r="C140" s="2"/>
      <c r="D140" s="2"/>
      <c r="E140" s="2"/>
      <c r="F140" s="2"/>
      <c r="G140" s="2"/>
      <c r="H140" s="2"/>
      <c r="I140" s="2"/>
    </row>
    <row r="141" spans="3:9" x14ac:dyDescent="0.25">
      <c r="C141" s="2"/>
      <c r="D141" s="2"/>
      <c r="E141" s="2"/>
      <c r="F141" s="2"/>
      <c r="G141" s="2"/>
      <c r="H141" s="2"/>
      <c r="I141" s="2"/>
    </row>
    <row r="142" spans="3:9" x14ac:dyDescent="0.25">
      <c r="C142" s="2"/>
      <c r="D142" s="2"/>
      <c r="E142" s="2"/>
      <c r="F142" s="2"/>
      <c r="G142" s="2"/>
      <c r="H142" s="2"/>
      <c r="I142" s="2"/>
    </row>
    <row r="143" spans="3:9" x14ac:dyDescent="0.25">
      <c r="C143" s="2"/>
      <c r="D143" s="2"/>
      <c r="E143" s="2"/>
      <c r="F143" s="2"/>
      <c r="G143" s="2"/>
      <c r="H143" s="2"/>
      <c r="I143" s="2"/>
    </row>
    <row r="144" spans="3:9" x14ac:dyDescent="0.25">
      <c r="C144" s="2"/>
      <c r="D144" s="2"/>
      <c r="E144" s="2"/>
      <c r="F144" s="2"/>
      <c r="G144" s="2"/>
      <c r="H144" s="2"/>
      <c r="I144" s="2"/>
    </row>
    <row r="145" spans="3:9" x14ac:dyDescent="0.25">
      <c r="C145" s="2"/>
      <c r="D145" s="2"/>
      <c r="E145" s="2"/>
      <c r="F145" s="2"/>
      <c r="G145" s="2"/>
      <c r="H145" s="2"/>
      <c r="I145" s="2"/>
    </row>
    <row r="146" spans="3:9" x14ac:dyDescent="0.25">
      <c r="C146" s="2"/>
      <c r="D146" s="2"/>
      <c r="E146" s="2"/>
      <c r="F146" s="2"/>
      <c r="G146" s="2"/>
      <c r="H146" s="2"/>
      <c r="I146" s="2"/>
    </row>
    <row r="147" spans="3:9" x14ac:dyDescent="0.25">
      <c r="C147" s="2"/>
      <c r="D147" s="2"/>
      <c r="E147" s="2"/>
      <c r="F147" s="2"/>
      <c r="G147" s="2"/>
      <c r="H147" s="2"/>
      <c r="I147" s="2"/>
    </row>
    <row r="148" spans="3:9" x14ac:dyDescent="0.25">
      <c r="C148" s="2"/>
      <c r="D148" s="2"/>
      <c r="E148" s="2"/>
      <c r="F148" s="2"/>
      <c r="G148" s="2"/>
      <c r="H148" s="2"/>
      <c r="I148" s="2"/>
    </row>
    <row r="149" spans="3:9" x14ac:dyDescent="0.25">
      <c r="C149" s="2"/>
      <c r="D149" s="2"/>
      <c r="E149" s="2"/>
      <c r="F149" s="2"/>
      <c r="G149" s="2"/>
      <c r="H149" s="2"/>
      <c r="I149" s="2"/>
    </row>
    <row r="150" spans="3:9" x14ac:dyDescent="0.25">
      <c r="C150" s="2"/>
      <c r="D150" s="2"/>
      <c r="E150" s="2"/>
      <c r="F150" s="2"/>
      <c r="G150" s="2"/>
      <c r="H150" s="2"/>
      <c r="I150" s="2"/>
    </row>
    <row r="151" spans="3:9" x14ac:dyDescent="0.25">
      <c r="C151" s="2"/>
      <c r="D151" s="2"/>
      <c r="E151" s="2"/>
      <c r="F151" s="2"/>
      <c r="G151" s="2"/>
      <c r="H151" s="2"/>
      <c r="I151" s="2"/>
    </row>
    <row r="152" spans="3:9" x14ac:dyDescent="0.25">
      <c r="C152" s="2"/>
      <c r="D152" s="2"/>
      <c r="E152" s="2"/>
      <c r="F152" s="2"/>
      <c r="G152" s="2"/>
      <c r="H152" s="2"/>
      <c r="I152" s="2"/>
    </row>
    <row r="153" spans="3:9" x14ac:dyDescent="0.25">
      <c r="C153" s="2"/>
      <c r="D153" s="2"/>
      <c r="E153" s="2"/>
      <c r="F153" s="2"/>
      <c r="G153" s="2"/>
      <c r="H153" s="2"/>
      <c r="I153" s="2"/>
    </row>
    <row r="154" spans="3:9" x14ac:dyDescent="0.25">
      <c r="C154" s="2"/>
      <c r="D154" s="2"/>
      <c r="E154" s="2"/>
      <c r="F154" s="2"/>
      <c r="G154" s="2"/>
      <c r="H154" s="2"/>
      <c r="I154" s="2"/>
    </row>
    <row r="155" spans="3:9" x14ac:dyDescent="0.25">
      <c r="C155" s="2"/>
      <c r="D155" s="2"/>
      <c r="E155" s="2"/>
      <c r="F155" s="2"/>
      <c r="G155" s="2"/>
      <c r="H155" s="2"/>
      <c r="I155" s="2"/>
    </row>
    <row r="156" spans="3:9" x14ac:dyDescent="0.25">
      <c r="C156" s="2"/>
      <c r="D156" s="2"/>
      <c r="E156" s="2"/>
      <c r="F156" s="2"/>
      <c r="G156" s="2"/>
      <c r="H156" s="2"/>
      <c r="I156" s="2"/>
    </row>
    <row r="157" spans="3:9" x14ac:dyDescent="0.25">
      <c r="C157" s="2"/>
      <c r="D157" s="2"/>
      <c r="E157" s="2"/>
      <c r="F157" s="2"/>
      <c r="G157" s="2"/>
      <c r="H157" s="2"/>
      <c r="I157" s="2"/>
    </row>
    <row r="158" spans="3:9" x14ac:dyDescent="0.25">
      <c r="C158" s="2"/>
      <c r="D158" s="2"/>
      <c r="E158" s="2"/>
      <c r="F158" s="2"/>
      <c r="G158" s="2"/>
      <c r="H158" s="2"/>
      <c r="I158" s="2"/>
    </row>
    <row r="159" spans="3:9" x14ac:dyDescent="0.25">
      <c r="C159" s="2"/>
      <c r="D159" s="2"/>
      <c r="E159" s="2"/>
      <c r="F159" s="2"/>
      <c r="G159" s="2"/>
      <c r="H159" s="2"/>
      <c r="I159" s="2"/>
    </row>
    <row r="160" spans="3:9" x14ac:dyDescent="0.25">
      <c r="C160" s="2"/>
      <c r="D160" s="2"/>
      <c r="E160" s="2"/>
      <c r="F160" s="2"/>
      <c r="G160" s="2"/>
      <c r="H160" s="2"/>
      <c r="I160" s="2"/>
    </row>
    <row r="161" spans="3:9" x14ac:dyDescent="0.25">
      <c r="C161" s="2"/>
      <c r="D161" s="2"/>
      <c r="E161" s="2"/>
      <c r="F161" s="2"/>
      <c r="G161" s="2"/>
      <c r="H161" s="2"/>
      <c r="I161" s="2"/>
    </row>
    <row r="162" spans="3:9" x14ac:dyDescent="0.25">
      <c r="C162" s="2"/>
      <c r="D162" s="2"/>
      <c r="E162" s="2"/>
      <c r="F162" s="2"/>
      <c r="G162" s="2"/>
      <c r="H162" s="2"/>
      <c r="I162" s="2"/>
    </row>
    <row r="163" spans="3:9" x14ac:dyDescent="0.25">
      <c r="C163" s="2"/>
      <c r="D163" s="2"/>
      <c r="E163" s="2"/>
      <c r="F163" s="2"/>
      <c r="G163" s="2"/>
      <c r="H163" s="2"/>
      <c r="I163" s="2"/>
    </row>
    <row r="164" spans="3:9" x14ac:dyDescent="0.25">
      <c r="C164" s="2"/>
      <c r="D164" s="2"/>
      <c r="E164" s="2"/>
      <c r="F164" s="2"/>
      <c r="G164" s="2"/>
      <c r="H164" s="2"/>
      <c r="I164" s="2"/>
    </row>
    <row r="165" spans="3:9" x14ac:dyDescent="0.25">
      <c r="C165" s="2"/>
      <c r="D165" s="2"/>
      <c r="E165" s="2"/>
      <c r="F165" s="2"/>
      <c r="G165" s="2"/>
      <c r="H165" s="2"/>
      <c r="I165" s="2"/>
    </row>
    <row r="166" spans="3:9" x14ac:dyDescent="0.25">
      <c r="C166" s="2"/>
      <c r="D166" s="2"/>
      <c r="E166" s="2"/>
      <c r="F166" s="2"/>
      <c r="G166" s="2"/>
      <c r="H166" s="2"/>
      <c r="I166" s="2"/>
    </row>
    <row r="167" spans="3:9" x14ac:dyDescent="0.25">
      <c r="C167" s="2"/>
      <c r="D167" s="2"/>
      <c r="E167" s="2"/>
      <c r="F167" s="2"/>
      <c r="G167" s="2"/>
      <c r="H167" s="2"/>
      <c r="I167" s="2"/>
    </row>
    <row r="168" spans="3:9" x14ac:dyDescent="0.25">
      <c r="C168" s="2"/>
      <c r="D168" s="2"/>
      <c r="E168" s="2"/>
      <c r="F168" s="2"/>
      <c r="G168" s="2"/>
      <c r="H168" s="2"/>
      <c r="I168" s="2"/>
    </row>
    <row r="169" spans="3:9" x14ac:dyDescent="0.25">
      <c r="C169" s="2"/>
      <c r="D169" s="2"/>
      <c r="E169" s="2"/>
      <c r="F169" s="2"/>
      <c r="G169" s="2"/>
      <c r="H169" s="2"/>
      <c r="I169" s="2"/>
    </row>
    <row r="170" spans="3:9" x14ac:dyDescent="0.25">
      <c r="C170" s="2"/>
      <c r="D170" s="2"/>
      <c r="E170" s="2"/>
      <c r="F170" s="2"/>
      <c r="G170" s="2"/>
      <c r="H170" s="2"/>
      <c r="I170" s="2"/>
    </row>
    <row r="171" spans="3:9" x14ac:dyDescent="0.25">
      <c r="C171" s="2"/>
      <c r="D171" s="2"/>
      <c r="E171" s="2"/>
      <c r="F171" s="2"/>
      <c r="G171" s="2"/>
      <c r="H171" s="2"/>
      <c r="I171" s="2"/>
    </row>
    <row r="172" spans="3:9" x14ac:dyDescent="0.25">
      <c r="C172" s="2"/>
      <c r="D172" s="2"/>
      <c r="E172" s="2"/>
      <c r="F172" s="2"/>
      <c r="G172" s="2"/>
      <c r="H172" s="2"/>
      <c r="I172" s="2"/>
    </row>
    <row r="173" spans="3:9" x14ac:dyDescent="0.25">
      <c r="C173" s="2"/>
      <c r="D173" s="2"/>
      <c r="E173" s="2"/>
      <c r="F173" s="2"/>
      <c r="G173" s="2"/>
      <c r="H173" s="2"/>
      <c r="I173" s="2"/>
    </row>
    <row r="174" spans="3:9" x14ac:dyDescent="0.25">
      <c r="C174" s="2"/>
      <c r="D174" s="2"/>
      <c r="E174" s="2"/>
      <c r="F174" s="2"/>
      <c r="G174" s="2"/>
      <c r="H174" s="2"/>
      <c r="I174" s="2"/>
    </row>
    <row r="175" spans="3:9" x14ac:dyDescent="0.25">
      <c r="C175" s="2"/>
      <c r="D175" s="2"/>
      <c r="E175" s="2"/>
      <c r="F175" s="2"/>
      <c r="G175" s="2"/>
      <c r="H175" s="2"/>
      <c r="I175" s="2"/>
    </row>
  </sheetData>
  <mergeCells count="1">
    <mergeCell ref="C2:H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1"/>
  <sheetViews>
    <sheetView tabSelected="1" topLeftCell="B10" workbookViewId="0">
      <selection activeCell="D25" sqref="D25"/>
    </sheetView>
  </sheetViews>
  <sheetFormatPr baseColWidth="10" defaultRowHeight="15" x14ac:dyDescent="0.25"/>
  <cols>
    <col min="2" max="2" width="21.42578125" customWidth="1"/>
    <col min="3" max="3" width="15.85546875" customWidth="1"/>
    <col min="4" max="4" width="12" bestFit="1" customWidth="1"/>
    <col min="6" max="6" width="12" bestFit="1" customWidth="1"/>
    <col min="9" max="10" width="12" bestFit="1" customWidth="1"/>
  </cols>
  <sheetData>
    <row r="2" spans="2:9" ht="15.75" x14ac:dyDescent="0.25">
      <c r="B2" s="21" t="s">
        <v>28</v>
      </c>
      <c r="C2" s="21"/>
      <c r="D2" s="21"/>
      <c r="E2" s="21"/>
      <c r="F2" s="21"/>
      <c r="G2" s="21"/>
    </row>
    <row r="3" spans="2:9" x14ac:dyDescent="0.25">
      <c r="B3" s="5"/>
      <c r="C3" s="6" t="s">
        <v>20</v>
      </c>
      <c r="D3" s="6" t="s">
        <v>15</v>
      </c>
      <c r="E3" s="6" t="s">
        <v>0</v>
      </c>
      <c r="F3" s="6" t="s">
        <v>1</v>
      </c>
      <c r="G3" s="6" t="s">
        <v>2</v>
      </c>
    </row>
    <row r="4" spans="2:9" x14ac:dyDescent="0.25">
      <c r="B4" s="6" t="s">
        <v>3</v>
      </c>
      <c r="C4" s="5">
        <v>610</v>
      </c>
      <c r="D4" s="5">
        <v>7.0000000000000001E-3</v>
      </c>
      <c r="E4" s="5">
        <v>1E-3</v>
      </c>
      <c r="F4" s="5">
        <v>3.0000000000000001E-3</v>
      </c>
      <c r="G4" s="5">
        <v>1.2E-2</v>
      </c>
    </row>
    <row r="5" spans="2:9" x14ac:dyDescent="0.25">
      <c r="B5" s="6" t="s">
        <v>4</v>
      </c>
      <c r="C5" s="5">
        <v>2844</v>
      </c>
      <c r="D5" s="5">
        <v>7.0000000000000001E-3</v>
      </c>
      <c r="E5" s="5">
        <v>1E-3</v>
      </c>
      <c r="F5" s="5">
        <v>2E-3</v>
      </c>
      <c r="G5" s="5">
        <v>1.2E-2</v>
      </c>
    </row>
    <row r="6" spans="2:9" x14ac:dyDescent="0.25">
      <c r="B6" s="6" t="s">
        <v>5</v>
      </c>
      <c r="C6" s="5">
        <v>845</v>
      </c>
      <c r="D6" s="5">
        <v>7.0000000000000001E-3</v>
      </c>
      <c r="E6" s="5">
        <v>1E-3</v>
      </c>
      <c r="F6" s="5">
        <v>3.0000000000000001E-3</v>
      </c>
      <c r="G6" s="5">
        <v>1.2E-2</v>
      </c>
      <c r="I6" s="4"/>
    </row>
    <row r="7" spans="2:9" x14ac:dyDescent="0.25">
      <c r="B7" s="3" t="s">
        <v>6</v>
      </c>
      <c r="C7" s="5">
        <v>1047</v>
      </c>
      <c r="D7" s="5">
        <v>7.0000000000000001E-3</v>
      </c>
      <c r="E7" s="5">
        <v>1E-3</v>
      </c>
      <c r="F7" s="5">
        <v>3.0000000000000001E-3</v>
      </c>
      <c r="G7" s="5">
        <v>1.0999999999999999E-2</v>
      </c>
    </row>
    <row r="8" spans="2:9" x14ac:dyDescent="0.25">
      <c r="B8" s="3" t="s">
        <v>7</v>
      </c>
      <c r="C8" s="5">
        <v>802</v>
      </c>
      <c r="D8" s="5">
        <v>7.0000000000000001E-3</v>
      </c>
      <c r="E8" s="5">
        <v>1E-3</v>
      </c>
      <c r="F8" s="5">
        <v>3.0000000000000001E-3</v>
      </c>
      <c r="G8" s="5">
        <v>1.0999999999999999E-2</v>
      </c>
    </row>
    <row r="9" spans="2:9" x14ac:dyDescent="0.25">
      <c r="B9" s="3" t="s">
        <v>8</v>
      </c>
      <c r="C9" s="5">
        <v>388</v>
      </c>
      <c r="D9" s="5">
        <v>8.0000000000000002E-3</v>
      </c>
      <c r="E9" s="5">
        <v>2E-3</v>
      </c>
      <c r="F9" s="5">
        <v>4.0000000000000001E-3</v>
      </c>
      <c r="G9" s="5">
        <v>1.4E-2</v>
      </c>
    </row>
    <row r="10" spans="2:9" x14ac:dyDescent="0.25">
      <c r="B10" s="3" t="s">
        <v>9</v>
      </c>
      <c r="C10" s="5">
        <v>336</v>
      </c>
      <c r="D10" s="5">
        <v>8.0000000000000002E-3</v>
      </c>
      <c r="E10" s="5">
        <v>1E-3</v>
      </c>
      <c r="F10" s="5">
        <v>3.0000000000000001E-3</v>
      </c>
      <c r="G10" s="5">
        <v>1.2999999999999999E-2</v>
      </c>
    </row>
    <row r="11" spans="2:9" x14ac:dyDescent="0.25">
      <c r="B11" s="3" t="s">
        <v>10</v>
      </c>
      <c r="C11" s="5">
        <v>341</v>
      </c>
      <c r="D11" s="5">
        <v>8.0000000000000002E-3</v>
      </c>
      <c r="E11" s="5">
        <v>1E-3</v>
      </c>
      <c r="F11" s="5">
        <v>4.0000000000000001E-3</v>
      </c>
      <c r="G11" s="5">
        <v>1.2999999999999999E-2</v>
      </c>
    </row>
    <row r="12" spans="2:9" x14ac:dyDescent="0.25">
      <c r="B12" s="8" t="s">
        <v>11</v>
      </c>
      <c r="C12" s="5">
        <v>252</v>
      </c>
      <c r="D12" s="5">
        <v>8.0000000000000002E-3</v>
      </c>
      <c r="E12" s="5">
        <v>1E-3</v>
      </c>
      <c r="F12" s="5">
        <v>5.0000000000000001E-3</v>
      </c>
      <c r="G12" s="5">
        <v>1.2999999999999999E-2</v>
      </c>
    </row>
    <row r="13" spans="2:9" x14ac:dyDescent="0.25">
      <c r="B13" s="6" t="s">
        <v>12</v>
      </c>
      <c r="C13" s="5">
        <v>1753</v>
      </c>
      <c r="D13" s="5">
        <v>7.0000000000000001E-3</v>
      </c>
      <c r="E13" s="5">
        <v>1E-3</v>
      </c>
      <c r="F13" s="5">
        <v>3.0000000000000001E-3</v>
      </c>
      <c r="G13" s="5">
        <v>1.2E-2</v>
      </c>
    </row>
    <row r="14" spans="2:9" x14ac:dyDescent="0.25">
      <c r="B14" s="6" t="s">
        <v>13</v>
      </c>
      <c r="C14" s="5">
        <v>1082</v>
      </c>
      <c r="D14" s="5">
        <v>7.0000000000000001E-3</v>
      </c>
      <c r="E14" s="5">
        <v>1E-3</v>
      </c>
      <c r="F14" s="5">
        <v>2E-3</v>
      </c>
      <c r="G14" s="5">
        <v>1.0999999999999999E-2</v>
      </c>
    </row>
    <row r="15" spans="2:9" x14ac:dyDescent="0.25">
      <c r="B15" s="3" t="s">
        <v>14</v>
      </c>
      <c r="C15" s="5">
        <v>776</v>
      </c>
      <c r="D15" s="5">
        <v>7.0000000000000001E-3</v>
      </c>
      <c r="E15" s="5">
        <v>1E-3</v>
      </c>
      <c r="F15" s="5">
        <v>3.0000000000000001E-3</v>
      </c>
      <c r="G15" s="5">
        <v>1.2E-2</v>
      </c>
    </row>
    <row r="17" spans="2:11" x14ac:dyDescent="0.25">
      <c r="C17" s="6" t="s">
        <v>15</v>
      </c>
      <c r="D17" s="6">
        <f>AVERAGE(D4:D15)</f>
        <v>7.3333333333333349E-3</v>
      </c>
      <c r="G17" t="s">
        <v>29</v>
      </c>
    </row>
    <row r="18" spans="2:11" x14ac:dyDescent="0.25">
      <c r="C18" s="6" t="s">
        <v>16</v>
      </c>
      <c r="D18" s="6">
        <f>STDEVPA(D4:D15)</f>
        <v>4.7140452079103164E-4</v>
      </c>
      <c r="G18">
        <v>1.0858803986710964E-22</v>
      </c>
    </row>
    <row r="20" spans="2:11" x14ac:dyDescent="0.25">
      <c r="C20" s="6" t="s">
        <v>24</v>
      </c>
      <c r="D20" s="4">
        <f>3*D18</f>
        <v>1.4142135623730948E-3</v>
      </c>
      <c r="F20" s="4"/>
    </row>
    <row r="21" spans="2:11" x14ac:dyDescent="0.25">
      <c r="B21" s="6"/>
      <c r="C21" s="6" t="s">
        <v>25</v>
      </c>
      <c r="D21" s="4">
        <f>D17+D20</f>
        <v>8.7475468957064293E-3</v>
      </c>
      <c r="H21" s="16"/>
      <c r="I21" s="16"/>
      <c r="J21" s="16"/>
      <c r="K21" s="16"/>
    </row>
    <row r="22" spans="2:11" x14ac:dyDescent="0.25">
      <c r="C22" s="6" t="s">
        <v>18</v>
      </c>
      <c r="D22" s="4">
        <f>D21*(1600*0.000000000001)</f>
        <v>1.3996075033130287E-11</v>
      </c>
      <c r="F22" s="4"/>
      <c r="H22" s="15"/>
      <c r="I22" s="15"/>
      <c r="J22" s="15"/>
      <c r="K22" s="15"/>
    </row>
    <row r="23" spans="2:11" x14ac:dyDescent="0.25">
      <c r="G23" s="6"/>
      <c r="H23" s="15"/>
      <c r="I23" s="15"/>
      <c r="J23" s="15"/>
      <c r="K23" s="15"/>
    </row>
    <row r="24" spans="2:11" x14ac:dyDescent="0.25">
      <c r="C24" s="6" t="s">
        <v>19</v>
      </c>
      <c r="D24">
        <f>D22*0.000000001</f>
        <v>1.3996075033130287E-20</v>
      </c>
      <c r="F24" s="4"/>
    </row>
    <row r="25" spans="2:11" ht="15.75" x14ac:dyDescent="0.25">
      <c r="B25" s="11" t="s">
        <v>17</v>
      </c>
      <c r="C25" s="9" t="s">
        <v>21</v>
      </c>
      <c r="D25" s="9">
        <f>D24/G18</f>
        <v>128.89149716910561</v>
      </c>
      <c r="F25" s="9"/>
    </row>
    <row r="27" spans="2:11" x14ac:dyDescent="0.25">
      <c r="C27" s="6"/>
      <c r="D27" s="4"/>
      <c r="F27" s="4"/>
    </row>
    <row r="28" spans="2:11" x14ac:dyDescent="0.25">
      <c r="C28" s="4"/>
      <c r="D28" s="4"/>
    </row>
    <row r="29" spans="2:11" x14ac:dyDescent="0.25">
      <c r="C29" s="6"/>
      <c r="D29" s="4"/>
    </row>
    <row r="30" spans="2:11" x14ac:dyDescent="0.25">
      <c r="C30" s="6"/>
      <c r="D30" s="4"/>
    </row>
    <row r="31" spans="2:11" ht="15.75" x14ac:dyDescent="0.25">
      <c r="B31" s="11"/>
      <c r="C31" s="9"/>
      <c r="D31" s="10"/>
    </row>
  </sheetData>
  <mergeCells count="1"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opLeftCell="A7" workbookViewId="0">
      <selection activeCell="C27" sqref="C27"/>
    </sheetView>
  </sheetViews>
  <sheetFormatPr baseColWidth="10" defaultRowHeight="15" x14ac:dyDescent="0.25"/>
  <cols>
    <col min="2" max="2" width="20.7109375" customWidth="1"/>
    <col min="4" max="4" width="16.28515625" customWidth="1"/>
    <col min="5" max="5" width="12" bestFit="1" customWidth="1"/>
    <col min="10" max="11" width="12" bestFit="1" customWidth="1"/>
  </cols>
  <sheetData>
    <row r="2" spans="2:7" ht="15.75" x14ac:dyDescent="0.25">
      <c r="B2" s="20" t="s">
        <v>31</v>
      </c>
      <c r="C2" s="20"/>
      <c r="D2" s="20"/>
      <c r="E2" s="20"/>
      <c r="F2" s="20"/>
      <c r="G2" s="20"/>
    </row>
    <row r="3" spans="2:7" x14ac:dyDescent="0.25">
      <c r="B3" s="3"/>
      <c r="C3" s="3" t="s">
        <v>20</v>
      </c>
      <c r="D3" s="3" t="s">
        <v>15</v>
      </c>
      <c r="E3" s="3" t="s">
        <v>0</v>
      </c>
      <c r="F3" s="3" t="s">
        <v>1</v>
      </c>
      <c r="G3" s="3" t="s">
        <v>2</v>
      </c>
    </row>
    <row r="4" spans="2:7" x14ac:dyDescent="0.25">
      <c r="B4" s="3" t="s">
        <v>3</v>
      </c>
      <c r="C4" s="13">
        <v>610</v>
      </c>
      <c r="D4" s="13">
        <v>8.4000000000000005E-2</v>
      </c>
      <c r="E4" s="13">
        <v>1.6E-2</v>
      </c>
      <c r="F4" s="13">
        <v>3.5999999999999997E-2</v>
      </c>
      <c r="G4" s="13">
        <v>0.13400000000000001</v>
      </c>
    </row>
    <row r="5" spans="2:7" x14ac:dyDescent="0.25">
      <c r="B5" s="3" t="s">
        <v>4</v>
      </c>
      <c r="C5" s="13">
        <v>2844</v>
      </c>
      <c r="D5" s="13">
        <v>4.7E-2</v>
      </c>
      <c r="E5" s="13">
        <v>1.2E-2</v>
      </c>
      <c r="F5" s="13">
        <v>1.2999999999999999E-2</v>
      </c>
      <c r="G5" s="13">
        <v>8.6999999999999994E-2</v>
      </c>
    </row>
    <row r="6" spans="2:7" x14ac:dyDescent="0.25">
      <c r="B6" s="3" t="s">
        <v>5</v>
      </c>
      <c r="C6" s="13">
        <v>845</v>
      </c>
      <c r="D6" s="13">
        <v>0.05</v>
      </c>
      <c r="E6" s="13">
        <v>1.2E-2</v>
      </c>
      <c r="F6" s="13">
        <v>1.9E-2</v>
      </c>
      <c r="G6" s="13">
        <v>0.09</v>
      </c>
    </row>
    <row r="7" spans="2:7" x14ac:dyDescent="0.25">
      <c r="B7" s="3" t="s">
        <v>6</v>
      </c>
      <c r="C7" s="13">
        <v>1047</v>
      </c>
      <c r="D7" s="13">
        <v>7.0999999999999994E-2</v>
      </c>
      <c r="E7" s="13">
        <v>1.6E-2</v>
      </c>
      <c r="F7" s="13">
        <v>2.5999999999999999E-2</v>
      </c>
      <c r="G7" s="13">
        <v>0.189</v>
      </c>
    </row>
    <row r="8" spans="2:7" x14ac:dyDescent="0.25">
      <c r="B8" s="3" t="s">
        <v>7</v>
      </c>
      <c r="C8" s="13">
        <v>802</v>
      </c>
      <c r="D8" s="13">
        <v>7.4999999999999997E-2</v>
      </c>
      <c r="E8" s="13">
        <v>1.4999999999999999E-2</v>
      </c>
      <c r="F8" s="13">
        <v>3.1E-2</v>
      </c>
      <c r="G8" s="13">
        <v>0.13300000000000001</v>
      </c>
    </row>
    <row r="9" spans="2:7" x14ac:dyDescent="0.25">
      <c r="B9" s="3" t="s">
        <v>8</v>
      </c>
      <c r="C9" s="13">
        <v>388</v>
      </c>
      <c r="D9" s="13">
        <v>0.112</v>
      </c>
      <c r="E9" s="13">
        <v>2.1000000000000001E-2</v>
      </c>
      <c r="F9" s="13">
        <v>5.2999999999999999E-2</v>
      </c>
      <c r="G9" s="13">
        <v>0.17899999999999999</v>
      </c>
    </row>
    <row r="10" spans="2:7" x14ac:dyDescent="0.25">
      <c r="B10" s="3" t="s">
        <v>9</v>
      </c>
      <c r="C10" s="13">
        <v>336</v>
      </c>
      <c r="D10" s="13">
        <v>0.109</v>
      </c>
      <c r="E10" s="13">
        <v>1.9E-2</v>
      </c>
      <c r="F10" s="13">
        <v>5.7000000000000002E-2</v>
      </c>
      <c r="G10" s="13">
        <v>0.18099999999999999</v>
      </c>
    </row>
    <row r="11" spans="2:7" x14ac:dyDescent="0.25">
      <c r="B11" s="3" t="s">
        <v>10</v>
      </c>
      <c r="C11" s="13">
        <v>341</v>
      </c>
      <c r="D11" s="13">
        <v>0.106</v>
      </c>
      <c r="E11" s="13">
        <v>0.02</v>
      </c>
      <c r="F11" s="13">
        <v>5.8999999999999997E-2</v>
      </c>
      <c r="G11" s="13">
        <v>0.19400000000000001</v>
      </c>
    </row>
    <row r="12" spans="2:7" x14ac:dyDescent="0.25">
      <c r="B12" s="3" t="s">
        <v>11</v>
      </c>
      <c r="C12" s="13">
        <v>252</v>
      </c>
      <c r="D12" s="13">
        <v>0.111</v>
      </c>
      <c r="E12" s="13">
        <v>1.9E-2</v>
      </c>
      <c r="F12" s="13">
        <v>5.8000000000000003E-2</v>
      </c>
      <c r="G12" s="13">
        <v>0.16600000000000001</v>
      </c>
    </row>
    <row r="13" spans="2:7" x14ac:dyDescent="0.25">
      <c r="B13" s="3" t="s">
        <v>12</v>
      </c>
      <c r="C13" s="13">
        <v>1753</v>
      </c>
      <c r="D13" s="13">
        <v>5.8000000000000003E-2</v>
      </c>
      <c r="E13" s="13">
        <v>1.4E-2</v>
      </c>
      <c r="F13" s="13">
        <v>0.02</v>
      </c>
      <c r="G13" s="13">
        <v>0.113</v>
      </c>
    </row>
    <row r="14" spans="2:7" x14ac:dyDescent="0.25">
      <c r="B14" s="3" t="s">
        <v>13</v>
      </c>
      <c r="C14" s="13">
        <v>1082</v>
      </c>
      <c r="D14" s="13">
        <v>5.3999999999999999E-2</v>
      </c>
      <c r="E14" s="13">
        <v>1.2999999999999999E-2</v>
      </c>
      <c r="F14" s="13">
        <v>1.4999999999999999E-2</v>
      </c>
      <c r="G14" s="13">
        <v>0.1</v>
      </c>
    </row>
    <row r="15" spans="2:7" x14ac:dyDescent="0.25">
      <c r="B15" s="3" t="s">
        <v>14</v>
      </c>
      <c r="C15" s="13">
        <v>776</v>
      </c>
      <c r="D15" s="13">
        <v>8.8999999999999996E-2</v>
      </c>
      <c r="E15" s="13">
        <v>1.7000000000000001E-2</v>
      </c>
      <c r="F15" s="13">
        <v>4.1000000000000002E-2</v>
      </c>
      <c r="G15" s="13">
        <v>0.152</v>
      </c>
    </row>
    <row r="16" spans="2:7" x14ac:dyDescent="0.25">
      <c r="C16" s="14"/>
      <c r="D16" s="14"/>
      <c r="E16" s="14"/>
      <c r="F16" s="14"/>
      <c r="G16" s="14"/>
    </row>
    <row r="18" spans="3:12" x14ac:dyDescent="0.25">
      <c r="D18" s="6" t="s">
        <v>15</v>
      </c>
      <c r="E18" s="4">
        <f>AVERAGE(D4:D15)</f>
        <v>8.0500000000000002E-2</v>
      </c>
    </row>
    <row r="19" spans="3:12" x14ac:dyDescent="0.25">
      <c r="D19" s="6" t="s">
        <v>16</v>
      </c>
      <c r="E19" s="4">
        <f>STDEVPA(D4:D15)</f>
        <v>2.3893862531341924E-2</v>
      </c>
      <c r="H19" t="s">
        <v>30</v>
      </c>
    </row>
    <row r="20" spans="3:12" x14ac:dyDescent="0.25">
      <c r="H20" s="1">
        <v>6.4947300000000004E-23</v>
      </c>
    </row>
    <row r="21" spans="3:12" x14ac:dyDescent="0.25">
      <c r="D21" s="6" t="s">
        <v>24</v>
      </c>
      <c r="E21" s="4">
        <f>E19*3</f>
        <v>7.1681587594025764E-2</v>
      </c>
    </row>
    <row r="22" spans="3:12" x14ac:dyDescent="0.25">
      <c r="C22" s="6"/>
      <c r="D22" s="6" t="s">
        <v>25</v>
      </c>
      <c r="E22" s="4">
        <f>E18+E21</f>
        <v>0.15218158759402578</v>
      </c>
    </row>
    <row r="23" spans="3:12" x14ac:dyDescent="0.25">
      <c r="D23" s="6" t="s">
        <v>18</v>
      </c>
      <c r="E23" s="4">
        <f>E22*1600*0.000000000001</f>
        <v>2.4349054015044123E-10</v>
      </c>
      <c r="I23" s="16"/>
      <c r="J23" s="16"/>
      <c r="K23" s="16"/>
      <c r="L23" s="16"/>
    </row>
    <row r="24" spans="3:12" x14ac:dyDescent="0.25">
      <c r="I24" s="15"/>
      <c r="J24" s="15"/>
      <c r="K24" s="15"/>
      <c r="L24" s="15"/>
    </row>
    <row r="25" spans="3:12" x14ac:dyDescent="0.25">
      <c r="D25" s="6" t="s">
        <v>19</v>
      </c>
      <c r="E25" s="4">
        <f>E23*0.000000001</f>
        <v>2.4349054015044127E-19</v>
      </c>
      <c r="I25" s="15"/>
      <c r="J25" s="15"/>
      <c r="K25" s="15"/>
      <c r="L25" s="17"/>
    </row>
    <row r="26" spans="3:12" ht="15.75" x14ac:dyDescent="0.25">
      <c r="C26" s="12" t="s">
        <v>17</v>
      </c>
      <c r="D26" s="9" t="s">
        <v>21</v>
      </c>
      <c r="E26" s="19">
        <f>E25/H20</f>
        <v>3749.0479227071987</v>
      </c>
      <c r="I26" s="18"/>
      <c r="J26" s="18"/>
      <c r="K26" s="18"/>
      <c r="L26" s="18"/>
    </row>
    <row r="28" spans="3:12" x14ac:dyDescent="0.25">
      <c r="D28" s="6"/>
      <c r="E28" s="4"/>
    </row>
    <row r="29" spans="3:12" x14ac:dyDescent="0.25">
      <c r="D29" s="4"/>
      <c r="E29" s="4"/>
    </row>
    <row r="30" spans="3:12" x14ac:dyDescent="0.25">
      <c r="D30" s="6"/>
      <c r="E30" s="4"/>
    </row>
    <row r="31" spans="3:12" x14ac:dyDescent="0.25">
      <c r="D31" s="6"/>
      <c r="E31" s="4"/>
    </row>
    <row r="32" spans="3:12" ht="15.75" x14ac:dyDescent="0.25">
      <c r="C32" s="12"/>
      <c r="D32" s="9"/>
      <c r="E32" s="19"/>
    </row>
  </sheetData>
  <mergeCells count="1">
    <mergeCell ref="B2:G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</vt:lpstr>
      <vt:lpstr>S</vt:lpstr>
      <vt:lpstr>Zn</vt:lpstr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2020-09-11T09:11:14Z</dcterms:modified>
</cp:coreProperties>
</file>