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0" yWindow="-20" windowWidth="25600" windowHeight="11487" tabRatio="500"/>
  </bookViews>
  <sheets>
    <sheet name="Supplementary File 6" sheetId="5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5" l="1"/>
  <c r="K13" i="5"/>
  <c r="L13" i="5"/>
  <c r="N13" i="5"/>
  <c r="M13" i="5"/>
  <c r="O13" i="5"/>
  <c r="M6" i="5"/>
  <c r="O6" i="5"/>
  <c r="K6" i="5"/>
  <c r="L6" i="5"/>
  <c r="J6" i="5"/>
  <c r="N6" i="5"/>
  <c r="M20" i="5"/>
  <c r="K20" i="5"/>
  <c r="O20" i="5"/>
  <c r="L20" i="5"/>
  <c r="N20" i="5"/>
  <c r="J20" i="5"/>
  <c r="M24" i="5"/>
  <c r="O24" i="5"/>
  <c r="K24" i="5"/>
  <c r="L24" i="5"/>
  <c r="J24" i="5"/>
  <c r="N24" i="5"/>
  <c r="M21" i="5"/>
  <c r="K21" i="5"/>
  <c r="O21" i="5"/>
  <c r="L21" i="5"/>
  <c r="N21" i="5"/>
  <c r="J21" i="5"/>
  <c r="M9" i="5"/>
  <c r="O9" i="5"/>
  <c r="K9" i="5"/>
  <c r="L9" i="5"/>
  <c r="J9" i="5"/>
  <c r="N9" i="5"/>
  <c r="M25" i="5"/>
  <c r="K25" i="5"/>
  <c r="O25" i="5"/>
  <c r="L25" i="5"/>
  <c r="N25" i="5"/>
  <c r="J25" i="5"/>
  <c r="M10" i="5"/>
  <c r="O10" i="5"/>
  <c r="K10" i="5"/>
  <c r="L10" i="5"/>
  <c r="J10" i="5"/>
  <c r="N10" i="5"/>
  <c r="M7" i="5"/>
  <c r="K7" i="5"/>
  <c r="O7" i="5"/>
  <c r="L7" i="5"/>
  <c r="N7" i="5"/>
  <c r="J7" i="5"/>
  <c r="M14" i="5"/>
  <c r="O14" i="5"/>
  <c r="K14" i="5"/>
  <c r="L14" i="5"/>
  <c r="J14" i="5"/>
  <c r="N14" i="5"/>
  <c r="M19" i="5"/>
  <c r="K19" i="5"/>
  <c r="O19" i="5"/>
  <c r="L19" i="5"/>
  <c r="N19" i="5"/>
  <c r="J19" i="5"/>
  <c r="M15" i="5"/>
  <c r="O15" i="5"/>
  <c r="K15" i="5"/>
  <c r="L15" i="5"/>
  <c r="J15" i="5"/>
  <c r="N15" i="5"/>
  <c r="M16" i="5"/>
  <c r="K16" i="5"/>
  <c r="O16" i="5"/>
  <c r="L16" i="5"/>
  <c r="N16" i="5"/>
  <c r="J16" i="5"/>
  <c r="M12" i="5"/>
  <c r="O12" i="5"/>
  <c r="K12" i="5"/>
  <c r="L12" i="5"/>
  <c r="J12" i="5"/>
  <c r="N12" i="5"/>
  <c r="M17" i="5"/>
  <c r="K17" i="5"/>
  <c r="O17" i="5"/>
  <c r="L17" i="5"/>
  <c r="N17" i="5"/>
  <c r="J17" i="5"/>
  <c r="M18" i="5"/>
  <c r="O18" i="5"/>
  <c r="K18" i="5"/>
  <c r="L18" i="5"/>
  <c r="J18" i="5"/>
  <c r="N18" i="5"/>
  <c r="M22" i="5"/>
  <c r="K22" i="5"/>
  <c r="O22" i="5"/>
  <c r="L22" i="5"/>
  <c r="N22" i="5"/>
  <c r="J22" i="5"/>
  <c r="M8" i="5"/>
  <c r="O8" i="5"/>
  <c r="K8" i="5"/>
  <c r="L8" i="5"/>
  <c r="J8" i="5"/>
  <c r="N8" i="5"/>
</calcChain>
</file>

<file path=xl/sharedStrings.xml><?xml version="1.0" encoding="utf-8"?>
<sst xmlns="http://schemas.openxmlformats.org/spreadsheetml/2006/main" count="78" uniqueCount="32">
  <si>
    <t>DHX30</t>
  </si>
  <si>
    <t>Target KD</t>
  </si>
  <si>
    <t>CTRL KD</t>
  </si>
  <si>
    <t>(-) inf</t>
  </si>
  <si>
    <t>(+) inf</t>
  </si>
  <si>
    <t>LRPPRC</t>
  </si>
  <si>
    <t>FAM120A</t>
  </si>
  <si>
    <t>IGF2BP3</t>
  </si>
  <si>
    <t>HNRNPR</t>
  </si>
  <si>
    <t>NCLN</t>
  </si>
  <si>
    <t>GSDMA</t>
  </si>
  <si>
    <t>MBOAT7</t>
  </si>
  <si>
    <t>G3BP1</t>
  </si>
  <si>
    <t>Target Protein</t>
  </si>
  <si>
    <t>SRRM2</t>
  </si>
  <si>
    <t>DYNC1H1</t>
  </si>
  <si>
    <t>CSDE1</t>
  </si>
  <si>
    <t>DNM2</t>
  </si>
  <si>
    <t>TRIM56</t>
  </si>
  <si>
    <t>BUB3</t>
  </si>
  <si>
    <t>DLD</t>
  </si>
  <si>
    <t>RBMX</t>
  </si>
  <si>
    <t>SRSF6</t>
  </si>
  <si>
    <t>RPL15</t>
  </si>
  <si>
    <t>RBM4</t>
  </si>
  <si>
    <t>NA</t>
  </si>
  <si>
    <t>% KD (-) inf</t>
  </si>
  <si>
    <t>% KD (+) inf</t>
  </si>
  <si>
    <t>HSP90 band</t>
  </si>
  <si>
    <t>Target band</t>
  </si>
  <si>
    <t>Target (Normalized to HSP90)</t>
  </si>
  <si>
    <r>
      <rPr>
        <b/>
        <sz val="11"/>
        <color theme="1"/>
        <rFont val="Arial"/>
        <family val="2"/>
      </rPr>
      <t>Supplementary File 6:</t>
    </r>
    <r>
      <rPr>
        <sz val="11"/>
        <color theme="1"/>
        <rFont val="Arial"/>
        <family val="2"/>
      </rPr>
      <t xml:space="preserve"> Western blot quantitation; with and without siRNA KD; with and without HIV-1 infection. Related to Figure 3 and Figure 3-figure supplement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</si>
</sst>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4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3" fillId="6" borderId="6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/>
  </sheetViews>
  <sheetFormatPr defaultRowHeight="13.7" x14ac:dyDescent="0.4"/>
  <cols>
    <col min="1" max="1" width="8.796875" style="12"/>
    <col min="2" max="13" width="8.796875" style="45"/>
    <col min="14" max="15" width="8.796875" style="46"/>
    <col min="16" max="16384" width="8.796875" style="12"/>
  </cols>
  <sheetData>
    <row r="1" spans="1:16" x14ac:dyDescent="0.4">
      <c r="A1" s="12" t="s">
        <v>31</v>
      </c>
    </row>
    <row r="2" spans="1:16" ht="14" thickBot="1" x14ac:dyDescent="0.45"/>
    <row r="3" spans="1:16" ht="27.35" x14ac:dyDescent="0.4">
      <c r="A3" s="8"/>
      <c r="B3" s="65" t="s">
        <v>1</v>
      </c>
      <c r="C3" s="66"/>
      <c r="D3" s="66" t="s">
        <v>2</v>
      </c>
      <c r="E3" s="67"/>
      <c r="F3" s="68" t="s">
        <v>1</v>
      </c>
      <c r="G3" s="60"/>
      <c r="H3" s="60" t="s">
        <v>2</v>
      </c>
      <c r="I3" s="61"/>
      <c r="J3" s="62" t="s">
        <v>1</v>
      </c>
      <c r="K3" s="63"/>
      <c r="L3" s="63" t="s">
        <v>2</v>
      </c>
      <c r="M3" s="64"/>
      <c r="N3" s="9" t="s">
        <v>26</v>
      </c>
      <c r="O3" s="10" t="s">
        <v>27</v>
      </c>
      <c r="P3" s="11"/>
    </row>
    <row r="4" spans="1:16" ht="38" x14ac:dyDescent="0.4">
      <c r="A4" s="8"/>
      <c r="B4" s="13" t="s">
        <v>28</v>
      </c>
      <c r="C4" s="14" t="s">
        <v>28</v>
      </c>
      <c r="D4" s="14" t="s">
        <v>28</v>
      </c>
      <c r="E4" s="15" t="s">
        <v>28</v>
      </c>
      <c r="F4" s="16" t="s">
        <v>29</v>
      </c>
      <c r="G4" s="17" t="s">
        <v>29</v>
      </c>
      <c r="H4" s="17" t="s">
        <v>29</v>
      </c>
      <c r="I4" s="18" t="s">
        <v>29</v>
      </c>
      <c r="J4" s="2" t="s">
        <v>30</v>
      </c>
      <c r="K4" s="1" t="s">
        <v>30</v>
      </c>
      <c r="L4" s="1" t="s">
        <v>30</v>
      </c>
      <c r="M4" s="3" t="s">
        <v>30</v>
      </c>
      <c r="N4" s="4" t="s">
        <v>30</v>
      </c>
      <c r="O4" s="5" t="s">
        <v>30</v>
      </c>
      <c r="P4" s="11"/>
    </row>
    <row r="5" spans="1:16" ht="27.35" x14ac:dyDescent="0.4">
      <c r="A5" s="6" t="s">
        <v>13</v>
      </c>
      <c r="B5" s="19" t="s">
        <v>3</v>
      </c>
      <c r="C5" s="20" t="s">
        <v>4</v>
      </c>
      <c r="D5" s="20" t="s">
        <v>3</v>
      </c>
      <c r="E5" s="21" t="s">
        <v>4</v>
      </c>
      <c r="F5" s="22" t="s">
        <v>3</v>
      </c>
      <c r="G5" s="23" t="s">
        <v>4</v>
      </c>
      <c r="H5" s="49" t="s">
        <v>3</v>
      </c>
      <c r="I5" s="50" t="s">
        <v>4</v>
      </c>
      <c r="J5" s="24" t="s">
        <v>3</v>
      </c>
      <c r="K5" s="25" t="s">
        <v>4</v>
      </c>
      <c r="L5" s="25" t="s">
        <v>3</v>
      </c>
      <c r="M5" s="26" t="s">
        <v>4</v>
      </c>
      <c r="N5" s="27" t="s">
        <v>3</v>
      </c>
      <c r="O5" s="28" t="s">
        <v>4</v>
      </c>
    </row>
    <row r="6" spans="1:16" x14ac:dyDescent="0.4">
      <c r="A6" s="7" t="s">
        <v>19</v>
      </c>
      <c r="B6" s="29">
        <v>0.46700000000000003</v>
      </c>
      <c r="C6" s="30">
        <v>0.52500000000000002</v>
      </c>
      <c r="D6" s="30">
        <v>0.48699999999999999</v>
      </c>
      <c r="E6" s="31">
        <v>0.38700000000000001</v>
      </c>
      <c r="F6" s="22">
        <v>1.08</v>
      </c>
      <c r="G6" s="23">
        <v>0.875</v>
      </c>
      <c r="H6" s="49">
        <v>4.66</v>
      </c>
      <c r="I6" s="50">
        <v>5.93</v>
      </c>
      <c r="J6" s="32">
        <f>F6/D6</f>
        <v>2.2176591375770021</v>
      </c>
      <c r="K6" s="33">
        <f>G6/E6</f>
        <v>2.2609819121447026</v>
      </c>
      <c r="L6" s="33">
        <f>H6/B6</f>
        <v>9.9785867237687356</v>
      </c>
      <c r="M6" s="34">
        <f>I6/C6</f>
        <v>11.295238095238094</v>
      </c>
      <c r="N6" s="35">
        <f t="shared" ref="N6:O10" si="0">(L6-J6)/L6*100</f>
        <v>77.775819372350654</v>
      </c>
      <c r="O6" s="36">
        <f t="shared" si="0"/>
        <v>79.98287514543054</v>
      </c>
    </row>
    <row r="7" spans="1:16" x14ac:dyDescent="0.4">
      <c r="A7" s="7" t="s">
        <v>16</v>
      </c>
      <c r="B7" s="29">
        <v>7.9200000000000007E-2</v>
      </c>
      <c r="C7" s="30">
        <v>8.3500000000000005E-2</v>
      </c>
      <c r="D7" s="30">
        <v>0.25</v>
      </c>
      <c r="E7" s="31">
        <v>0.23</v>
      </c>
      <c r="F7" s="22">
        <v>8.5199999999999998E-2</v>
      </c>
      <c r="G7" s="23">
        <v>0.123</v>
      </c>
      <c r="H7" s="49">
        <v>0.35499999999999998</v>
      </c>
      <c r="I7" s="50">
        <v>0.47799999999999998</v>
      </c>
      <c r="J7" s="32">
        <f>F7/D7</f>
        <v>0.34079999999999999</v>
      </c>
      <c r="K7" s="33">
        <f>G7/E7</f>
        <v>0.5347826086956522</v>
      </c>
      <c r="L7" s="33">
        <f>H7/B7</f>
        <v>4.4823232323232318</v>
      </c>
      <c r="M7" s="34">
        <f>I7/C7</f>
        <v>5.7245508982035922</v>
      </c>
      <c r="N7" s="35">
        <f t="shared" si="0"/>
        <v>92.396799999999999</v>
      </c>
      <c r="O7" s="36">
        <f t="shared" si="0"/>
        <v>90.658086228852113</v>
      </c>
    </row>
    <row r="8" spans="1:16" x14ac:dyDescent="0.4">
      <c r="A8" s="7" t="s">
        <v>0</v>
      </c>
      <c r="B8" s="29">
        <v>0.67200000000000004</v>
      </c>
      <c r="C8" s="30">
        <v>0.59</v>
      </c>
      <c r="D8" s="30">
        <v>0.45300000000000001</v>
      </c>
      <c r="E8" s="31">
        <v>2.79</v>
      </c>
      <c r="F8" s="22">
        <v>0.27800000000000002</v>
      </c>
      <c r="G8" s="23">
        <v>0.24299999999999999</v>
      </c>
      <c r="H8" s="49">
        <v>0.434</v>
      </c>
      <c r="I8" s="50">
        <v>2.36</v>
      </c>
      <c r="J8" s="32">
        <f>F8/B8</f>
        <v>0.41369047619047622</v>
      </c>
      <c r="K8" s="33">
        <f>G8/C8</f>
        <v>0.41186440677966102</v>
      </c>
      <c r="L8" s="33">
        <f>H8/D8</f>
        <v>0.95805739514348787</v>
      </c>
      <c r="M8" s="34">
        <f>I8/E8</f>
        <v>0.84587813620071683</v>
      </c>
      <c r="N8" s="35">
        <f t="shared" si="0"/>
        <v>56.819865042791307</v>
      </c>
      <c r="O8" s="36">
        <f t="shared" si="0"/>
        <v>51.309250215455329</v>
      </c>
    </row>
    <row r="9" spans="1:16" x14ac:dyDescent="0.4">
      <c r="A9" s="7" t="s">
        <v>20</v>
      </c>
      <c r="B9" s="29">
        <v>0.46700000000000003</v>
      </c>
      <c r="C9" s="30">
        <v>0.52500000000000002</v>
      </c>
      <c r="D9" s="30">
        <v>0.27200000000000002</v>
      </c>
      <c r="E9" s="31">
        <v>0.436</v>
      </c>
      <c r="F9" s="22">
        <v>3.6400000000000002E-2</v>
      </c>
      <c r="G9" s="23">
        <v>6.7699999999999996E-2</v>
      </c>
      <c r="H9" s="49">
        <v>1.06</v>
      </c>
      <c r="I9" s="50">
        <v>1.25</v>
      </c>
      <c r="J9" s="32">
        <f>F9/D9</f>
        <v>0.1338235294117647</v>
      </c>
      <c r="K9" s="33">
        <f>G9/E9</f>
        <v>0.15527522935779817</v>
      </c>
      <c r="L9" s="33">
        <f>H9/B9</f>
        <v>2.2698072805139184</v>
      </c>
      <c r="M9" s="34">
        <f>I9/C9</f>
        <v>2.3809523809523809</v>
      </c>
      <c r="N9" s="35">
        <f t="shared" si="0"/>
        <v>94.104189789123197</v>
      </c>
      <c r="O9" s="36">
        <f t="shared" si="0"/>
        <v>93.478440366972478</v>
      </c>
    </row>
    <row r="10" spans="1:16" x14ac:dyDescent="0.4">
      <c r="A10" s="7" t="s">
        <v>17</v>
      </c>
      <c r="B10" s="29">
        <v>0.41199999999999998</v>
      </c>
      <c r="C10" s="30">
        <v>0.498</v>
      </c>
      <c r="D10" s="30">
        <v>1.47E-2</v>
      </c>
      <c r="E10" s="31">
        <v>1.8499999999999999E-2</v>
      </c>
      <c r="F10" s="22">
        <v>1.0800000000000001E-2</v>
      </c>
      <c r="G10" s="23">
        <v>2.12E-2</v>
      </c>
      <c r="H10" s="49">
        <v>0.26700000000000002</v>
      </c>
      <c r="I10" s="50">
        <v>0.93200000000000005</v>
      </c>
      <c r="J10" s="32">
        <f>F10/D10</f>
        <v>0.73469387755102045</v>
      </c>
      <c r="K10" s="53">
        <f>G10/E10</f>
        <v>1.145945945945946</v>
      </c>
      <c r="L10" s="53">
        <f>H10/B10</f>
        <v>0.64805825242718451</v>
      </c>
      <c r="M10" s="54">
        <f>I10/C10</f>
        <v>1.8714859437751006</v>
      </c>
      <c r="N10" s="47">
        <f t="shared" si="0"/>
        <v>-13.368493464801649</v>
      </c>
      <c r="O10" s="48">
        <f t="shared" si="0"/>
        <v>38.768124347523489</v>
      </c>
    </row>
    <row r="11" spans="1:16" ht="16" customHeight="1" x14ac:dyDescent="0.4">
      <c r="A11" s="7" t="s">
        <v>15</v>
      </c>
      <c r="B11" s="29">
        <v>0.107</v>
      </c>
      <c r="C11" s="30">
        <v>0.151</v>
      </c>
      <c r="D11" s="30">
        <v>9.1999999999999998E-3</v>
      </c>
      <c r="E11" s="31">
        <v>1.26E-2</v>
      </c>
      <c r="F11" s="22" t="s">
        <v>25</v>
      </c>
      <c r="G11" s="23" t="s">
        <v>25</v>
      </c>
      <c r="H11" s="49" t="s">
        <v>25</v>
      </c>
      <c r="I11" s="50" t="s">
        <v>25</v>
      </c>
      <c r="J11" s="24" t="s">
        <v>25</v>
      </c>
      <c r="K11" s="55" t="s">
        <v>25</v>
      </c>
      <c r="L11" s="55" t="s">
        <v>25</v>
      </c>
      <c r="M11" s="56" t="s">
        <v>25</v>
      </c>
      <c r="N11" s="47" t="s">
        <v>25</v>
      </c>
      <c r="O11" s="48" t="s">
        <v>25</v>
      </c>
    </row>
    <row r="12" spans="1:16" x14ac:dyDescent="0.4">
      <c r="A12" s="7" t="s">
        <v>6</v>
      </c>
      <c r="B12" s="29">
        <v>0.377</v>
      </c>
      <c r="C12" s="30">
        <v>0.22</v>
      </c>
      <c r="D12" s="30">
        <v>0.33800000000000002</v>
      </c>
      <c r="E12" s="31">
        <v>0.39800000000000002</v>
      </c>
      <c r="F12" s="22">
        <v>0.72</v>
      </c>
      <c r="G12" s="23">
        <v>0.48599999999999999</v>
      </c>
      <c r="H12" s="49">
        <v>1.59</v>
      </c>
      <c r="I12" s="50">
        <v>2.0499999999999998</v>
      </c>
      <c r="J12" s="32">
        <f t="shared" ref="J12:J19" si="1">F12/B12</f>
        <v>1.909814323607427</v>
      </c>
      <c r="K12" s="53">
        <f t="shared" ref="K12:K19" si="2">G12/C12</f>
        <v>2.209090909090909</v>
      </c>
      <c r="L12" s="53">
        <f t="shared" ref="L12:L19" si="3">H12/D12</f>
        <v>4.7041420118343193</v>
      </c>
      <c r="M12" s="54">
        <f t="shared" ref="M12:M19" si="4">I12/E12</f>
        <v>5.1507537688442202</v>
      </c>
      <c r="N12" s="35">
        <f t="shared" ref="N12:N22" si="5">(L12-J12)/L12*100</f>
        <v>59.4014313597918</v>
      </c>
      <c r="O12" s="36">
        <f t="shared" ref="O12:O22" si="6">(M12-K12)/M12*100</f>
        <v>57.111308203991129</v>
      </c>
    </row>
    <row r="13" spans="1:16" x14ac:dyDescent="0.4">
      <c r="A13" s="7" t="s">
        <v>12</v>
      </c>
      <c r="B13" s="29">
        <v>0.35099999999999998</v>
      </c>
      <c r="C13" s="30">
        <v>0.26400000000000001</v>
      </c>
      <c r="D13" s="30">
        <v>0.23100000000000001</v>
      </c>
      <c r="E13" s="31">
        <v>0.26600000000000001</v>
      </c>
      <c r="F13" s="22">
        <v>1.58</v>
      </c>
      <c r="G13" s="23">
        <v>1.66</v>
      </c>
      <c r="H13" s="49">
        <v>6.92</v>
      </c>
      <c r="I13" s="50">
        <v>6.02</v>
      </c>
      <c r="J13" s="32">
        <f t="shared" si="1"/>
        <v>4.501424501424502</v>
      </c>
      <c r="K13" s="53">
        <f t="shared" si="2"/>
        <v>6.2878787878787872</v>
      </c>
      <c r="L13" s="53">
        <f t="shared" si="3"/>
        <v>29.956709956709954</v>
      </c>
      <c r="M13" s="54">
        <f t="shared" si="4"/>
        <v>22.631578947368418</v>
      </c>
      <c r="N13" s="35">
        <f t="shared" si="5"/>
        <v>84.973568499580054</v>
      </c>
      <c r="O13" s="36">
        <f t="shared" si="6"/>
        <v>72.216349541930924</v>
      </c>
    </row>
    <row r="14" spans="1:16" x14ac:dyDescent="0.4">
      <c r="A14" s="7" t="s">
        <v>10</v>
      </c>
      <c r="B14" s="29">
        <v>0.52900000000000003</v>
      </c>
      <c r="C14" s="30">
        <v>0.44900000000000001</v>
      </c>
      <c r="D14" s="30">
        <v>0.68200000000000005</v>
      </c>
      <c r="E14" s="31">
        <v>0.69299999999999995</v>
      </c>
      <c r="F14" s="22">
        <v>8.3400000000000002E-2</v>
      </c>
      <c r="G14" s="23">
        <v>3.5799999999999998E-2</v>
      </c>
      <c r="H14" s="49">
        <v>0.14599999999999999</v>
      </c>
      <c r="I14" s="50">
        <v>0.11899999999999999</v>
      </c>
      <c r="J14" s="32">
        <f t="shared" si="1"/>
        <v>0.15765595463137996</v>
      </c>
      <c r="K14" s="53">
        <f t="shared" si="2"/>
        <v>7.9732739420935408E-2</v>
      </c>
      <c r="L14" s="53">
        <f t="shared" si="3"/>
        <v>0.21407624633431083</v>
      </c>
      <c r="M14" s="54">
        <f t="shared" si="4"/>
        <v>0.17171717171717171</v>
      </c>
      <c r="N14" s="35">
        <f t="shared" si="5"/>
        <v>26.355232151643047</v>
      </c>
      <c r="O14" s="36">
        <f t="shared" si="6"/>
        <v>53.567404690161148</v>
      </c>
    </row>
    <row r="15" spans="1:16" x14ac:dyDescent="0.4">
      <c r="A15" s="7" t="s">
        <v>8</v>
      </c>
      <c r="B15" s="29">
        <v>0.46100000000000002</v>
      </c>
      <c r="C15" s="30">
        <v>0.41799999999999998</v>
      </c>
      <c r="D15" s="30">
        <v>0.443</v>
      </c>
      <c r="E15" s="31">
        <v>0.51100000000000001</v>
      </c>
      <c r="F15" s="22">
        <v>6.2700000000000006E-2</v>
      </c>
      <c r="G15" s="23">
        <v>6.3100000000000003E-2</v>
      </c>
      <c r="H15" s="49">
        <v>1.4</v>
      </c>
      <c r="I15" s="50">
        <v>1.6</v>
      </c>
      <c r="J15" s="32">
        <f t="shared" si="1"/>
        <v>0.13600867678958786</v>
      </c>
      <c r="K15" s="53">
        <f t="shared" si="2"/>
        <v>0.15095693779904307</v>
      </c>
      <c r="L15" s="53">
        <f t="shared" si="3"/>
        <v>3.1602708803611734</v>
      </c>
      <c r="M15" s="54">
        <f t="shared" si="4"/>
        <v>3.1311154598825834</v>
      </c>
      <c r="N15" s="35">
        <f t="shared" si="5"/>
        <v>95.696296870158037</v>
      </c>
      <c r="O15" s="36">
        <f t="shared" si="6"/>
        <v>95.178812799043058</v>
      </c>
    </row>
    <row r="16" spans="1:16" x14ac:dyDescent="0.4">
      <c r="A16" s="7" t="s">
        <v>7</v>
      </c>
      <c r="B16" s="29">
        <v>4.4200000000000003E-3</v>
      </c>
      <c r="C16" s="30">
        <v>1.0200000000000001E-2</v>
      </c>
      <c r="D16" s="30">
        <v>0.46700000000000003</v>
      </c>
      <c r="E16" s="31">
        <v>0.52500000000000002</v>
      </c>
      <c r="F16" s="22">
        <v>0.155</v>
      </c>
      <c r="G16" s="23">
        <v>0.25700000000000001</v>
      </c>
      <c r="H16" s="49">
        <v>9.58</v>
      </c>
      <c r="I16" s="50">
        <v>11.1</v>
      </c>
      <c r="J16" s="32">
        <f t="shared" si="1"/>
        <v>35.067873303167417</v>
      </c>
      <c r="K16" s="53">
        <f t="shared" si="2"/>
        <v>25.196078431372548</v>
      </c>
      <c r="L16" s="53">
        <f t="shared" si="3"/>
        <v>20.513918629550322</v>
      </c>
      <c r="M16" s="54">
        <f t="shared" si="4"/>
        <v>21.142857142857142</v>
      </c>
      <c r="N16" s="47">
        <f t="shared" si="5"/>
        <v>-70.946731029010266</v>
      </c>
      <c r="O16" s="48">
        <f t="shared" si="6"/>
        <v>-19.170641229464756</v>
      </c>
    </row>
    <row r="17" spans="1:15" x14ac:dyDescent="0.4">
      <c r="A17" s="7" t="s">
        <v>5</v>
      </c>
      <c r="B17" s="29">
        <v>0.38300000000000001</v>
      </c>
      <c r="C17" s="30">
        <v>0.35899999999999999</v>
      </c>
      <c r="D17" s="30">
        <v>0.41199999999999998</v>
      </c>
      <c r="E17" s="31">
        <v>0.498</v>
      </c>
      <c r="F17" s="22">
        <v>2.2999999999999998</v>
      </c>
      <c r="G17" s="23">
        <v>2.52</v>
      </c>
      <c r="H17" s="49">
        <v>24</v>
      </c>
      <c r="I17" s="50">
        <v>27.4</v>
      </c>
      <c r="J17" s="32">
        <f t="shared" si="1"/>
        <v>6.0052219321148819</v>
      </c>
      <c r="K17" s="53">
        <f t="shared" si="2"/>
        <v>7.0194986072423404</v>
      </c>
      <c r="L17" s="53">
        <f t="shared" si="3"/>
        <v>58.252427184466022</v>
      </c>
      <c r="M17" s="54">
        <f t="shared" si="4"/>
        <v>55.020080321285135</v>
      </c>
      <c r="N17" s="35">
        <f t="shared" si="5"/>
        <v>89.691035683202784</v>
      </c>
      <c r="O17" s="36">
        <f t="shared" si="6"/>
        <v>87.24193318829677</v>
      </c>
    </row>
    <row r="18" spans="1:15" ht="16" customHeight="1" x14ac:dyDescent="0.4">
      <c r="A18" s="7" t="s">
        <v>11</v>
      </c>
      <c r="B18" s="29">
        <v>0.39500000000000002</v>
      </c>
      <c r="C18" s="30">
        <v>0.35299999999999998</v>
      </c>
      <c r="D18" s="30">
        <v>0.23100000000000001</v>
      </c>
      <c r="E18" s="31">
        <v>0.26600000000000001</v>
      </c>
      <c r="F18" s="22">
        <v>2.0400000000000001E-2</v>
      </c>
      <c r="G18" s="23">
        <v>1.8200000000000001E-2</v>
      </c>
      <c r="H18" s="49">
        <v>0.112</v>
      </c>
      <c r="I18" s="50">
        <v>0.11799999999999999</v>
      </c>
      <c r="J18" s="32">
        <f t="shared" si="1"/>
        <v>5.1645569620253164E-2</v>
      </c>
      <c r="K18" s="53">
        <f t="shared" si="2"/>
        <v>5.155807365439094E-2</v>
      </c>
      <c r="L18" s="53">
        <f t="shared" si="3"/>
        <v>0.48484848484848486</v>
      </c>
      <c r="M18" s="54">
        <f t="shared" si="4"/>
        <v>0.44360902255639095</v>
      </c>
      <c r="N18" s="35">
        <f t="shared" si="5"/>
        <v>89.348101265822777</v>
      </c>
      <c r="O18" s="36">
        <f t="shared" si="6"/>
        <v>88.377586786383063</v>
      </c>
    </row>
    <row r="19" spans="1:15" x14ac:dyDescent="0.4">
      <c r="A19" s="7" t="s">
        <v>9</v>
      </c>
      <c r="B19" s="29">
        <v>0.39600000000000002</v>
      </c>
      <c r="C19" s="30">
        <v>0.35399999999999998</v>
      </c>
      <c r="D19" s="30">
        <v>0.39300000000000002</v>
      </c>
      <c r="E19" s="31">
        <v>0.436</v>
      </c>
      <c r="F19" s="22">
        <v>0.47599999999999998</v>
      </c>
      <c r="G19" s="23">
        <v>0.51900000000000002</v>
      </c>
      <c r="H19" s="49">
        <v>4.05</v>
      </c>
      <c r="I19" s="50">
        <v>4.08</v>
      </c>
      <c r="J19" s="32">
        <f t="shared" si="1"/>
        <v>1.202020202020202</v>
      </c>
      <c r="K19" s="53">
        <f t="shared" si="2"/>
        <v>1.4661016949152543</v>
      </c>
      <c r="L19" s="53">
        <f t="shared" si="3"/>
        <v>10.305343511450381</v>
      </c>
      <c r="M19" s="54">
        <f t="shared" si="4"/>
        <v>9.3577981651376145</v>
      </c>
      <c r="N19" s="35">
        <f t="shared" si="5"/>
        <v>88.335952113729888</v>
      </c>
      <c r="O19" s="36">
        <f t="shared" si="6"/>
        <v>84.332834828846785</v>
      </c>
    </row>
    <row r="20" spans="1:15" x14ac:dyDescent="0.4">
      <c r="A20" s="7" t="s">
        <v>24</v>
      </c>
      <c r="B20" s="29">
        <v>0.115</v>
      </c>
      <c r="C20" s="30">
        <v>0.155</v>
      </c>
      <c r="D20" s="30">
        <v>6.3299999999999995E-2</v>
      </c>
      <c r="E20" s="31">
        <v>7.85E-2</v>
      </c>
      <c r="F20" s="22">
        <v>1.75</v>
      </c>
      <c r="G20" s="23">
        <v>1.59</v>
      </c>
      <c r="H20" s="49">
        <v>11.4</v>
      </c>
      <c r="I20" s="50">
        <v>6.42</v>
      </c>
      <c r="J20" s="32">
        <f>F20/D20</f>
        <v>27.646129541864141</v>
      </c>
      <c r="K20" s="53">
        <f>G20/E20</f>
        <v>20.254777070063696</v>
      </c>
      <c r="L20" s="53">
        <f>H20/B20</f>
        <v>99.130434782608688</v>
      </c>
      <c r="M20" s="54">
        <f>I20/C20</f>
        <v>41.41935483870968</v>
      </c>
      <c r="N20" s="35">
        <f t="shared" si="5"/>
        <v>72.111360549873893</v>
      </c>
      <c r="O20" s="36">
        <f t="shared" si="6"/>
        <v>51.09827965950354</v>
      </c>
    </row>
    <row r="21" spans="1:15" x14ac:dyDescent="0.4">
      <c r="A21" s="7" t="s">
        <v>21</v>
      </c>
      <c r="B21" s="29">
        <v>0.443</v>
      </c>
      <c r="C21" s="30">
        <v>0.51100000000000001</v>
      </c>
      <c r="D21" s="30">
        <v>5.33E-2</v>
      </c>
      <c r="E21" s="31">
        <v>5.2400000000000002E-2</v>
      </c>
      <c r="F21" s="22">
        <v>1.9199999999999998E-2</v>
      </c>
      <c r="G21" s="23">
        <v>4.7199999999999999E-2</v>
      </c>
      <c r="H21" s="49">
        <v>0.55600000000000005</v>
      </c>
      <c r="I21" s="50">
        <v>0.66300000000000003</v>
      </c>
      <c r="J21" s="32">
        <f>F21/D21</f>
        <v>0.36022514071294554</v>
      </c>
      <c r="K21" s="53">
        <f>G21/E21</f>
        <v>0.9007633587786259</v>
      </c>
      <c r="L21" s="53">
        <f>H21/B21</f>
        <v>1.2550790067720092</v>
      </c>
      <c r="M21" s="54">
        <f>I21/C21</f>
        <v>1.2974559686888454</v>
      </c>
      <c r="N21" s="35">
        <f t="shared" si="5"/>
        <v>71.298608392835462</v>
      </c>
      <c r="O21" s="36">
        <f t="shared" si="6"/>
        <v>30.574649119777099</v>
      </c>
    </row>
    <row r="22" spans="1:15" x14ac:dyDescent="0.4">
      <c r="A22" s="7" t="s">
        <v>23</v>
      </c>
      <c r="B22" s="29">
        <v>0.71599999999999997</v>
      </c>
      <c r="C22" s="30">
        <v>0.74199999999999999</v>
      </c>
      <c r="D22" s="30">
        <v>5.17</v>
      </c>
      <c r="E22" s="31">
        <v>3.34</v>
      </c>
      <c r="F22" s="22">
        <v>7.1099999999999997E-2</v>
      </c>
      <c r="G22" s="23">
        <v>0.16700000000000001</v>
      </c>
      <c r="H22" s="49">
        <v>0.40799999999999997</v>
      </c>
      <c r="I22" s="50">
        <v>0.621</v>
      </c>
      <c r="J22" s="32">
        <f>F22/B22</f>
        <v>9.9301675977653631E-2</v>
      </c>
      <c r="K22" s="53">
        <f>G22/C22</f>
        <v>0.22506738544474394</v>
      </c>
      <c r="L22" s="53">
        <f>H22/D22</f>
        <v>7.8916827852998056E-2</v>
      </c>
      <c r="M22" s="54">
        <f>I22/E22</f>
        <v>0.18592814371257485</v>
      </c>
      <c r="N22" s="47">
        <f t="shared" si="5"/>
        <v>-25.830800197173858</v>
      </c>
      <c r="O22" s="48">
        <f t="shared" si="6"/>
        <v>-21.050735488799479</v>
      </c>
    </row>
    <row r="23" spans="1:15" x14ac:dyDescent="0.4">
      <c r="A23" s="7" t="s">
        <v>14</v>
      </c>
      <c r="B23" s="29">
        <v>1.9400000000000001E-3</v>
      </c>
      <c r="C23" s="30">
        <v>3.5100000000000001E-3</v>
      </c>
      <c r="D23" s="30">
        <v>0.107</v>
      </c>
      <c r="E23" s="31">
        <v>0.151</v>
      </c>
      <c r="F23" s="22" t="s">
        <v>25</v>
      </c>
      <c r="G23" s="23" t="s">
        <v>25</v>
      </c>
      <c r="H23" s="49" t="s">
        <v>25</v>
      </c>
      <c r="I23" s="50" t="s">
        <v>25</v>
      </c>
      <c r="J23" s="24" t="s">
        <v>25</v>
      </c>
      <c r="K23" s="55" t="s">
        <v>25</v>
      </c>
      <c r="L23" s="55" t="s">
        <v>25</v>
      </c>
      <c r="M23" s="56" t="s">
        <v>25</v>
      </c>
      <c r="N23" s="47" t="s">
        <v>25</v>
      </c>
      <c r="O23" s="48" t="s">
        <v>25</v>
      </c>
    </row>
    <row r="24" spans="1:15" x14ac:dyDescent="0.4">
      <c r="A24" s="7" t="s">
        <v>22</v>
      </c>
      <c r="B24" s="29">
        <v>0.39300000000000002</v>
      </c>
      <c r="C24" s="30">
        <v>0.436</v>
      </c>
      <c r="D24" s="30">
        <v>0.20300000000000001</v>
      </c>
      <c r="E24" s="31">
        <v>0.26300000000000001</v>
      </c>
      <c r="F24" s="22">
        <v>0.189</v>
      </c>
      <c r="G24" s="23">
        <v>0.313</v>
      </c>
      <c r="H24" s="49">
        <v>0.78200000000000003</v>
      </c>
      <c r="I24" s="50">
        <v>1.02</v>
      </c>
      <c r="J24" s="32">
        <f t="shared" ref="J24:K25" si="7">F24/D24</f>
        <v>0.93103448275862066</v>
      </c>
      <c r="K24" s="53">
        <f t="shared" si="7"/>
        <v>1.1901140684410645</v>
      </c>
      <c r="L24" s="53">
        <f t="shared" ref="L24:M25" si="8">H24/B24</f>
        <v>1.9898218829516539</v>
      </c>
      <c r="M24" s="54">
        <f t="shared" si="8"/>
        <v>2.3394495412844036</v>
      </c>
      <c r="N24" s="35">
        <f t="shared" ref="N24:O25" si="9">(L24-J24)/L24*100</f>
        <v>53.210159626069306</v>
      </c>
      <c r="O24" s="36">
        <f t="shared" si="9"/>
        <v>49.128457466636846</v>
      </c>
    </row>
    <row r="25" spans="1:15" ht="14" thickBot="1" x14ac:dyDescent="0.45">
      <c r="A25" s="7" t="s">
        <v>18</v>
      </c>
      <c r="B25" s="37">
        <v>0.33800000000000002</v>
      </c>
      <c r="C25" s="38">
        <v>0.39800000000000002</v>
      </c>
      <c r="D25" s="38">
        <v>0.40899999999999997</v>
      </c>
      <c r="E25" s="39">
        <v>0.46700000000000003</v>
      </c>
      <c r="F25" s="40">
        <v>0.68600000000000005</v>
      </c>
      <c r="G25" s="41">
        <v>0.90800000000000003</v>
      </c>
      <c r="H25" s="51">
        <v>2</v>
      </c>
      <c r="I25" s="52">
        <v>2.6</v>
      </c>
      <c r="J25" s="42">
        <f t="shared" si="7"/>
        <v>1.6772616136919318</v>
      </c>
      <c r="K25" s="57">
        <f t="shared" si="7"/>
        <v>1.9443254817987152</v>
      </c>
      <c r="L25" s="57">
        <f t="shared" si="8"/>
        <v>5.9171597633136095</v>
      </c>
      <c r="M25" s="58">
        <f t="shared" si="8"/>
        <v>6.5326633165829149</v>
      </c>
      <c r="N25" s="43">
        <f t="shared" si="9"/>
        <v>71.654278728606357</v>
      </c>
      <c r="O25" s="44">
        <f t="shared" si="9"/>
        <v>70.236863778619679</v>
      </c>
    </row>
    <row r="26" spans="1:15" x14ac:dyDescent="0.4">
      <c r="K26" s="59"/>
      <c r="L26" s="59"/>
      <c r="M26" s="59"/>
    </row>
  </sheetData>
  <sortState ref="A4:R26">
    <sortCondition ref="A4:A26"/>
  </sortState>
  <mergeCells count="6">
    <mergeCell ref="H3:I3"/>
    <mergeCell ref="J3:K3"/>
    <mergeCell ref="L3:M3"/>
    <mergeCell ref="B3:C3"/>
    <mergeCell ref="D3:E3"/>
    <mergeCell ref="F3:G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Knoener</dc:creator>
  <cp:lastModifiedBy>Rachel</cp:lastModifiedBy>
  <cp:lastPrinted>2019-01-15T16:24:19Z</cp:lastPrinted>
  <dcterms:created xsi:type="dcterms:W3CDTF">2018-11-04T19:54:56Z</dcterms:created>
  <dcterms:modified xsi:type="dcterms:W3CDTF">2021-01-19T17:58:07Z</dcterms:modified>
</cp:coreProperties>
</file>