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ukastamm/Desktop/Papers/Kreutzberger INS paper /"/>
    </mc:Choice>
  </mc:AlternateContent>
  <xr:revisionPtr revIDLastSave="0" documentId="8_{AE8F5AFE-B366-1745-916D-A6B103E75E3C}" xr6:coauthVersionLast="36" xr6:coauthVersionMax="36" xr10:uidLastSave="{00000000-0000-0000-0000-000000000000}"/>
  <bookViews>
    <workbookView xWindow="17380" yWindow="11400" windowWidth="31580" windowHeight="21200" xr2:uid="{00000000-000D-0000-FFFF-FFFF00000000}"/>
  </bookViews>
  <sheets>
    <sheet name="SM_BioSensor_Data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3" l="1"/>
  <c r="D12" i="3"/>
  <c r="H11" i="3"/>
  <c r="D11" i="3"/>
  <c r="H10" i="3"/>
  <c r="J10" i="3"/>
  <c r="K10" i="3"/>
  <c r="I10" i="3"/>
  <c r="D10" i="3"/>
  <c r="F10" i="3"/>
  <c r="G10" i="3" s="1"/>
  <c r="E10" i="3"/>
  <c r="H9" i="3"/>
  <c r="D9" i="3"/>
  <c r="H8" i="3"/>
  <c r="J7" i="3" s="1"/>
  <c r="K7" i="3" s="1"/>
  <c r="D8" i="3"/>
  <c r="F7" i="3" s="1"/>
  <c r="G7" i="3" s="1"/>
  <c r="H7" i="3"/>
  <c r="D7" i="3"/>
  <c r="H6" i="3"/>
  <c r="D6" i="3"/>
  <c r="E4" i="3" s="1"/>
  <c r="H5" i="3"/>
  <c r="D5" i="3"/>
  <c r="H4" i="3"/>
  <c r="J4" i="3"/>
  <c r="K4" i="3"/>
  <c r="I4" i="3"/>
  <c r="D4" i="3"/>
  <c r="F4" i="3"/>
  <c r="G4" i="3" s="1"/>
  <c r="E7" i="3" l="1"/>
  <c r="I7" i="3"/>
</calcChain>
</file>

<file path=xl/sharedStrings.xml><?xml version="1.0" encoding="utf-8"?>
<sst xmlns="http://schemas.openxmlformats.org/spreadsheetml/2006/main" count="17" uniqueCount="14">
  <si>
    <t>Control</t>
  </si>
  <si>
    <t>Average</t>
  </si>
  <si>
    <t>ID Syt7</t>
  </si>
  <si>
    <t>Sol-GFP</t>
  </si>
  <si>
    <t>SM-Kate</t>
  </si>
  <si>
    <t>sol-GFP Fluorescence (510 nm)</t>
  </si>
  <si>
    <t>SM-Kate Fluorescence (625 nm)</t>
  </si>
  <si>
    <t>Normalized GFP</t>
  </si>
  <si>
    <t>StDev</t>
  </si>
  <si>
    <t>StError</t>
  </si>
  <si>
    <t>Normalized Kate</t>
  </si>
  <si>
    <t>ID Syt9</t>
  </si>
  <si>
    <t>intesities were normalized to  the average intensity of the 3 control samples of the indicated fluorescent probe</t>
  </si>
  <si>
    <t>Figure 4 - Source Data 1: SM Biosensor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</si>
</sst>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5"/>
  <sheetViews>
    <sheetView tabSelected="1" workbookViewId="0">
      <selection activeCell="D32" sqref="D32"/>
    </sheetView>
  </sheetViews>
  <sheetFormatPr baseColWidth="10" defaultColWidth="8.83203125" defaultRowHeight="15" x14ac:dyDescent="0.2"/>
  <cols>
    <col min="1" max="1" width="8.83203125" style="1"/>
    <col min="2" max="2" width="25.83203125" style="1" customWidth="1"/>
    <col min="3" max="3" width="24.6640625" style="1" customWidth="1"/>
    <col min="4" max="4" width="15.33203125" style="1" customWidth="1"/>
    <col min="5" max="5" width="13.5" style="1" customWidth="1"/>
    <col min="6" max="7" width="8.83203125" style="1"/>
    <col min="8" max="8" width="14.1640625" style="1" customWidth="1"/>
    <col min="9" max="16384" width="8.83203125" style="1"/>
  </cols>
  <sheetData>
    <row r="1" spans="1:11" ht="19" x14ac:dyDescent="0.2">
      <c r="A1" s="7" t="s">
        <v>13</v>
      </c>
      <c r="B1" s="7"/>
      <c r="C1" s="4"/>
    </row>
    <row r="2" spans="1:11" ht="16" x14ac:dyDescent="0.2">
      <c r="D2" s="5" t="s">
        <v>3</v>
      </c>
      <c r="E2" s="5"/>
      <c r="F2" s="5"/>
      <c r="G2" s="5"/>
      <c r="H2" s="5" t="s">
        <v>4</v>
      </c>
      <c r="I2" s="5"/>
      <c r="J2" s="5"/>
      <c r="K2" s="5"/>
    </row>
    <row r="3" spans="1:11" s="2" customFormat="1" ht="32" x14ac:dyDescent="0.2">
      <c r="B3" s="2" t="s">
        <v>5</v>
      </c>
      <c r="C3" s="2" t="s">
        <v>6</v>
      </c>
      <c r="D3" s="2" t="s">
        <v>7</v>
      </c>
      <c r="E3" s="2" t="s">
        <v>1</v>
      </c>
      <c r="F3" s="2" t="s">
        <v>8</v>
      </c>
      <c r="G3" s="2" t="s">
        <v>9</v>
      </c>
      <c r="H3" s="2" t="s">
        <v>10</v>
      </c>
      <c r="I3" s="2" t="s">
        <v>1</v>
      </c>
      <c r="J3" s="2" t="s">
        <v>8</v>
      </c>
      <c r="K3" s="2" t="s">
        <v>9</v>
      </c>
    </row>
    <row r="4" spans="1:11" x14ac:dyDescent="0.2">
      <c r="A4" s="6" t="s">
        <v>0</v>
      </c>
      <c r="B4" s="1">
        <v>490331</v>
      </c>
      <c r="C4" s="1">
        <v>660271</v>
      </c>
      <c r="D4" s="1">
        <f>B4/(AVERAGE(B$4:B$6))</f>
        <v>1.1671240767496829</v>
      </c>
      <c r="E4" s="6">
        <f>AVERAGE(D4:D6)</f>
        <v>1</v>
      </c>
      <c r="F4" s="6">
        <f>STDEV(D4:D6)</f>
        <v>0.14571730280916761</v>
      </c>
      <c r="G4" s="6">
        <f>F4/SQRT(3)</f>
        <v>8.4129924002459139E-2</v>
      </c>
      <c r="H4" s="1">
        <f>C4/AVERAGE(C$4:C$6)</f>
        <v>1.1962507496145485</v>
      </c>
      <c r="I4" s="6">
        <f>AVERAGE(H4:H6)</f>
        <v>0.99999999999999989</v>
      </c>
      <c r="J4" s="6">
        <f>STDEV(H4:H6)</f>
        <v>0.24255968774871817</v>
      </c>
      <c r="K4" s="6">
        <f>J4/SQRT(3)</f>
        <v>0.14004190101627401</v>
      </c>
    </row>
    <row r="5" spans="1:11" x14ac:dyDescent="0.2">
      <c r="A5" s="6"/>
      <c r="B5" s="1">
        <v>377912</v>
      </c>
      <c r="C5" s="1">
        <v>402270</v>
      </c>
      <c r="D5" s="1">
        <f t="shared" ref="D5:D12" si="0">B5/(AVERAGE(B$4:B$6))</f>
        <v>0.89953560776827513</v>
      </c>
      <c r="E5" s="6"/>
      <c r="F5" s="6"/>
      <c r="G5" s="6"/>
      <c r="H5" s="1">
        <f>C5/AVERAGE(C$4:C$6)</f>
        <v>0.72881557579758072</v>
      </c>
      <c r="I5" s="6"/>
      <c r="J5" s="6"/>
      <c r="K5" s="6"/>
    </row>
    <row r="6" spans="1:11" x14ac:dyDescent="0.2">
      <c r="A6" s="6"/>
      <c r="B6" s="1">
        <v>392114</v>
      </c>
      <c r="C6" s="1">
        <v>593310</v>
      </c>
      <c r="D6" s="1">
        <f t="shared" si="0"/>
        <v>0.93334031548204199</v>
      </c>
      <c r="E6" s="6"/>
      <c r="F6" s="6"/>
      <c r="G6" s="6"/>
      <c r="H6" s="1">
        <f>C6/AVERAGE(C$4:C$6)</f>
        <v>1.0749336745878704</v>
      </c>
      <c r="I6" s="6"/>
      <c r="J6" s="6"/>
      <c r="K6" s="6"/>
    </row>
    <row r="7" spans="1:11" x14ac:dyDescent="0.2">
      <c r="A7" s="6" t="s">
        <v>2</v>
      </c>
      <c r="B7" s="1">
        <v>184331</v>
      </c>
      <c r="C7" s="1">
        <v>31007</v>
      </c>
      <c r="D7" s="1">
        <f t="shared" si="0"/>
        <v>0.4387590182781545</v>
      </c>
      <c r="E7" s="6">
        <f>AVERAGE(D7:D9)</f>
        <v>0.49050705474718675</v>
      </c>
      <c r="F7" s="6">
        <f>STDEV(D7:D9)</f>
        <v>0.2239218289329335</v>
      </c>
      <c r="G7" s="6">
        <f>F7/SQRT(3)</f>
        <v>0.1292813282118625</v>
      </c>
      <c r="H7" s="1">
        <f t="shared" ref="H7:H12" si="1">C7/AVERAGE(C$4:C$6)</f>
        <v>5.61771560363825E-2</v>
      </c>
      <c r="I7" s="6">
        <f>AVERAGE(H7:H9)</f>
        <v>6.1221692048378747E-2</v>
      </c>
      <c r="J7" s="6">
        <f>STDEV(H7:H9)</f>
        <v>4.5299447488709371E-2</v>
      </c>
      <c r="K7" s="6">
        <f>J7/SQRT(3)</f>
        <v>2.6153648201747672E-2</v>
      </c>
    </row>
    <row r="8" spans="1:11" x14ac:dyDescent="0.2">
      <c r="A8" s="6"/>
      <c r="B8" s="1">
        <v>309112</v>
      </c>
      <c r="C8" s="1">
        <v>60070</v>
      </c>
      <c r="D8" s="1">
        <f t="shared" si="0"/>
        <v>0.73577248351062441</v>
      </c>
      <c r="E8" s="6"/>
      <c r="F8" s="6"/>
      <c r="G8" s="6"/>
      <c r="H8" s="1">
        <f t="shared" si="1"/>
        <v>0.1088322560423613</v>
      </c>
      <c r="I8" s="6"/>
      <c r="J8" s="6"/>
      <c r="K8" s="6"/>
    </row>
    <row r="9" spans="1:11" x14ac:dyDescent="0.2">
      <c r="A9" s="6"/>
      <c r="B9" s="1">
        <v>124771</v>
      </c>
      <c r="C9" s="1">
        <v>10297</v>
      </c>
      <c r="D9" s="1">
        <f t="shared" si="0"/>
        <v>0.29698966245278124</v>
      </c>
      <c r="E9" s="6"/>
      <c r="F9" s="6"/>
      <c r="G9" s="6"/>
      <c r="H9" s="1">
        <f t="shared" si="1"/>
        <v>1.8655664066392446E-2</v>
      </c>
      <c r="I9" s="6"/>
      <c r="J9" s="6"/>
      <c r="K9" s="6"/>
    </row>
    <row r="10" spans="1:11" x14ac:dyDescent="0.2">
      <c r="A10" s="6" t="s">
        <v>11</v>
      </c>
      <c r="B10" s="1">
        <v>271231</v>
      </c>
      <c r="C10" s="1">
        <v>593110</v>
      </c>
      <c r="D10" s="1">
        <f t="shared" si="0"/>
        <v>0.64560517377219306</v>
      </c>
      <c r="E10" s="6">
        <f>AVERAGE(D10:D12)</f>
        <v>0.50686035781925276</v>
      </c>
      <c r="F10" s="6">
        <f>STDEV(D10:D12)</f>
        <v>0.12016077365936491</v>
      </c>
      <c r="G10" s="6">
        <f>F10/SQRT(3)</f>
        <v>6.9374855018268025E-2</v>
      </c>
      <c r="H10" s="1">
        <f t="shared" si="1"/>
        <v>1.0745713231444132</v>
      </c>
      <c r="I10" s="6">
        <f>AVERAGE(H10:H12)</f>
        <v>0.89100710148437268</v>
      </c>
      <c r="J10" s="6">
        <f>STDEV(H10:H12)</f>
        <v>0.1747095202327037</v>
      </c>
      <c r="K10" s="6">
        <f>J10/SQRT(3)</f>
        <v>0.10086858853634185</v>
      </c>
    </row>
    <row r="11" spans="1:11" x14ac:dyDescent="0.2">
      <c r="A11" s="6"/>
      <c r="B11" s="1">
        <v>184221</v>
      </c>
      <c r="C11" s="1">
        <v>481131</v>
      </c>
      <c r="D11" s="1">
        <f t="shared" si="0"/>
        <v>0.4384971877015798</v>
      </c>
      <c r="E11" s="6"/>
      <c r="F11" s="6"/>
      <c r="G11" s="6"/>
      <c r="H11" s="1">
        <f t="shared" si="1"/>
        <v>0.87169256170996057</v>
      </c>
      <c r="I11" s="6"/>
      <c r="J11" s="6"/>
      <c r="K11" s="6"/>
    </row>
    <row r="12" spans="1:11" x14ac:dyDescent="0.2">
      <c r="A12" s="6"/>
      <c r="B12" s="1">
        <v>183373</v>
      </c>
      <c r="C12" s="1">
        <v>401134</v>
      </c>
      <c r="D12" s="1">
        <f t="shared" si="0"/>
        <v>0.43647871198398547</v>
      </c>
      <c r="E12" s="6"/>
      <c r="F12" s="6"/>
      <c r="G12" s="6"/>
      <c r="H12" s="1">
        <f t="shared" si="1"/>
        <v>0.72675741959874407</v>
      </c>
      <c r="I12" s="6"/>
      <c r="J12" s="6"/>
      <c r="K12" s="6"/>
    </row>
    <row r="15" spans="1:11" x14ac:dyDescent="0.2">
      <c r="A15" s="3" t="s">
        <v>12</v>
      </c>
    </row>
  </sheetData>
  <mergeCells count="23">
    <mergeCell ref="K7:K9"/>
    <mergeCell ref="A10:A12"/>
    <mergeCell ref="E10:E12"/>
    <mergeCell ref="F10:F12"/>
    <mergeCell ref="G10:G12"/>
    <mergeCell ref="I10:I12"/>
    <mergeCell ref="J10:J12"/>
    <mergeCell ref="K10:K12"/>
    <mergeCell ref="A7:A9"/>
    <mergeCell ref="E7:E9"/>
    <mergeCell ref="F7:F9"/>
    <mergeCell ref="G7:G9"/>
    <mergeCell ref="I7:I9"/>
    <mergeCell ref="J7:J9"/>
    <mergeCell ref="D2:G2"/>
    <mergeCell ref="H2:K2"/>
    <mergeCell ref="A4:A6"/>
    <mergeCell ref="E4:E6"/>
    <mergeCell ref="F4:F6"/>
    <mergeCell ref="G4:G6"/>
    <mergeCell ref="I4:I6"/>
    <mergeCell ref="J4:J6"/>
    <mergeCell ref="K4:K6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SM_BioSensor_Data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Kreutzberger</dc:creator>
  <cp:lastModifiedBy>Microsoft Office User</cp:lastModifiedBy>
  <dcterms:created xsi:type="dcterms:W3CDTF">2020-09-01T00:43:40Z</dcterms:created>
  <dcterms:modified xsi:type="dcterms:W3CDTF">2020-11-05T19:53:41Z</dcterms:modified>
</cp:coreProperties>
</file>