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lukastamm/Desktop/Papers/Kreutzberger INS paper /Source Data/"/>
    </mc:Choice>
  </mc:AlternateContent>
  <xr:revisionPtr revIDLastSave="0" documentId="13_ncr:1_{69C3E2F8-B84E-714F-8E58-9FFFE2FDF7E6}" xr6:coauthVersionLast="36" xr6:coauthVersionMax="36" xr10:uidLastSave="{00000000-0000-0000-0000-000000000000}"/>
  <bookViews>
    <workbookView xWindow="11240" yWindow="5480" windowWidth="29100" windowHeight="23480" firstSheet="6" activeTab="6" xr2:uid="{9DEC50C8-5C5B-42B3-9162-1C91BB69B363}"/>
  </bookViews>
  <sheets>
    <sheet name="Protein and Sphingo" sheetId="5" r:id="rId1"/>
    <sheet name="Raw Data" sheetId="2" r:id="rId2"/>
    <sheet name="Blank Subtraction" sheetId="3" r:id="rId3"/>
    <sheet name="Protein Normalization" sheetId="4" r:id="rId4"/>
    <sheet name="Sphingomyelin Normalization" sheetId="6" r:id="rId5"/>
    <sheet name="P and S Normalization" sheetId="7" r:id="rId6"/>
    <sheet name="Peak Areas of Lipid Species" sheetId="8" r:id="rId7"/>
    <sheet name="Sum of Lipid Classes per Sample" sheetId="14" r:id="rId8"/>
    <sheet name="Analysis of Lipid Classes" sheetId="15" r:id="rId9"/>
    <sheet name="Average &amp; SEM of Lipid Classes " sheetId="16" r:id="rId10"/>
  </sheets>
  <calcPr calcId="181029"/>
  <pivotCaches>
    <pivotCache cacheId="2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5" l="1"/>
  <c r="S18" i="15"/>
  <c r="S19" i="15"/>
  <c r="S20" i="15"/>
  <c r="S21" i="15"/>
  <c r="S22" i="15"/>
  <c r="S23" i="15"/>
  <c r="S24" i="15"/>
  <c r="S25" i="15"/>
  <c r="S26" i="15"/>
  <c r="S27" i="15"/>
  <c r="S16" i="15"/>
  <c r="R17" i="15"/>
  <c r="R18" i="15"/>
  <c r="R19" i="15"/>
  <c r="R20" i="15"/>
  <c r="R21" i="15"/>
  <c r="R22" i="15"/>
  <c r="R23" i="15"/>
  <c r="R24" i="15"/>
  <c r="R25" i="15"/>
  <c r="R26" i="15"/>
  <c r="R27" i="15"/>
  <c r="R16" i="15"/>
  <c r="J17" i="15"/>
  <c r="J27" i="15"/>
  <c r="AF4" i="15"/>
  <c r="AN4" i="15"/>
  <c r="R4" i="15"/>
  <c r="K4" i="15"/>
  <c r="AA4" i="15" s="1"/>
  <c r="AI4" i="15" s="1"/>
  <c r="O4" i="15"/>
  <c r="AD4" i="15"/>
  <c r="AL4" i="15"/>
  <c r="AK4" i="15"/>
  <c r="AJ4" i="15"/>
  <c r="AH4" i="15"/>
  <c r="K27" i="15"/>
  <c r="J33" i="15"/>
  <c r="R33" i="15" s="1"/>
  <c r="K33" i="15"/>
  <c r="AA33" i="15" s="1"/>
  <c r="AI33" i="15" s="1"/>
  <c r="L33" i="15"/>
  <c r="AB33" i="15" s="1"/>
  <c r="AJ33" i="15" s="1"/>
  <c r="M33" i="15"/>
  <c r="AC33" i="15" s="1"/>
  <c r="AK33" i="15" s="1"/>
  <c r="N33" i="15"/>
  <c r="AD33" i="15" s="1"/>
  <c r="AL33" i="15" s="1"/>
  <c r="O33" i="15"/>
  <c r="AE33" i="15" s="1"/>
  <c r="AM33" i="15" s="1"/>
  <c r="P33" i="15"/>
  <c r="X33" i="15" s="1"/>
  <c r="T33" i="15"/>
  <c r="J4" i="15"/>
  <c r="M17" i="15"/>
  <c r="L4" i="8"/>
  <c r="U33" i="15" l="1"/>
  <c r="AF33" i="15"/>
  <c r="AN33" i="15" s="1"/>
  <c r="S33" i="15"/>
  <c r="W33" i="15"/>
  <c r="Z33" i="15"/>
  <c r="AH33" i="15" s="1"/>
  <c r="V33" i="15"/>
  <c r="P4" i="8"/>
  <c r="M4" i="8"/>
  <c r="N4" i="8" s="1"/>
  <c r="O4" i="8" s="1"/>
  <c r="O14" i="15" l="1"/>
  <c r="W14" i="15" s="1"/>
  <c r="J14" i="15"/>
  <c r="R14" i="15" s="1"/>
  <c r="K14" i="15"/>
  <c r="S14" i="15" s="1"/>
  <c r="L14" i="15"/>
  <c r="T14" i="15" s="1"/>
  <c r="M14" i="15"/>
  <c r="U14" i="15" s="1"/>
  <c r="N14" i="15"/>
  <c r="V14" i="15" s="1"/>
  <c r="P14" i="15"/>
  <c r="X14" i="15" s="1"/>
  <c r="J13" i="15"/>
  <c r="Z13" i="15" s="1"/>
  <c r="AH13" i="15" s="1"/>
  <c r="L27" i="15"/>
  <c r="M27" i="15"/>
  <c r="N27" i="15"/>
  <c r="O27" i="15"/>
  <c r="P27" i="15"/>
  <c r="J18" i="15"/>
  <c r="K18" i="15"/>
  <c r="L18" i="15"/>
  <c r="M18" i="15"/>
  <c r="N18" i="15"/>
  <c r="O18" i="15"/>
  <c r="P18" i="15"/>
  <c r="J19" i="15"/>
  <c r="K19" i="15"/>
  <c r="L19" i="15"/>
  <c r="M19" i="15"/>
  <c r="N19" i="15"/>
  <c r="O19" i="15"/>
  <c r="P19" i="15"/>
  <c r="J20" i="15"/>
  <c r="K20" i="15"/>
  <c r="L20" i="15"/>
  <c r="M20" i="15"/>
  <c r="N20" i="15"/>
  <c r="O20" i="15"/>
  <c r="P20" i="15"/>
  <c r="J21" i="15"/>
  <c r="K21" i="15"/>
  <c r="L21" i="15"/>
  <c r="M21" i="15"/>
  <c r="N21" i="15"/>
  <c r="O21" i="15"/>
  <c r="P21" i="15"/>
  <c r="J22" i="15"/>
  <c r="K22" i="15"/>
  <c r="L22" i="15"/>
  <c r="M22" i="15"/>
  <c r="N22" i="15"/>
  <c r="O22" i="15"/>
  <c r="P22" i="15"/>
  <c r="J23" i="15"/>
  <c r="K23" i="15"/>
  <c r="L23" i="15"/>
  <c r="M23" i="15"/>
  <c r="N23" i="15"/>
  <c r="O23" i="15"/>
  <c r="P23" i="15"/>
  <c r="J24" i="15"/>
  <c r="K24" i="15"/>
  <c r="L24" i="15"/>
  <c r="M24" i="15"/>
  <c r="N24" i="15"/>
  <c r="O24" i="15"/>
  <c r="P24" i="15"/>
  <c r="J25" i="15"/>
  <c r="K25" i="15"/>
  <c r="L25" i="15"/>
  <c r="M25" i="15"/>
  <c r="N25" i="15"/>
  <c r="O25" i="15"/>
  <c r="P25" i="15"/>
  <c r="J26" i="15"/>
  <c r="K26" i="15"/>
  <c r="L26" i="15"/>
  <c r="M26" i="15"/>
  <c r="N26" i="15"/>
  <c r="O26" i="15"/>
  <c r="P26" i="15"/>
  <c r="K17" i="15"/>
  <c r="L17" i="15"/>
  <c r="N17" i="15"/>
  <c r="O17" i="15"/>
  <c r="P17" i="15"/>
  <c r="J5" i="15"/>
  <c r="R5" i="15" s="1"/>
  <c r="K5" i="15"/>
  <c r="AA5" i="15" s="1"/>
  <c r="AI5" i="15" s="1"/>
  <c r="L5" i="15"/>
  <c r="T5" i="15" s="1"/>
  <c r="M5" i="15"/>
  <c r="AC5" i="15" s="1"/>
  <c r="AK5" i="15" s="1"/>
  <c r="N5" i="15"/>
  <c r="AD5" i="15" s="1"/>
  <c r="AL5" i="15" s="1"/>
  <c r="O5" i="15"/>
  <c r="AE5" i="15" s="1"/>
  <c r="AM5" i="15" s="1"/>
  <c r="P5" i="15"/>
  <c r="AF5" i="15" s="1"/>
  <c r="AN5" i="15" s="1"/>
  <c r="J6" i="15"/>
  <c r="Z6" i="15" s="1"/>
  <c r="AH6" i="15" s="1"/>
  <c r="K6" i="15"/>
  <c r="AA6" i="15" s="1"/>
  <c r="AI6" i="15" s="1"/>
  <c r="L6" i="15"/>
  <c r="AB6" i="15" s="1"/>
  <c r="AJ6" i="15" s="1"/>
  <c r="M6" i="15"/>
  <c r="AC6" i="15" s="1"/>
  <c r="AK6" i="15" s="1"/>
  <c r="N6" i="15"/>
  <c r="V6" i="15" s="1"/>
  <c r="O6" i="15"/>
  <c r="AE6" i="15" s="1"/>
  <c r="AM6" i="15" s="1"/>
  <c r="P6" i="15"/>
  <c r="AF6" i="15" s="1"/>
  <c r="AN6" i="15" s="1"/>
  <c r="J7" i="15"/>
  <c r="R7" i="15" s="1"/>
  <c r="K7" i="15"/>
  <c r="S7" i="15" s="1"/>
  <c r="L7" i="15"/>
  <c r="T7" i="15" s="1"/>
  <c r="M7" i="15"/>
  <c r="U7" i="15" s="1"/>
  <c r="N7" i="15"/>
  <c r="V7" i="15" s="1"/>
  <c r="O7" i="15"/>
  <c r="W7" i="15" s="1"/>
  <c r="P7" i="15"/>
  <c r="X7" i="15" s="1"/>
  <c r="J8" i="15"/>
  <c r="Z8" i="15" s="1"/>
  <c r="AH8" i="15" s="1"/>
  <c r="K8" i="15"/>
  <c r="S8" i="15" s="1"/>
  <c r="L8" i="15"/>
  <c r="T8" i="15" s="1"/>
  <c r="M8" i="15"/>
  <c r="U8" i="15" s="1"/>
  <c r="N8" i="15"/>
  <c r="AD8" i="15" s="1"/>
  <c r="AL8" i="15" s="1"/>
  <c r="O8" i="15"/>
  <c r="AE8" i="15" s="1"/>
  <c r="AM8" i="15" s="1"/>
  <c r="P8" i="15"/>
  <c r="AF8" i="15" s="1"/>
  <c r="AN8" i="15" s="1"/>
  <c r="J9" i="15"/>
  <c r="R9" i="15" s="1"/>
  <c r="K9" i="15"/>
  <c r="S9" i="15" s="1"/>
  <c r="L9" i="15"/>
  <c r="AB9" i="15" s="1"/>
  <c r="AJ9" i="15" s="1"/>
  <c r="M9" i="15"/>
  <c r="AC9" i="15" s="1"/>
  <c r="AK9" i="15" s="1"/>
  <c r="N9" i="15"/>
  <c r="AD9" i="15" s="1"/>
  <c r="AL9" i="15" s="1"/>
  <c r="O9" i="15"/>
  <c r="AE9" i="15" s="1"/>
  <c r="AM9" i="15" s="1"/>
  <c r="P9" i="15"/>
  <c r="AF9" i="15" s="1"/>
  <c r="AN9" i="15" s="1"/>
  <c r="J10" i="15"/>
  <c r="R10" i="15" s="1"/>
  <c r="K10" i="15"/>
  <c r="S10" i="15" s="1"/>
  <c r="L10" i="15"/>
  <c r="T10" i="15" s="1"/>
  <c r="M10" i="15"/>
  <c r="U10" i="15" s="1"/>
  <c r="N10" i="15"/>
  <c r="AD10" i="15" s="1"/>
  <c r="AL10" i="15" s="1"/>
  <c r="O10" i="15"/>
  <c r="W10" i="15" s="1"/>
  <c r="P10" i="15"/>
  <c r="X10" i="15" s="1"/>
  <c r="J11" i="15"/>
  <c r="Z11" i="15" s="1"/>
  <c r="AH11" i="15" s="1"/>
  <c r="K11" i="15"/>
  <c r="S11" i="15" s="1"/>
  <c r="L11" i="15"/>
  <c r="AB11" i="15" s="1"/>
  <c r="AJ11" i="15" s="1"/>
  <c r="M11" i="15"/>
  <c r="AC11" i="15" s="1"/>
  <c r="AK11" i="15" s="1"/>
  <c r="N11" i="15"/>
  <c r="V11" i="15" s="1"/>
  <c r="O11" i="15"/>
  <c r="AE11" i="15" s="1"/>
  <c r="AM11" i="15" s="1"/>
  <c r="P11" i="15"/>
  <c r="X11" i="15" s="1"/>
  <c r="J12" i="15"/>
  <c r="Z12" i="15" s="1"/>
  <c r="AH12" i="15" s="1"/>
  <c r="K12" i="15"/>
  <c r="S12" i="15" s="1"/>
  <c r="L12" i="15"/>
  <c r="T12" i="15" s="1"/>
  <c r="M12" i="15"/>
  <c r="AC12" i="15" s="1"/>
  <c r="AK12" i="15" s="1"/>
  <c r="N12" i="15"/>
  <c r="V12" i="15" s="1"/>
  <c r="O12" i="15"/>
  <c r="AE12" i="15" s="1"/>
  <c r="AM12" i="15" s="1"/>
  <c r="P12" i="15"/>
  <c r="AF12" i="15" s="1"/>
  <c r="AN12" i="15" s="1"/>
  <c r="K13" i="15"/>
  <c r="AA13" i="15" s="1"/>
  <c r="AI13" i="15" s="1"/>
  <c r="L13" i="15"/>
  <c r="AB13" i="15" s="1"/>
  <c r="AJ13" i="15" s="1"/>
  <c r="M13" i="15"/>
  <c r="AC13" i="15" s="1"/>
  <c r="AK13" i="15" s="1"/>
  <c r="N13" i="15"/>
  <c r="V13" i="15" s="1"/>
  <c r="O13" i="15"/>
  <c r="AE13" i="15" s="1"/>
  <c r="AM13" i="15" s="1"/>
  <c r="P13" i="15"/>
  <c r="X13" i="15" s="1"/>
  <c r="L4" i="15"/>
  <c r="AB4" i="15" s="1"/>
  <c r="M4" i="15"/>
  <c r="U4" i="15" s="1"/>
  <c r="N4" i="15"/>
  <c r="V4" i="15" s="1"/>
  <c r="W4" i="15"/>
  <c r="P4" i="15"/>
  <c r="X4" i="15" s="1"/>
  <c r="AC7" i="15"/>
  <c r="AK7" i="15" s="1"/>
  <c r="AD7" i="15"/>
  <c r="AL7" i="15" s="1"/>
  <c r="AE7" i="15"/>
  <c r="AM7" i="15" s="1"/>
  <c r="AA10" i="15"/>
  <c r="AI10" i="15" s="1"/>
  <c r="AC10" i="15"/>
  <c r="AK10" i="15" s="1"/>
  <c r="AF10" i="15"/>
  <c r="AN10" i="15" s="1"/>
  <c r="Z7" i="15"/>
  <c r="AH7" i="15" s="1"/>
  <c r="Z10" i="15"/>
  <c r="AH10" i="15" s="1"/>
  <c r="S5" i="15"/>
  <c r="V5" i="15"/>
  <c r="V8" i="15"/>
  <c r="W12" i="15"/>
  <c r="T13" i="15"/>
  <c r="Z9" i="15" l="1"/>
  <c r="AH9" i="15" s="1"/>
  <c r="V9" i="15"/>
  <c r="AA11" i="15"/>
  <c r="AI11" i="15" s="1"/>
  <c r="S6" i="15"/>
  <c r="X8" i="15"/>
  <c r="U5" i="15"/>
  <c r="AD6" i="15"/>
  <c r="AL6" i="15" s="1"/>
  <c r="X9" i="15"/>
  <c r="R12" i="15"/>
  <c r="AB12" i="15"/>
  <c r="AJ12" i="15" s="1"/>
  <c r="AB5" i="15"/>
  <c r="AJ5" i="15" s="1"/>
  <c r="AD13" i="15"/>
  <c r="AL13" i="15" s="1"/>
  <c r="W9" i="15"/>
  <c r="T6" i="15"/>
  <c r="AA12" i="15"/>
  <c r="AI12" i="15" s="1"/>
  <c r="R11" i="15"/>
  <c r="U12" i="15"/>
  <c r="W13" i="15"/>
  <c r="T11" i="15"/>
  <c r="W8" i="15"/>
  <c r="U6" i="15"/>
  <c r="AF13" i="15"/>
  <c r="AN13" i="15" s="1"/>
  <c r="R8" i="15"/>
  <c r="U13" i="15"/>
  <c r="AF7" i="15"/>
  <c r="AN7" i="15" s="1"/>
  <c r="W5" i="15"/>
  <c r="W6" i="15"/>
  <c r="S13" i="15"/>
  <c r="T9" i="15"/>
  <c r="X5" i="15"/>
  <c r="Z5" i="15"/>
  <c r="AH5" i="15" s="1"/>
  <c r="AE10" i="15"/>
  <c r="AM10" i="15" s="1"/>
  <c r="AB7" i="15"/>
  <c r="AJ7" i="15" s="1"/>
  <c r="AC8" i="15"/>
  <c r="AK8" i="15" s="1"/>
  <c r="AF11" i="15"/>
  <c r="AN11" i="15" s="1"/>
  <c r="AA8" i="15"/>
  <c r="AI8" i="15" s="1"/>
  <c r="AC4" i="15"/>
  <c r="AD11" i="15"/>
  <c r="AL11" i="15" s="1"/>
  <c r="R6" i="15"/>
  <c r="U11" i="15"/>
  <c r="X6" i="15"/>
  <c r="AD12" i="15"/>
  <c r="AL12" i="15" s="1"/>
  <c r="AA9" i="15"/>
  <c r="AI9" i="15" s="1"/>
  <c r="U9" i="15"/>
  <c r="AB10" i="15"/>
  <c r="AJ10" i="15" s="1"/>
  <c r="Z4" i="15"/>
  <c r="W11" i="15"/>
  <c r="AA7" i="15"/>
  <c r="AI7" i="15" s="1"/>
  <c r="V10" i="15"/>
  <c r="X12" i="15"/>
  <c r="AB8" i="15"/>
  <c r="AJ8" i="15" s="1"/>
  <c r="T4" i="15"/>
  <c r="AE4" i="15"/>
  <c r="AM4" i="15" s="1"/>
  <c r="S4" i="15"/>
  <c r="R13" i="15"/>
  <c r="N10" i="8" l="1"/>
  <c r="N11" i="8"/>
  <c r="N19" i="8"/>
  <c r="N27" i="8"/>
  <c r="N34" i="8"/>
  <c r="N35" i="8"/>
  <c r="N50" i="8"/>
  <c r="N51" i="8"/>
  <c r="N58" i="8"/>
  <c r="N59" i="8"/>
  <c r="N67" i="8"/>
  <c r="N74" i="8"/>
  <c r="N75" i="8"/>
  <c r="N83" i="8"/>
  <c r="N91" i="8"/>
  <c r="N106" i="8"/>
  <c r="N107" i="8"/>
  <c r="N115" i="8"/>
  <c r="N122" i="8"/>
  <c r="N123" i="8"/>
  <c r="N130" i="8"/>
  <c r="N131" i="8"/>
  <c r="N138" i="8"/>
  <c r="N139" i="8"/>
  <c r="N147" i="8"/>
  <c r="N154" i="8"/>
  <c r="N155" i="8"/>
  <c r="N162" i="8"/>
  <c r="N163" i="8"/>
  <c r="N178" i="8"/>
  <c r="N179" i="8"/>
  <c r="L183" i="8"/>
  <c r="M182" i="8"/>
  <c r="N182" i="8" s="1"/>
  <c r="L181" i="8"/>
  <c r="L180" i="8"/>
  <c r="P179" i="8"/>
  <c r="L178" i="8"/>
  <c r="P177" i="8"/>
  <c r="P175" i="8"/>
  <c r="M174" i="8"/>
  <c r="L173" i="8"/>
  <c r="L172" i="8"/>
  <c r="M171" i="8"/>
  <c r="P170" i="8"/>
  <c r="M169" i="8"/>
  <c r="N169" i="8" s="1"/>
  <c r="L167" i="8"/>
  <c r="M166" i="8"/>
  <c r="L165" i="8"/>
  <c r="L164" i="8"/>
  <c r="P163" i="8"/>
  <c r="L162" i="8"/>
  <c r="P161" i="8"/>
  <c r="P159" i="8"/>
  <c r="M158" i="8"/>
  <c r="L157" i="8"/>
  <c r="L156" i="8"/>
  <c r="M155" i="8"/>
  <c r="P154" i="8"/>
  <c r="M153" i="8"/>
  <c r="N153" i="8" s="1"/>
  <c r="L151" i="8"/>
  <c r="M150" i="8"/>
  <c r="N150" i="8" s="1"/>
  <c r="L149" i="8"/>
  <c r="L148" i="8"/>
  <c r="P147" i="8"/>
  <c r="L146" i="8"/>
  <c r="N146" i="8" s="1"/>
  <c r="P145" i="8"/>
  <c r="P143" i="8"/>
  <c r="M142" i="8"/>
  <c r="N142" i="8" s="1"/>
  <c r="L141" i="8"/>
  <c r="L140" i="8"/>
  <c r="M139" i="8"/>
  <c r="P138" i="8"/>
  <c r="M137" i="8"/>
  <c r="N137" i="8" s="1"/>
  <c r="L135" i="8"/>
  <c r="M134" i="8"/>
  <c r="N134" i="8" s="1"/>
  <c r="L133" i="8"/>
  <c r="L132" i="8"/>
  <c r="P131" i="8"/>
  <c r="L130" i="8"/>
  <c r="P129" i="8"/>
  <c r="P127" i="8"/>
  <c r="M126" i="8"/>
  <c r="N126" i="8" s="1"/>
  <c r="L125" i="8"/>
  <c r="L124" i="8"/>
  <c r="M123" i="8"/>
  <c r="P122" i="8"/>
  <c r="M121" i="8"/>
  <c r="N121" i="8" s="1"/>
  <c r="L119" i="8"/>
  <c r="M118" i="8"/>
  <c r="N118" i="8" s="1"/>
  <c r="L117" i="8"/>
  <c r="L116" i="8"/>
  <c r="P115" i="8"/>
  <c r="L114" i="8"/>
  <c r="P113" i="8"/>
  <c r="P111" i="8"/>
  <c r="M110" i="8"/>
  <c r="N110" i="8" s="1"/>
  <c r="L109" i="8"/>
  <c r="L108" i="8"/>
  <c r="M107" i="8"/>
  <c r="P106" i="8"/>
  <c r="M105" i="8"/>
  <c r="N105" i="8" s="1"/>
  <c r="L103" i="8"/>
  <c r="M102" i="8"/>
  <c r="N102" i="8" s="1"/>
  <c r="L101" i="8"/>
  <c r="L100" i="8"/>
  <c r="P99" i="8"/>
  <c r="L98" i="8"/>
  <c r="P97" i="8"/>
  <c r="P95" i="8"/>
  <c r="M94" i="8"/>
  <c r="P93" i="8"/>
  <c r="L92" i="8"/>
  <c r="M91" i="8"/>
  <c r="P90" i="8"/>
  <c r="M89" i="8"/>
  <c r="N89" i="8" s="1"/>
  <c r="L87" i="8"/>
  <c r="P86" i="8"/>
  <c r="L85" i="8"/>
  <c r="P84" i="8"/>
  <c r="M83" i="8"/>
  <c r="L82" i="8"/>
  <c r="N82" i="8" s="1"/>
  <c r="P81" i="8"/>
  <c r="P79" i="8"/>
  <c r="M78" i="8"/>
  <c r="N78" i="8" s="1"/>
  <c r="P77" i="8"/>
  <c r="L76" i="8"/>
  <c r="M75" i="8"/>
  <c r="L74" i="8"/>
  <c r="M73" i="8"/>
  <c r="N73" i="8" s="1"/>
  <c r="L71" i="8"/>
  <c r="M70" i="8"/>
  <c r="N70" i="8" s="1"/>
  <c r="L69" i="8"/>
  <c r="L68" i="8"/>
  <c r="M67" i="8"/>
  <c r="P66" i="8"/>
  <c r="M65" i="8"/>
  <c r="N65" i="8" s="1"/>
  <c r="L63" i="8"/>
  <c r="M62" i="8"/>
  <c r="N62" i="8" s="1"/>
  <c r="L61" i="8"/>
  <c r="L60" i="8"/>
  <c r="M59" i="8"/>
  <c r="L58" i="8"/>
  <c r="P57" i="8"/>
  <c r="P55" i="8"/>
  <c r="M54" i="8"/>
  <c r="N54" i="8" s="1"/>
  <c r="P53" i="8"/>
  <c r="L52" i="8"/>
  <c r="M51" i="8"/>
  <c r="L50" i="8"/>
  <c r="M49" i="8"/>
  <c r="N49" i="8" s="1"/>
  <c r="L47" i="8"/>
  <c r="P46" i="8"/>
  <c r="L45" i="8"/>
  <c r="P44" i="8"/>
  <c r="M43" i="8"/>
  <c r="L42" i="8"/>
  <c r="M41" i="8"/>
  <c r="N41" i="8" s="1"/>
  <c r="L39" i="8"/>
  <c r="M38" i="8"/>
  <c r="N38" i="8" s="1"/>
  <c r="L37" i="8"/>
  <c r="L36" i="8"/>
  <c r="P35" i="8"/>
  <c r="L34" i="8"/>
  <c r="P33" i="8"/>
  <c r="P31" i="8"/>
  <c r="M30" i="8"/>
  <c r="P29" i="8"/>
  <c r="L28" i="8"/>
  <c r="M27" i="8"/>
  <c r="P26" i="8"/>
  <c r="M25" i="8"/>
  <c r="N25" i="8" s="1"/>
  <c r="L23" i="8"/>
  <c r="P22" i="8"/>
  <c r="L21" i="8"/>
  <c r="P20" i="8"/>
  <c r="M19" i="8"/>
  <c r="L18" i="8"/>
  <c r="P17" i="8"/>
  <c r="L16" i="8"/>
  <c r="P15" i="8"/>
  <c r="M14" i="8"/>
  <c r="N14" i="8" s="1"/>
  <c r="P13" i="8"/>
  <c r="M12" i="8"/>
  <c r="N12" i="8" s="1"/>
  <c r="L12" i="8"/>
  <c r="M11" i="8"/>
  <c r="P11" i="8"/>
  <c r="L10" i="8"/>
  <c r="M9" i="8"/>
  <c r="N9" i="8" s="1"/>
  <c r="L8" i="8"/>
  <c r="M7" i="8"/>
  <c r="N7" i="8" s="1"/>
  <c r="L7" i="8"/>
  <c r="M6" i="8"/>
  <c r="N6" i="8" s="1"/>
  <c r="L5" i="8"/>
  <c r="L184" i="8"/>
  <c r="M184" i="8"/>
  <c r="N184" i="8" s="1"/>
  <c r="P184" i="8"/>
  <c r="M5" i="8"/>
  <c r="N5" i="8" s="1"/>
  <c r="L6" i="8"/>
  <c r="P6" i="8"/>
  <c r="M8" i="8"/>
  <c r="N8" i="8" s="1"/>
  <c r="P8" i="8"/>
  <c r="L9" i="8"/>
  <c r="M10" i="8"/>
  <c r="L11" i="8"/>
  <c r="M13" i="8"/>
  <c r="L14" i="8"/>
  <c r="M15" i="8"/>
  <c r="M16" i="8"/>
  <c r="N16" i="8" s="1"/>
  <c r="L17" i="8"/>
  <c r="M18" i="8"/>
  <c r="N18" i="8" s="1"/>
  <c r="L19" i="8"/>
  <c r="L20" i="8"/>
  <c r="M20" i="8"/>
  <c r="N20" i="8" s="1"/>
  <c r="M21" i="8"/>
  <c r="N21" i="8" s="1"/>
  <c r="L22" i="8"/>
  <c r="M22" i="8"/>
  <c r="N22" i="8" s="1"/>
  <c r="M23" i="8"/>
  <c r="N23" i="8" s="1"/>
  <c r="L24" i="8"/>
  <c r="M24" i="8"/>
  <c r="N24" i="8" s="1"/>
  <c r="P24" i="8"/>
  <c r="L25" i="8"/>
  <c r="M26" i="8"/>
  <c r="L27" i="8"/>
  <c r="M28" i="8"/>
  <c r="N28" i="8" s="1"/>
  <c r="L29" i="8"/>
  <c r="M29" i="8"/>
  <c r="N29" i="8" s="1"/>
  <c r="L30" i="8"/>
  <c r="L31" i="8"/>
  <c r="M31" i="8"/>
  <c r="N31" i="8" s="1"/>
  <c r="L32" i="8"/>
  <c r="M32" i="8"/>
  <c r="N32" i="8" s="1"/>
  <c r="P32" i="8"/>
  <c r="L33" i="8"/>
  <c r="M33" i="8"/>
  <c r="N33" i="8" s="1"/>
  <c r="M34" i="8"/>
  <c r="L35" i="8"/>
  <c r="M35" i="8"/>
  <c r="M36" i="8"/>
  <c r="N36" i="8" s="1"/>
  <c r="M37" i="8"/>
  <c r="N37" i="8" s="1"/>
  <c r="P37" i="8"/>
  <c r="L38" i="8"/>
  <c r="M39" i="8"/>
  <c r="N39" i="8" s="1"/>
  <c r="P39" i="8"/>
  <c r="L40" i="8"/>
  <c r="M40" i="8"/>
  <c r="N40" i="8" s="1"/>
  <c r="P40" i="8"/>
  <c r="L41" i="8"/>
  <c r="P41" i="8"/>
  <c r="M42" i="8"/>
  <c r="N42" i="8" s="1"/>
  <c r="L43" i="8"/>
  <c r="N43" i="8" s="1"/>
  <c r="M44" i="8"/>
  <c r="M45" i="8"/>
  <c r="N45" i="8" s="1"/>
  <c r="L46" i="8"/>
  <c r="M47" i="8"/>
  <c r="N47" i="8" s="1"/>
  <c r="L48" i="8"/>
  <c r="M48" i="8"/>
  <c r="N48" i="8" s="1"/>
  <c r="P48" i="8"/>
  <c r="L49" i="8"/>
  <c r="M50" i="8"/>
  <c r="P50" i="8"/>
  <c r="L51" i="8"/>
  <c r="M52" i="8"/>
  <c r="N52" i="8" s="1"/>
  <c r="M53" i="8"/>
  <c r="L54" i="8"/>
  <c r="M55" i="8"/>
  <c r="L56" i="8"/>
  <c r="M56" i="8"/>
  <c r="N56" i="8" s="1"/>
  <c r="P56" i="8"/>
  <c r="L57" i="8"/>
  <c r="M58" i="8"/>
  <c r="L59" i="8"/>
  <c r="P59" i="8"/>
  <c r="M60" i="8"/>
  <c r="N60" i="8" s="1"/>
  <c r="M61" i="8"/>
  <c r="N61" i="8" s="1"/>
  <c r="L62" i="8"/>
  <c r="M63" i="8"/>
  <c r="N63" i="8" s="1"/>
  <c r="L64" i="8"/>
  <c r="M64" i="8"/>
  <c r="N64" i="8" s="1"/>
  <c r="P64" i="8"/>
  <c r="L65" i="8"/>
  <c r="L66" i="8"/>
  <c r="M66" i="8"/>
  <c r="N66" i="8" s="1"/>
  <c r="L67" i="8"/>
  <c r="M68" i="8"/>
  <c r="N68" i="8" s="1"/>
  <c r="P68" i="8"/>
  <c r="M69" i="8"/>
  <c r="N69" i="8" s="1"/>
  <c r="L70" i="8"/>
  <c r="P70" i="8"/>
  <c r="M71" i="8"/>
  <c r="N71" i="8" s="1"/>
  <c r="L72" i="8"/>
  <c r="M72" i="8"/>
  <c r="N72" i="8" s="1"/>
  <c r="P72" i="8"/>
  <c r="L73" i="8"/>
  <c r="M74" i="8"/>
  <c r="L75" i="8"/>
  <c r="M76" i="8"/>
  <c r="N76" i="8" s="1"/>
  <c r="M77" i="8"/>
  <c r="L78" i="8"/>
  <c r="M79" i="8"/>
  <c r="L80" i="8"/>
  <c r="M80" i="8"/>
  <c r="N80" i="8" s="1"/>
  <c r="P80" i="8"/>
  <c r="L81" i="8"/>
  <c r="M82" i="8"/>
  <c r="L83" i="8"/>
  <c r="L84" i="8"/>
  <c r="M84" i="8"/>
  <c r="N84" i="8" s="1"/>
  <c r="M85" i="8"/>
  <c r="N85" i="8" s="1"/>
  <c r="L86" i="8"/>
  <c r="M86" i="8"/>
  <c r="N86" i="8" s="1"/>
  <c r="M87" i="8"/>
  <c r="N87" i="8" s="1"/>
  <c r="L88" i="8"/>
  <c r="M88" i="8"/>
  <c r="N88" i="8" s="1"/>
  <c r="P88" i="8"/>
  <c r="L89" i="8"/>
  <c r="M90" i="8"/>
  <c r="L91" i="8"/>
  <c r="M92" i="8"/>
  <c r="N92" i="8" s="1"/>
  <c r="L93" i="8"/>
  <c r="M93" i="8"/>
  <c r="N93" i="8" s="1"/>
  <c r="L94" i="8"/>
  <c r="L95" i="8"/>
  <c r="M95" i="8"/>
  <c r="N95" i="8" s="1"/>
  <c r="L96" i="8"/>
  <c r="M96" i="8"/>
  <c r="N96" i="8" s="1"/>
  <c r="P96" i="8"/>
  <c r="L97" i="8"/>
  <c r="M97" i="8"/>
  <c r="N97" i="8" s="1"/>
  <c r="M98" i="8"/>
  <c r="N98" i="8" s="1"/>
  <c r="L99" i="8"/>
  <c r="N99" i="8" s="1"/>
  <c r="M99" i="8"/>
  <c r="M100" i="8"/>
  <c r="N100" i="8" s="1"/>
  <c r="M101" i="8"/>
  <c r="N101" i="8" s="1"/>
  <c r="L102" i="8"/>
  <c r="M103" i="8"/>
  <c r="N103" i="8" s="1"/>
  <c r="L104" i="8"/>
  <c r="M104" i="8"/>
  <c r="N104" i="8" s="1"/>
  <c r="P104" i="8"/>
  <c r="L105" i="8"/>
  <c r="L106" i="8"/>
  <c r="M106" i="8"/>
  <c r="L107" i="8"/>
  <c r="M108" i="8"/>
  <c r="N108" i="8" s="1"/>
  <c r="P108" i="8"/>
  <c r="M109" i="8"/>
  <c r="N109" i="8" s="1"/>
  <c r="L110" i="8"/>
  <c r="L111" i="8"/>
  <c r="M111" i="8"/>
  <c r="N111" i="8" s="1"/>
  <c r="L112" i="8"/>
  <c r="M112" i="8"/>
  <c r="N112" i="8" s="1"/>
  <c r="P112" i="8"/>
  <c r="L113" i="8"/>
  <c r="M113" i="8"/>
  <c r="N113" i="8" s="1"/>
  <c r="M114" i="8"/>
  <c r="N114" i="8" s="1"/>
  <c r="L115" i="8"/>
  <c r="M115" i="8"/>
  <c r="M116" i="8"/>
  <c r="N116" i="8" s="1"/>
  <c r="M117" i="8"/>
  <c r="N117" i="8" s="1"/>
  <c r="L118" i="8"/>
  <c r="M119" i="8"/>
  <c r="N119" i="8" s="1"/>
  <c r="L120" i="8"/>
  <c r="M120" i="8"/>
  <c r="N120" i="8" s="1"/>
  <c r="P120" i="8"/>
  <c r="L121" i="8"/>
  <c r="L122" i="8"/>
  <c r="M122" i="8"/>
  <c r="L123" i="8"/>
  <c r="M124" i="8"/>
  <c r="N124" i="8" s="1"/>
  <c r="P124" i="8"/>
  <c r="M125" i="8"/>
  <c r="N125" i="8" s="1"/>
  <c r="L126" i="8"/>
  <c r="L127" i="8"/>
  <c r="M127" i="8"/>
  <c r="N127" i="8" s="1"/>
  <c r="L128" i="8"/>
  <c r="M128" i="8"/>
  <c r="N128" i="8" s="1"/>
  <c r="P128" i="8"/>
  <c r="L129" i="8"/>
  <c r="M129" i="8"/>
  <c r="N129" i="8" s="1"/>
  <c r="M130" i="8"/>
  <c r="L131" i="8"/>
  <c r="M131" i="8"/>
  <c r="M132" i="8"/>
  <c r="N132" i="8" s="1"/>
  <c r="M133" i="8"/>
  <c r="N133" i="8" s="1"/>
  <c r="L134" i="8"/>
  <c r="M135" i="8"/>
  <c r="N135" i="8" s="1"/>
  <c r="L136" i="8"/>
  <c r="M136" i="8"/>
  <c r="N136" i="8" s="1"/>
  <c r="P136" i="8"/>
  <c r="L137" i="8"/>
  <c r="L138" i="8"/>
  <c r="M138" i="8"/>
  <c r="L139" i="8"/>
  <c r="M140" i="8"/>
  <c r="N140" i="8" s="1"/>
  <c r="P140" i="8"/>
  <c r="M141" i="8"/>
  <c r="N141" i="8" s="1"/>
  <c r="L142" i="8"/>
  <c r="L143" i="8"/>
  <c r="M143" i="8"/>
  <c r="N143" i="8" s="1"/>
  <c r="L144" i="8"/>
  <c r="M144" i="8"/>
  <c r="N144" i="8" s="1"/>
  <c r="P144" i="8"/>
  <c r="L145" i="8"/>
  <c r="M145" i="8"/>
  <c r="N145" i="8" s="1"/>
  <c r="M146" i="8"/>
  <c r="L147" i="8"/>
  <c r="M147" i="8"/>
  <c r="M148" i="8"/>
  <c r="N148" i="8" s="1"/>
  <c r="M149" i="8"/>
  <c r="N149" i="8" s="1"/>
  <c r="L150" i="8"/>
  <c r="M151" i="8"/>
  <c r="N151" i="8" s="1"/>
  <c r="L152" i="8"/>
  <c r="M152" i="8"/>
  <c r="N152" i="8" s="1"/>
  <c r="P152" i="8"/>
  <c r="L153" i="8"/>
  <c r="L154" i="8"/>
  <c r="M154" i="8"/>
  <c r="L155" i="8"/>
  <c r="M156" i="8"/>
  <c r="N156" i="8" s="1"/>
  <c r="P156" i="8"/>
  <c r="M157" i="8"/>
  <c r="N157" i="8" s="1"/>
  <c r="L158" i="8"/>
  <c r="L159" i="8"/>
  <c r="M159" i="8"/>
  <c r="N159" i="8" s="1"/>
  <c r="L160" i="8"/>
  <c r="M160" i="8"/>
  <c r="N160" i="8" s="1"/>
  <c r="P160" i="8"/>
  <c r="L161" i="8"/>
  <c r="M161" i="8"/>
  <c r="N161" i="8" s="1"/>
  <c r="M162" i="8"/>
  <c r="L163" i="8"/>
  <c r="M163" i="8"/>
  <c r="M164" i="8"/>
  <c r="N164" i="8" s="1"/>
  <c r="M165" i="8"/>
  <c r="N165" i="8" s="1"/>
  <c r="L166" i="8"/>
  <c r="M167" i="8"/>
  <c r="N167" i="8" s="1"/>
  <c r="L168" i="8"/>
  <c r="M168" i="8"/>
  <c r="N168" i="8" s="1"/>
  <c r="P168" i="8"/>
  <c r="L169" i="8"/>
  <c r="L170" i="8"/>
  <c r="M170" i="8"/>
  <c r="N170" i="8" s="1"/>
  <c r="L171" i="8"/>
  <c r="N171" i="8" s="1"/>
  <c r="M172" i="8"/>
  <c r="N172" i="8" s="1"/>
  <c r="P172" i="8"/>
  <c r="M173" i="8"/>
  <c r="N173" i="8" s="1"/>
  <c r="L174" i="8"/>
  <c r="N174" i="8" s="1"/>
  <c r="L175" i="8"/>
  <c r="M175" i="8"/>
  <c r="N175" i="8" s="1"/>
  <c r="L176" i="8"/>
  <c r="M176" i="8"/>
  <c r="N176" i="8" s="1"/>
  <c r="P176" i="8"/>
  <c r="L177" i="8"/>
  <c r="M177" i="8"/>
  <c r="N177" i="8" s="1"/>
  <c r="M178" i="8"/>
  <c r="L179" i="8"/>
  <c r="M179" i="8"/>
  <c r="M180" i="8"/>
  <c r="N180" i="8" s="1"/>
  <c r="M181" i="8"/>
  <c r="N181" i="8" s="1"/>
  <c r="L182" i="8"/>
  <c r="M183" i="8"/>
  <c r="N183" i="8" s="1"/>
  <c r="D3" i="3"/>
  <c r="D3" i="4" s="1"/>
  <c r="D3" i="7" s="1"/>
  <c r="E3" i="3"/>
  <c r="F3" i="3"/>
  <c r="F3" i="4" s="1"/>
  <c r="F3" i="7" s="1"/>
  <c r="G3" i="3"/>
  <c r="H3" i="3"/>
  <c r="H3" i="4" s="1"/>
  <c r="H3" i="7" s="1"/>
  <c r="I3" i="3"/>
  <c r="J3" i="3"/>
  <c r="J3" i="4" s="1"/>
  <c r="J3" i="7" s="1"/>
  <c r="D4" i="3"/>
  <c r="D4" i="4" s="1"/>
  <c r="D4" i="7" s="1"/>
  <c r="E4" i="3"/>
  <c r="E4" i="4" s="1"/>
  <c r="E4" i="7" s="1"/>
  <c r="F4" i="3"/>
  <c r="G4" i="3"/>
  <c r="G4" i="4" s="1"/>
  <c r="G4" i="7" s="1"/>
  <c r="H4" i="3"/>
  <c r="I4" i="3"/>
  <c r="I4" i="4" s="1"/>
  <c r="I4" i="7" s="1"/>
  <c r="J4" i="3"/>
  <c r="J4" i="4" s="1"/>
  <c r="J4" i="7" s="1"/>
  <c r="D5" i="3"/>
  <c r="D5" i="4" s="1"/>
  <c r="D5" i="7" s="1"/>
  <c r="E5" i="3"/>
  <c r="F5" i="3"/>
  <c r="F5" i="4" s="1"/>
  <c r="F5" i="7" s="1"/>
  <c r="G5" i="3"/>
  <c r="H5" i="3"/>
  <c r="H5" i="4" s="1"/>
  <c r="H5" i="7" s="1"/>
  <c r="I5" i="3"/>
  <c r="I5" i="4" s="1"/>
  <c r="I5" i="7" s="1"/>
  <c r="J5" i="3"/>
  <c r="J5" i="4" s="1"/>
  <c r="J5" i="7" s="1"/>
  <c r="D6" i="3"/>
  <c r="E6" i="3"/>
  <c r="E6" i="4" s="1"/>
  <c r="E6" i="7" s="1"/>
  <c r="F6" i="3"/>
  <c r="G6" i="3"/>
  <c r="G6" i="4" s="1"/>
  <c r="G6" i="7" s="1"/>
  <c r="H6" i="3"/>
  <c r="H6" i="4" s="1"/>
  <c r="H6" i="7" s="1"/>
  <c r="I6" i="3"/>
  <c r="I6" i="4" s="1"/>
  <c r="I6" i="7" s="1"/>
  <c r="J6" i="3"/>
  <c r="D7" i="3"/>
  <c r="D7" i="4" s="1"/>
  <c r="D7" i="7" s="1"/>
  <c r="E7" i="3"/>
  <c r="E7" i="4" s="1"/>
  <c r="E7" i="7" s="1"/>
  <c r="F7" i="3"/>
  <c r="F7" i="4" s="1"/>
  <c r="F7" i="7" s="1"/>
  <c r="G7" i="3"/>
  <c r="G7" i="4" s="1"/>
  <c r="G7" i="7" s="1"/>
  <c r="H7" i="3"/>
  <c r="H7" i="4" s="1"/>
  <c r="H7" i="7" s="1"/>
  <c r="I7" i="3"/>
  <c r="J7" i="3"/>
  <c r="J7" i="4" s="1"/>
  <c r="J7" i="7" s="1"/>
  <c r="D8" i="3"/>
  <c r="E8" i="3"/>
  <c r="E8" i="4" s="1"/>
  <c r="E8" i="7" s="1"/>
  <c r="F8" i="3"/>
  <c r="G8" i="3"/>
  <c r="G8" i="4" s="1"/>
  <c r="G8" i="7" s="1"/>
  <c r="H8" i="3"/>
  <c r="I8" i="3"/>
  <c r="I8" i="4" s="1"/>
  <c r="I8" i="7" s="1"/>
  <c r="J8" i="3"/>
  <c r="J8" i="4" s="1"/>
  <c r="J8" i="7" s="1"/>
  <c r="D9" i="3"/>
  <c r="D9" i="4" s="1"/>
  <c r="D9" i="7" s="1"/>
  <c r="E9" i="3"/>
  <c r="F9" i="3"/>
  <c r="F9" i="4" s="1"/>
  <c r="F9" i="7" s="1"/>
  <c r="G9" i="3"/>
  <c r="H9" i="3"/>
  <c r="H9" i="4" s="1"/>
  <c r="H9" i="7" s="1"/>
  <c r="I9" i="3"/>
  <c r="I9" i="4" s="1"/>
  <c r="I9" i="7" s="1"/>
  <c r="J9" i="3"/>
  <c r="J9" i="4" s="1"/>
  <c r="J9" i="7" s="1"/>
  <c r="D10" i="3"/>
  <c r="E10" i="3"/>
  <c r="E10" i="4" s="1"/>
  <c r="E10" i="7" s="1"/>
  <c r="F10" i="3"/>
  <c r="G10" i="3"/>
  <c r="G10" i="4" s="1"/>
  <c r="G10" i="7" s="1"/>
  <c r="H10" i="3"/>
  <c r="I10" i="3"/>
  <c r="I10" i="4" s="1"/>
  <c r="I10" i="7" s="1"/>
  <c r="J10" i="3"/>
  <c r="D11" i="3"/>
  <c r="D11" i="4" s="1"/>
  <c r="D11" i="7" s="1"/>
  <c r="E11" i="3"/>
  <c r="F11" i="3"/>
  <c r="F11" i="4" s="1"/>
  <c r="F11" i="7" s="1"/>
  <c r="G11" i="3"/>
  <c r="G11" i="4" s="1"/>
  <c r="G11" i="7" s="1"/>
  <c r="H11" i="3"/>
  <c r="H11" i="4" s="1"/>
  <c r="H11" i="7" s="1"/>
  <c r="I11" i="3"/>
  <c r="J11" i="3"/>
  <c r="J11" i="4" s="1"/>
  <c r="J11" i="7" s="1"/>
  <c r="D12" i="3"/>
  <c r="E12" i="3"/>
  <c r="E12" i="4" s="1"/>
  <c r="E12" i="7" s="1"/>
  <c r="F12" i="3"/>
  <c r="F12" i="4" s="1"/>
  <c r="F12" i="7" s="1"/>
  <c r="G12" i="3"/>
  <c r="G12" i="4" s="1"/>
  <c r="G12" i="7" s="1"/>
  <c r="H12" i="3"/>
  <c r="I12" i="3"/>
  <c r="I12" i="4" s="1"/>
  <c r="I12" i="7" s="1"/>
  <c r="J12" i="3"/>
  <c r="D13" i="3"/>
  <c r="D13" i="4" s="1"/>
  <c r="D13" i="7" s="1"/>
  <c r="E13" i="3"/>
  <c r="F13" i="3"/>
  <c r="F13" i="4" s="1"/>
  <c r="F13" i="7" s="1"/>
  <c r="G13" i="3"/>
  <c r="H13" i="3"/>
  <c r="H13" i="4" s="1"/>
  <c r="H13" i="7" s="1"/>
  <c r="I13" i="3"/>
  <c r="J13" i="3"/>
  <c r="J13" i="4" s="1"/>
  <c r="J13" i="7" s="1"/>
  <c r="D14" i="3"/>
  <c r="E14" i="3"/>
  <c r="E14" i="4" s="1"/>
  <c r="E14" i="7" s="1"/>
  <c r="F14" i="3"/>
  <c r="G14" i="3"/>
  <c r="G14" i="4" s="1"/>
  <c r="G14" i="7" s="1"/>
  <c r="H14" i="3"/>
  <c r="H14" i="4" s="1"/>
  <c r="H14" i="7" s="1"/>
  <c r="I14" i="3"/>
  <c r="I14" i="4" s="1"/>
  <c r="I14" i="7" s="1"/>
  <c r="J14" i="3"/>
  <c r="J14" i="4" s="1"/>
  <c r="J14" i="7" s="1"/>
  <c r="D15" i="3"/>
  <c r="D15" i="4" s="1"/>
  <c r="D15" i="7" s="1"/>
  <c r="E15" i="3"/>
  <c r="F15" i="3"/>
  <c r="G15" i="3"/>
  <c r="H15" i="3"/>
  <c r="H15" i="4" s="1"/>
  <c r="H15" i="7" s="1"/>
  <c r="I15" i="3"/>
  <c r="I15" i="4" s="1"/>
  <c r="I15" i="7" s="1"/>
  <c r="J15" i="3"/>
  <c r="J15" i="4" s="1"/>
  <c r="J15" i="7" s="1"/>
  <c r="D16" i="3"/>
  <c r="E16" i="3"/>
  <c r="E16" i="4" s="1"/>
  <c r="E16" i="7" s="1"/>
  <c r="F16" i="3"/>
  <c r="G16" i="3"/>
  <c r="G16" i="4" s="1"/>
  <c r="G16" i="7" s="1"/>
  <c r="H16" i="3"/>
  <c r="I16" i="3"/>
  <c r="I16" i="4" s="1"/>
  <c r="I16" i="7" s="1"/>
  <c r="J16" i="3"/>
  <c r="D17" i="3"/>
  <c r="D17" i="4" s="1"/>
  <c r="D17" i="7" s="1"/>
  <c r="E17" i="3"/>
  <c r="E17" i="4" s="1"/>
  <c r="E17" i="7" s="1"/>
  <c r="F17" i="3"/>
  <c r="F17" i="4" s="1"/>
  <c r="F17" i="7" s="1"/>
  <c r="G17" i="3"/>
  <c r="H17" i="3"/>
  <c r="H17" i="4" s="1"/>
  <c r="H17" i="7" s="1"/>
  <c r="I17" i="3"/>
  <c r="J17" i="3"/>
  <c r="J17" i="4" s="1"/>
  <c r="J17" i="7" s="1"/>
  <c r="D18" i="3"/>
  <c r="D18" i="4" s="1"/>
  <c r="D18" i="7" s="1"/>
  <c r="E18" i="3"/>
  <c r="E18" i="4" s="1"/>
  <c r="E18" i="7" s="1"/>
  <c r="F18" i="3"/>
  <c r="G18" i="3"/>
  <c r="G18" i="4" s="1"/>
  <c r="G18" i="7" s="1"/>
  <c r="H18" i="3"/>
  <c r="I18" i="3"/>
  <c r="I18" i="4" s="1"/>
  <c r="I18" i="7" s="1"/>
  <c r="J18" i="3"/>
  <c r="D19" i="3"/>
  <c r="D19" i="4" s="1"/>
  <c r="D19" i="7" s="1"/>
  <c r="E19" i="3"/>
  <c r="E19" i="4" s="1"/>
  <c r="E19" i="7" s="1"/>
  <c r="F19" i="3"/>
  <c r="F19" i="4" s="1"/>
  <c r="F19" i="7" s="1"/>
  <c r="G19" i="3"/>
  <c r="H19" i="3"/>
  <c r="H19" i="4" s="1"/>
  <c r="H19" i="7" s="1"/>
  <c r="I19" i="3"/>
  <c r="I19" i="4" s="1"/>
  <c r="I19" i="7" s="1"/>
  <c r="J19" i="3"/>
  <c r="J19" i="4" s="1"/>
  <c r="J19" i="7" s="1"/>
  <c r="D20" i="3"/>
  <c r="D20" i="4" s="1"/>
  <c r="D20" i="7" s="1"/>
  <c r="E20" i="3"/>
  <c r="E20" i="4" s="1"/>
  <c r="E20" i="7" s="1"/>
  <c r="F20" i="3"/>
  <c r="F20" i="4" s="1"/>
  <c r="F20" i="7" s="1"/>
  <c r="G20" i="3"/>
  <c r="G20" i="4" s="1"/>
  <c r="G20" i="7" s="1"/>
  <c r="H20" i="3"/>
  <c r="I20" i="3"/>
  <c r="I20" i="4" s="1"/>
  <c r="I20" i="7" s="1"/>
  <c r="J20" i="3"/>
  <c r="D21" i="3"/>
  <c r="D21" i="4" s="1"/>
  <c r="D21" i="7" s="1"/>
  <c r="E21" i="3"/>
  <c r="E21" i="4" s="1"/>
  <c r="E21" i="7" s="1"/>
  <c r="F21" i="3"/>
  <c r="F21" i="4" s="1"/>
  <c r="F21" i="7" s="1"/>
  <c r="G21" i="3"/>
  <c r="H21" i="3"/>
  <c r="H21" i="4" s="1"/>
  <c r="H21" i="7" s="1"/>
  <c r="I21" i="3"/>
  <c r="J21" i="3"/>
  <c r="J21" i="4" s="1"/>
  <c r="J21" i="7" s="1"/>
  <c r="D22" i="3"/>
  <c r="E22" i="3"/>
  <c r="E22" i="4" s="1"/>
  <c r="E22" i="7" s="1"/>
  <c r="F22" i="3"/>
  <c r="G22" i="3"/>
  <c r="G22" i="4" s="1"/>
  <c r="G22" i="7" s="1"/>
  <c r="H22" i="3"/>
  <c r="I22" i="3"/>
  <c r="I22" i="4" s="1"/>
  <c r="I22" i="7" s="1"/>
  <c r="J22" i="3"/>
  <c r="D23" i="3"/>
  <c r="D23" i="4" s="1"/>
  <c r="D23" i="7" s="1"/>
  <c r="E23" i="3"/>
  <c r="F23" i="3"/>
  <c r="G23" i="3"/>
  <c r="H23" i="3"/>
  <c r="H23" i="4" s="1"/>
  <c r="H23" i="7" s="1"/>
  <c r="I23" i="3"/>
  <c r="J23" i="3"/>
  <c r="J23" i="4" s="1"/>
  <c r="J23" i="7" s="1"/>
  <c r="D24" i="3"/>
  <c r="E24" i="3"/>
  <c r="E24" i="4" s="1"/>
  <c r="E24" i="7" s="1"/>
  <c r="F24" i="3"/>
  <c r="G24" i="3"/>
  <c r="G24" i="4" s="1"/>
  <c r="G24" i="7" s="1"/>
  <c r="H24" i="3"/>
  <c r="I24" i="3"/>
  <c r="J24" i="3"/>
  <c r="D25" i="3"/>
  <c r="D25" i="4" s="1"/>
  <c r="D25" i="7" s="1"/>
  <c r="E25" i="3"/>
  <c r="F25" i="3"/>
  <c r="F25" i="4" s="1"/>
  <c r="F25" i="7" s="1"/>
  <c r="G25" i="3"/>
  <c r="G25" i="4" s="1"/>
  <c r="G25" i="7" s="1"/>
  <c r="H25" i="3"/>
  <c r="H25" i="4" s="1"/>
  <c r="H25" i="7" s="1"/>
  <c r="I25" i="3"/>
  <c r="J25" i="3"/>
  <c r="J25" i="4" s="1"/>
  <c r="J25" i="7" s="1"/>
  <c r="D26" i="3"/>
  <c r="D26" i="4" s="1"/>
  <c r="D26" i="7" s="1"/>
  <c r="E26" i="3"/>
  <c r="E26" i="4" s="1"/>
  <c r="E26" i="7" s="1"/>
  <c r="F26" i="3"/>
  <c r="G26" i="3"/>
  <c r="G26" i="4" s="1"/>
  <c r="G26" i="7" s="1"/>
  <c r="H26" i="3"/>
  <c r="I26" i="3"/>
  <c r="I26" i="4" s="1"/>
  <c r="I26" i="7" s="1"/>
  <c r="J26" i="3"/>
  <c r="J26" i="4" s="1"/>
  <c r="J26" i="7" s="1"/>
  <c r="D27" i="3"/>
  <c r="D27" i="4" s="1"/>
  <c r="D27" i="7" s="1"/>
  <c r="E27" i="3"/>
  <c r="F27" i="3"/>
  <c r="F27" i="4" s="1"/>
  <c r="F27" i="7" s="1"/>
  <c r="G27" i="3"/>
  <c r="G27" i="4" s="1"/>
  <c r="G27" i="7" s="1"/>
  <c r="H27" i="3"/>
  <c r="H27" i="4" s="1"/>
  <c r="H27" i="7" s="1"/>
  <c r="I27" i="3"/>
  <c r="I27" i="4" s="1"/>
  <c r="I27" i="7" s="1"/>
  <c r="J27" i="3"/>
  <c r="D28" i="3"/>
  <c r="E28" i="3"/>
  <c r="E28" i="4" s="1"/>
  <c r="E28" i="7" s="1"/>
  <c r="F28" i="3"/>
  <c r="G28" i="3"/>
  <c r="G28" i="4" s="1"/>
  <c r="G28" i="7" s="1"/>
  <c r="H28" i="3"/>
  <c r="I28" i="3"/>
  <c r="I28" i="4" s="1"/>
  <c r="I28" i="7" s="1"/>
  <c r="J28" i="3"/>
  <c r="J28" i="4" s="1"/>
  <c r="J28" i="7" s="1"/>
  <c r="D29" i="3"/>
  <c r="D29" i="4" s="1"/>
  <c r="D29" i="7" s="1"/>
  <c r="E29" i="3"/>
  <c r="F29" i="3"/>
  <c r="F29" i="4" s="1"/>
  <c r="F29" i="7" s="1"/>
  <c r="G29" i="3"/>
  <c r="G29" i="4" s="1"/>
  <c r="G29" i="7" s="1"/>
  <c r="H29" i="3"/>
  <c r="H29" i="4" s="1"/>
  <c r="H29" i="7" s="1"/>
  <c r="I29" i="3"/>
  <c r="I29" i="4" s="1"/>
  <c r="I29" i="7" s="1"/>
  <c r="J29" i="3"/>
  <c r="J29" i="4" s="1"/>
  <c r="J29" i="7" s="1"/>
  <c r="D30" i="3"/>
  <c r="E30" i="3"/>
  <c r="E30" i="4" s="1"/>
  <c r="E30" i="7" s="1"/>
  <c r="F30" i="3"/>
  <c r="F30" i="4" s="1"/>
  <c r="F30" i="7" s="1"/>
  <c r="G30" i="3"/>
  <c r="G30" i="4" s="1"/>
  <c r="G30" i="7" s="1"/>
  <c r="H30" i="3"/>
  <c r="I30" i="3"/>
  <c r="I30" i="4" s="1"/>
  <c r="I30" i="7" s="1"/>
  <c r="J30" i="3"/>
  <c r="D31" i="3"/>
  <c r="D31" i="4" s="1"/>
  <c r="D31" i="7" s="1"/>
  <c r="E31" i="3"/>
  <c r="E31" i="4" s="1"/>
  <c r="E31" i="7" s="1"/>
  <c r="F31" i="3"/>
  <c r="F31" i="4" s="1"/>
  <c r="F31" i="7" s="1"/>
  <c r="G31" i="3"/>
  <c r="H31" i="3"/>
  <c r="H31" i="4" s="1"/>
  <c r="H31" i="7" s="1"/>
  <c r="I31" i="3"/>
  <c r="J31" i="3"/>
  <c r="J31" i="4" s="1"/>
  <c r="J31" i="7" s="1"/>
  <c r="D32" i="3"/>
  <c r="D32" i="4" s="1"/>
  <c r="D32" i="7" s="1"/>
  <c r="E32" i="3"/>
  <c r="E32" i="4" s="1"/>
  <c r="E32" i="7" s="1"/>
  <c r="F32" i="3"/>
  <c r="G32" i="3"/>
  <c r="G32" i="4" s="1"/>
  <c r="G32" i="7" s="1"/>
  <c r="H32" i="3"/>
  <c r="I32" i="3"/>
  <c r="I32" i="4" s="1"/>
  <c r="I32" i="7" s="1"/>
  <c r="J32" i="3"/>
  <c r="J32" i="4" s="1"/>
  <c r="J32" i="7" s="1"/>
  <c r="D33" i="3"/>
  <c r="D33" i="4" s="1"/>
  <c r="D33" i="7" s="1"/>
  <c r="E33" i="3"/>
  <c r="F33" i="3"/>
  <c r="F33" i="4" s="1"/>
  <c r="F33" i="7" s="1"/>
  <c r="G33" i="3"/>
  <c r="G33" i="4" s="1"/>
  <c r="G33" i="7" s="1"/>
  <c r="H33" i="3"/>
  <c r="I33" i="3"/>
  <c r="J33" i="3"/>
  <c r="J33" i="4" s="1"/>
  <c r="J33" i="7" s="1"/>
  <c r="D34" i="3"/>
  <c r="E34" i="3"/>
  <c r="E34" i="4" s="1"/>
  <c r="E34" i="7" s="1"/>
  <c r="F34" i="3"/>
  <c r="G34" i="3"/>
  <c r="G34" i="4" s="1"/>
  <c r="G34" i="7" s="1"/>
  <c r="H34" i="3"/>
  <c r="I34" i="3"/>
  <c r="I34" i="4" s="1"/>
  <c r="I34" i="7" s="1"/>
  <c r="J34" i="3"/>
  <c r="J34" i="4" s="1"/>
  <c r="J34" i="7" s="1"/>
  <c r="D35" i="3"/>
  <c r="D35" i="4" s="1"/>
  <c r="D35" i="7" s="1"/>
  <c r="E35" i="3"/>
  <c r="F35" i="3"/>
  <c r="F35" i="4" s="1"/>
  <c r="F35" i="7" s="1"/>
  <c r="G35" i="3"/>
  <c r="H35" i="3"/>
  <c r="H35" i="4" s="1"/>
  <c r="H35" i="7" s="1"/>
  <c r="I35" i="3"/>
  <c r="J35" i="3"/>
  <c r="J35" i="4" s="1"/>
  <c r="J35" i="7" s="1"/>
  <c r="D36" i="3"/>
  <c r="E36" i="3"/>
  <c r="E36" i="4" s="1"/>
  <c r="E36" i="7" s="1"/>
  <c r="F36" i="3"/>
  <c r="G36" i="3"/>
  <c r="G36" i="4" s="1"/>
  <c r="G36" i="7" s="1"/>
  <c r="H36" i="3"/>
  <c r="I36" i="3"/>
  <c r="I36" i="4" s="1"/>
  <c r="I36" i="7" s="1"/>
  <c r="J36" i="3"/>
  <c r="J36" i="4" s="1"/>
  <c r="J36" i="7" s="1"/>
  <c r="D37" i="3"/>
  <c r="D37" i="4" s="1"/>
  <c r="D37" i="7" s="1"/>
  <c r="E37" i="3"/>
  <c r="F37" i="3"/>
  <c r="F37" i="4" s="1"/>
  <c r="F37" i="7" s="1"/>
  <c r="G37" i="3"/>
  <c r="H37" i="3"/>
  <c r="H37" i="4" s="1"/>
  <c r="H37" i="7" s="1"/>
  <c r="I37" i="3"/>
  <c r="J37" i="3"/>
  <c r="J37" i="4" s="1"/>
  <c r="J37" i="7" s="1"/>
  <c r="D38" i="3"/>
  <c r="E38" i="3"/>
  <c r="E38" i="4" s="1"/>
  <c r="E38" i="7" s="1"/>
  <c r="F38" i="3"/>
  <c r="G38" i="3"/>
  <c r="G38" i="4" s="1"/>
  <c r="G38" i="7" s="1"/>
  <c r="H38" i="3"/>
  <c r="H38" i="4" s="1"/>
  <c r="H38" i="7" s="1"/>
  <c r="I38" i="3"/>
  <c r="J38" i="3"/>
  <c r="D39" i="3"/>
  <c r="D39" i="4" s="1"/>
  <c r="D39" i="7" s="1"/>
  <c r="E39" i="3"/>
  <c r="E39" i="4" s="1"/>
  <c r="E39" i="7" s="1"/>
  <c r="F39" i="3"/>
  <c r="F39" i="4" s="1"/>
  <c r="F39" i="7" s="1"/>
  <c r="G39" i="3"/>
  <c r="H39" i="3"/>
  <c r="H39" i="4" s="1"/>
  <c r="H39" i="7" s="1"/>
  <c r="I39" i="3"/>
  <c r="J39" i="3"/>
  <c r="J39" i="4" s="1"/>
  <c r="J39" i="7" s="1"/>
  <c r="D40" i="3"/>
  <c r="E40" i="3"/>
  <c r="E40" i="4" s="1"/>
  <c r="E40" i="7" s="1"/>
  <c r="F40" i="3"/>
  <c r="G40" i="3"/>
  <c r="G40" i="4" s="1"/>
  <c r="G40" i="7" s="1"/>
  <c r="H40" i="3"/>
  <c r="H40" i="4" s="1"/>
  <c r="H40" i="7" s="1"/>
  <c r="I40" i="3"/>
  <c r="I40" i="4" s="1"/>
  <c r="I40" i="7" s="1"/>
  <c r="J40" i="3"/>
  <c r="J40" i="4" s="1"/>
  <c r="J40" i="7" s="1"/>
  <c r="D41" i="3"/>
  <c r="D41" i="4" s="1"/>
  <c r="D41" i="7" s="1"/>
  <c r="E41" i="3"/>
  <c r="E41" i="4" s="1"/>
  <c r="E41" i="7" s="1"/>
  <c r="F41" i="3"/>
  <c r="F41" i="4" s="1"/>
  <c r="F41" i="7" s="1"/>
  <c r="G41" i="3"/>
  <c r="G41" i="4" s="1"/>
  <c r="G41" i="7" s="1"/>
  <c r="H41" i="3"/>
  <c r="H41" i="4" s="1"/>
  <c r="H41" i="7" s="1"/>
  <c r="I41" i="3"/>
  <c r="J41" i="3"/>
  <c r="J41" i="4" s="1"/>
  <c r="J41" i="7" s="1"/>
  <c r="D42" i="3"/>
  <c r="E42" i="3"/>
  <c r="E42" i="4" s="1"/>
  <c r="E42" i="7" s="1"/>
  <c r="F42" i="3"/>
  <c r="F42" i="4" s="1"/>
  <c r="F42" i="7" s="1"/>
  <c r="G42" i="3"/>
  <c r="G42" i="4" s="1"/>
  <c r="G42" i="7" s="1"/>
  <c r="H42" i="3"/>
  <c r="I42" i="3"/>
  <c r="I42" i="4" s="1"/>
  <c r="I42" i="7" s="1"/>
  <c r="J42" i="3"/>
  <c r="J42" i="4" s="1"/>
  <c r="J42" i="7" s="1"/>
  <c r="D43" i="3"/>
  <c r="D43" i="4" s="1"/>
  <c r="D43" i="7" s="1"/>
  <c r="E43" i="3"/>
  <c r="E43" i="4" s="1"/>
  <c r="E43" i="7" s="1"/>
  <c r="F43" i="3"/>
  <c r="F43" i="4" s="1"/>
  <c r="F43" i="7" s="1"/>
  <c r="G43" i="3"/>
  <c r="H43" i="3"/>
  <c r="H43" i="4" s="1"/>
  <c r="H43" i="7" s="1"/>
  <c r="I43" i="3"/>
  <c r="J43" i="3"/>
  <c r="J43" i="4" s="1"/>
  <c r="J43" i="7" s="1"/>
  <c r="D44" i="3"/>
  <c r="D44" i="4" s="1"/>
  <c r="D44" i="7" s="1"/>
  <c r="E44" i="3"/>
  <c r="E44" i="4" s="1"/>
  <c r="E44" i="7" s="1"/>
  <c r="F44" i="3"/>
  <c r="F44" i="4" s="1"/>
  <c r="F44" i="7" s="1"/>
  <c r="G44" i="3"/>
  <c r="H44" i="3"/>
  <c r="I44" i="3"/>
  <c r="I44" i="4" s="1"/>
  <c r="I44" i="7" s="1"/>
  <c r="J44" i="3"/>
  <c r="D45" i="3"/>
  <c r="D45" i="4" s="1"/>
  <c r="D45" i="7" s="1"/>
  <c r="E45" i="3"/>
  <c r="F45" i="3"/>
  <c r="F45" i="4" s="1"/>
  <c r="F45" i="7" s="1"/>
  <c r="G45" i="3"/>
  <c r="H45" i="3"/>
  <c r="H45" i="4" s="1"/>
  <c r="H45" i="7" s="1"/>
  <c r="I45" i="3"/>
  <c r="I45" i="4" s="1"/>
  <c r="I45" i="7" s="1"/>
  <c r="J45" i="3"/>
  <c r="J45" i="4" s="1"/>
  <c r="J45" i="7" s="1"/>
  <c r="D46" i="3"/>
  <c r="E46" i="3"/>
  <c r="E46" i="4" s="1"/>
  <c r="E46" i="7" s="1"/>
  <c r="F46" i="3"/>
  <c r="F46" i="4" s="1"/>
  <c r="F46" i="7" s="1"/>
  <c r="G46" i="3"/>
  <c r="G46" i="4" s="1"/>
  <c r="G46" i="7" s="1"/>
  <c r="H46" i="3"/>
  <c r="H46" i="4" s="1"/>
  <c r="H46" i="7" s="1"/>
  <c r="I46" i="3"/>
  <c r="I46" i="4" s="1"/>
  <c r="I46" i="7" s="1"/>
  <c r="J46" i="3"/>
  <c r="D47" i="3"/>
  <c r="D47" i="4" s="1"/>
  <c r="D47" i="7" s="1"/>
  <c r="E47" i="3"/>
  <c r="F47" i="3"/>
  <c r="F47" i="4" s="1"/>
  <c r="F47" i="7" s="1"/>
  <c r="G47" i="3"/>
  <c r="H47" i="3"/>
  <c r="H47" i="4" s="1"/>
  <c r="H47" i="7" s="1"/>
  <c r="I47" i="3"/>
  <c r="J47" i="3"/>
  <c r="J47" i="4" s="1"/>
  <c r="J47" i="7" s="1"/>
  <c r="D48" i="3"/>
  <c r="E48" i="3"/>
  <c r="E48" i="4" s="1"/>
  <c r="E48" i="7" s="1"/>
  <c r="F48" i="3"/>
  <c r="F48" i="4" s="1"/>
  <c r="F48" i="7" s="1"/>
  <c r="G48" i="3"/>
  <c r="G48" i="4" s="1"/>
  <c r="G48" i="7" s="1"/>
  <c r="H48" i="3"/>
  <c r="I48" i="3"/>
  <c r="I48" i="4" s="1"/>
  <c r="I48" i="7" s="1"/>
  <c r="J48" i="3"/>
  <c r="D49" i="3"/>
  <c r="D49" i="4" s="1"/>
  <c r="D49" i="7" s="1"/>
  <c r="E49" i="3"/>
  <c r="E49" i="4" s="1"/>
  <c r="E49" i="7" s="1"/>
  <c r="F49" i="3"/>
  <c r="F49" i="4" s="1"/>
  <c r="F49" i="7" s="1"/>
  <c r="G49" i="3"/>
  <c r="H49" i="3"/>
  <c r="H49" i="4" s="1"/>
  <c r="H49" i="7" s="1"/>
  <c r="I49" i="3"/>
  <c r="J49" i="3"/>
  <c r="J49" i="4" s="1"/>
  <c r="J49" i="7" s="1"/>
  <c r="D50" i="3"/>
  <c r="D50" i="4" s="1"/>
  <c r="D50" i="7" s="1"/>
  <c r="E50" i="3"/>
  <c r="F50" i="3"/>
  <c r="G50" i="3"/>
  <c r="G50" i="4" s="1"/>
  <c r="G50" i="7" s="1"/>
  <c r="H50" i="3"/>
  <c r="I50" i="3"/>
  <c r="I50" i="4" s="1"/>
  <c r="I50" i="7" s="1"/>
  <c r="J50" i="3"/>
  <c r="D51" i="3"/>
  <c r="D51" i="4" s="1"/>
  <c r="D51" i="7" s="1"/>
  <c r="E51" i="3"/>
  <c r="F51" i="3"/>
  <c r="F51" i="4" s="1"/>
  <c r="F51" i="7" s="1"/>
  <c r="G51" i="3"/>
  <c r="H51" i="3"/>
  <c r="H51" i="4" s="1"/>
  <c r="H51" i="7" s="1"/>
  <c r="I51" i="3"/>
  <c r="I51" i="4" s="1"/>
  <c r="I51" i="7" s="1"/>
  <c r="J51" i="3"/>
  <c r="J51" i="4" s="1"/>
  <c r="J51" i="7" s="1"/>
  <c r="D52" i="3"/>
  <c r="E52" i="3"/>
  <c r="E52" i="4" s="1"/>
  <c r="E52" i="7" s="1"/>
  <c r="F52" i="3"/>
  <c r="F52" i="4" s="1"/>
  <c r="F52" i="7" s="1"/>
  <c r="G52" i="3"/>
  <c r="H52" i="3"/>
  <c r="I52" i="3"/>
  <c r="I52" i="4" s="1"/>
  <c r="I52" i="7" s="1"/>
  <c r="J52" i="3"/>
  <c r="J52" i="4" s="1"/>
  <c r="J52" i="7" s="1"/>
  <c r="D53" i="3"/>
  <c r="D53" i="4" s="1"/>
  <c r="D53" i="7" s="1"/>
  <c r="E53" i="3"/>
  <c r="F53" i="3"/>
  <c r="F53" i="4" s="1"/>
  <c r="F53" i="7" s="1"/>
  <c r="G53" i="3"/>
  <c r="H53" i="3"/>
  <c r="H53" i="4" s="1"/>
  <c r="H53" i="7" s="1"/>
  <c r="I53" i="3"/>
  <c r="J53" i="3"/>
  <c r="J53" i="4" s="1"/>
  <c r="J53" i="7" s="1"/>
  <c r="D54" i="3"/>
  <c r="E54" i="3"/>
  <c r="E54" i="4" s="1"/>
  <c r="E54" i="7" s="1"/>
  <c r="F54" i="3"/>
  <c r="F54" i="4" s="1"/>
  <c r="F54" i="7" s="1"/>
  <c r="G54" i="3"/>
  <c r="G54" i="4" s="1"/>
  <c r="G54" i="7" s="1"/>
  <c r="H54" i="3"/>
  <c r="I54" i="3"/>
  <c r="J54" i="3"/>
  <c r="D55" i="3"/>
  <c r="D55" i="4" s="1"/>
  <c r="D55" i="7" s="1"/>
  <c r="E55" i="3"/>
  <c r="E55" i="4" s="1"/>
  <c r="E55" i="7" s="1"/>
  <c r="F55" i="3"/>
  <c r="F55" i="4" s="1"/>
  <c r="F55" i="7" s="1"/>
  <c r="G55" i="3"/>
  <c r="H55" i="3"/>
  <c r="H55" i="4" s="1"/>
  <c r="H55" i="7" s="1"/>
  <c r="I55" i="3"/>
  <c r="J55" i="3"/>
  <c r="J55" i="4" s="1"/>
  <c r="J55" i="7" s="1"/>
  <c r="D56" i="3"/>
  <c r="D56" i="4" s="1"/>
  <c r="D56" i="7" s="1"/>
  <c r="E56" i="3"/>
  <c r="E56" i="4" s="1"/>
  <c r="E56" i="7" s="1"/>
  <c r="F56" i="3"/>
  <c r="G56" i="3"/>
  <c r="G56" i="4" s="1"/>
  <c r="G56" i="7" s="1"/>
  <c r="H56" i="3"/>
  <c r="I56" i="3"/>
  <c r="I56" i="4" s="1"/>
  <c r="I56" i="7" s="1"/>
  <c r="J56" i="3"/>
  <c r="D57" i="3"/>
  <c r="D57" i="4" s="1"/>
  <c r="D57" i="7" s="1"/>
  <c r="E57" i="3"/>
  <c r="F57" i="3"/>
  <c r="F57" i="4" s="1"/>
  <c r="F57" i="7" s="1"/>
  <c r="G57" i="3"/>
  <c r="G57" i="4" s="1"/>
  <c r="G57" i="7" s="1"/>
  <c r="H57" i="3"/>
  <c r="H57" i="4" s="1"/>
  <c r="H57" i="7" s="1"/>
  <c r="I57" i="3"/>
  <c r="J57" i="3"/>
  <c r="J57" i="4" s="1"/>
  <c r="J57" i="7" s="1"/>
  <c r="D58" i="3"/>
  <c r="D58" i="4" s="1"/>
  <c r="D58" i="7" s="1"/>
  <c r="E58" i="3"/>
  <c r="E58" i="4" s="1"/>
  <c r="E58" i="7" s="1"/>
  <c r="F58" i="3"/>
  <c r="G58" i="3"/>
  <c r="G58" i="4" s="1"/>
  <c r="G58" i="7" s="1"/>
  <c r="H58" i="3"/>
  <c r="I58" i="3"/>
  <c r="I58" i="4" s="1"/>
  <c r="I58" i="7" s="1"/>
  <c r="J58" i="3"/>
  <c r="J58" i="4" s="1"/>
  <c r="J58" i="7" s="1"/>
  <c r="D59" i="3"/>
  <c r="D59" i="4" s="1"/>
  <c r="D59" i="7" s="1"/>
  <c r="E59" i="3"/>
  <c r="F59" i="3"/>
  <c r="F59" i="4" s="1"/>
  <c r="F59" i="7" s="1"/>
  <c r="G59" i="3"/>
  <c r="G59" i="4" s="1"/>
  <c r="G59" i="7" s="1"/>
  <c r="H59" i="3"/>
  <c r="H59" i="4" s="1"/>
  <c r="H59" i="7" s="1"/>
  <c r="I59" i="3"/>
  <c r="I59" i="4" s="1"/>
  <c r="I59" i="7" s="1"/>
  <c r="J59" i="3"/>
  <c r="J59" i="4" s="1"/>
  <c r="J59" i="7" s="1"/>
  <c r="D60" i="3"/>
  <c r="D60" i="4" s="1"/>
  <c r="D60" i="7" s="1"/>
  <c r="E60" i="3"/>
  <c r="E60" i="4" s="1"/>
  <c r="E60" i="7" s="1"/>
  <c r="F60" i="3"/>
  <c r="F60" i="4" s="1"/>
  <c r="F60" i="7" s="1"/>
  <c r="G60" i="3"/>
  <c r="G60" i="4" s="1"/>
  <c r="G60" i="7" s="1"/>
  <c r="H60" i="3"/>
  <c r="I60" i="3"/>
  <c r="I60" i="4" s="1"/>
  <c r="I60" i="7" s="1"/>
  <c r="J60" i="3"/>
  <c r="J60" i="4" s="1"/>
  <c r="J60" i="7" s="1"/>
  <c r="D61" i="3"/>
  <c r="D61" i="4" s="1"/>
  <c r="D61" i="7" s="1"/>
  <c r="E61" i="3"/>
  <c r="F61" i="3"/>
  <c r="F61" i="4" s="1"/>
  <c r="F61" i="7" s="1"/>
  <c r="G61" i="3"/>
  <c r="G61" i="4" s="1"/>
  <c r="G61" i="7" s="1"/>
  <c r="H61" i="3"/>
  <c r="H61" i="4" s="1"/>
  <c r="H61" i="7" s="1"/>
  <c r="I61" i="3"/>
  <c r="I61" i="4" s="1"/>
  <c r="I61" i="7" s="1"/>
  <c r="J61" i="3"/>
  <c r="J61" i="4" s="1"/>
  <c r="J61" i="7" s="1"/>
  <c r="D62" i="3"/>
  <c r="E62" i="3"/>
  <c r="E62" i="4" s="1"/>
  <c r="E62" i="7" s="1"/>
  <c r="F62" i="3"/>
  <c r="F62" i="4" s="1"/>
  <c r="F62" i="7" s="1"/>
  <c r="G62" i="3"/>
  <c r="G62" i="4" s="1"/>
  <c r="G62" i="7" s="1"/>
  <c r="H62" i="3"/>
  <c r="I62" i="3"/>
  <c r="I62" i="4" s="1"/>
  <c r="I62" i="7" s="1"/>
  <c r="J62" i="3"/>
  <c r="J62" i="4" s="1"/>
  <c r="J62" i="7" s="1"/>
  <c r="D63" i="3"/>
  <c r="D63" i="4" s="1"/>
  <c r="D63" i="7" s="1"/>
  <c r="E63" i="3"/>
  <c r="E63" i="4" s="1"/>
  <c r="E63" i="7" s="1"/>
  <c r="F63" i="3"/>
  <c r="G63" i="3"/>
  <c r="H63" i="3"/>
  <c r="I63" i="3"/>
  <c r="I63" i="4" s="1"/>
  <c r="I63" i="7" s="1"/>
  <c r="J63" i="3"/>
  <c r="J63" i="4" s="1"/>
  <c r="J63" i="7" s="1"/>
  <c r="D64" i="3"/>
  <c r="E64" i="3"/>
  <c r="E64" i="4" s="1"/>
  <c r="E64" i="7" s="1"/>
  <c r="F64" i="3"/>
  <c r="G64" i="3"/>
  <c r="G64" i="4" s="1"/>
  <c r="G64" i="7" s="1"/>
  <c r="H64" i="3"/>
  <c r="I64" i="3"/>
  <c r="I64" i="4" s="1"/>
  <c r="I64" i="7" s="1"/>
  <c r="J64" i="3"/>
  <c r="D65" i="3"/>
  <c r="D65" i="4" s="1"/>
  <c r="D65" i="7" s="1"/>
  <c r="E65" i="3"/>
  <c r="E65" i="4" s="1"/>
  <c r="E65" i="7" s="1"/>
  <c r="F65" i="3"/>
  <c r="F65" i="4" s="1"/>
  <c r="F65" i="7" s="1"/>
  <c r="G65" i="3"/>
  <c r="H65" i="3"/>
  <c r="H65" i="4" s="1"/>
  <c r="H65" i="7" s="1"/>
  <c r="I65" i="3"/>
  <c r="J65" i="3"/>
  <c r="J65" i="4" s="1"/>
  <c r="J65" i="7" s="1"/>
  <c r="D66" i="3"/>
  <c r="D66" i="4" s="1"/>
  <c r="D66" i="7" s="1"/>
  <c r="E66" i="3"/>
  <c r="E66" i="4" s="1"/>
  <c r="E66" i="7" s="1"/>
  <c r="F66" i="3"/>
  <c r="G66" i="3"/>
  <c r="G66" i="4" s="1"/>
  <c r="G66" i="7" s="1"/>
  <c r="H66" i="3"/>
  <c r="H66" i="4" s="1"/>
  <c r="H66" i="7" s="1"/>
  <c r="I66" i="3"/>
  <c r="I66" i="4" s="1"/>
  <c r="I66" i="7" s="1"/>
  <c r="J66" i="3"/>
  <c r="D67" i="3"/>
  <c r="D67" i="4" s="1"/>
  <c r="D67" i="7" s="1"/>
  <c r="E67" i="3"/>
  <c r="F67" i="3"/>
  <c r="F67" i="4" s="1"/>
  <c r="F67" i="7" s="1"/>
  <c r="G67" i="3"/>
  <c r="G67" i="4" s="1"/>
  <c r="G67" i="7" s="1"/>
  <c r="H67" i="3"/>
  <c r="H67" i="4" s="1"/>
  <c r="H67" i="7" s="1"/>
  <c r="I67" i="3"/>
  <c r="J67" i="3"/>
  <c r="J67" i="4" s="1"/>
  <c r="J67" i="7" s="1"/>
  <c r="D68" i="3"/>
  <c r="D68" i="4" s="1"/>
  <c r="D68" i="7" s="1"/>
  <c r="E68" i="3"/>
  <c r="E68" i="4" s="1"/>
  <c r="E68" i="7" s="1"/>
  <c r="F68" i="3"/>
  <c r="G68" i="3"/>
  <c r="G68" i="4" s="1"/>
  <c r="G68" i="7" s="1"/>
  <c r="H68" i="3"/>
  <c r="I68" i="3"/>
  <c r="I68" i="4" s="1"/>
  <c r="I68" i="7" s="1"/>
  <c r="J68" i="3"/>
  <c r="D69" i="3"/>
  <c r="E69" i="3"/>
  <c r="E69" i="4" s="1"/>
  <c r="E69" i="7" s="1"/>
  <c r="F69" i="3"/>
  <c r="G69" i="3"/>
  <c r="G69" i="4" s="1"/>
  <c r="G69" i="7" s="1"/>
  <c r="H69" i="3"/>
  <c r="H69" i="4" s="1"/>
  <c r="H69" i="7" s="1"/>
  <c r="I69" i="3"/>
  <c r="J69" i="3"/>
  <c r="J69" i="4" s="1"/>
  <c r="J69" i="7" s="1"/>
  <c r="D70" i="3"/>
  <c r="E70" i="3"/>
  <c r="F70" i="3"/>
  <c r="G70" i="3"/>
  <c r="G70" i="4" s="1"/>
  <c r="G70" i="7" s="1"/>
  <c r="H70" i="3"/>
  <c r="H70" i="4" s="1"/>
  <c r="H70" i="7" s="1"/>
  <c r="I70" i="3"/>
  <c r="I70" i="4" s="1"/>
  <c r="I70" i="7" s="1"/>
  <c r="J70" i="3"/>
  <c r="D71" i="3"/>
  <c r="E71" i="3"/>
  <c r="E71" i="4" s="1"/>
  <c r="E71" i="7" s="1"/>
  <c r="F71" i="3"/>
  <c r="F71" i="4" s="1"/>
  <c r="F71" i="7" s="1"/>
  <c r="G71" i="3"/>
  <c r="G71" i="4" s="1"/>
  <c r="G71" i="7" s="1"/>
  <c r="H71" i="3"/>
  <c r="H71" i="4" s="1"/>
  <c r="H71" i="7" s="1"/>
  <c r="I71" i="3"/>
  <c r="I71" i="4" s="1"/>
  <c r="I71" i="7" s="1"/>
  <c r="J71" i="3"/>
  <c r="J71" i="4" s="1"/>
  <c r="J71" i="7" s="1"/>
  <c r="D72" i="3"/>
  <c r="D72" i="4" s="1"/>
  <c r="D72" i="7" s="1"/>
  <c r="E72" i="3"/>
  <c r="E72" i="4" s="1"/>
  <c r="E72" i="7" s="1"/>
  <c r="F72" i="3"/>
  <c r="G72" i="3"/>
  <c r="G72" i="4" s="1"/>
  <c r="G72" i="7" s="1"/>
  <c r="H72" i="3"/>
  <c r="I72" i="3"/>
  <c r="I72" i="4" s="1"/>
  <c r="I72" i="7" s="1"/>
  <c r="J72" i="3"/>
  <c r="D73" i="3"/>
  <c r="D73" i="4" s="1"/>
  <c r="D73" i="7" s="1"/>
  <c r="E73" i="3"/>
  <c r="F73" i="3"/>
  <c r="F73" i="4" s="1"/>
  <c r="F73" i="7" s="1"/>
  <c r="G73" i="3"/>
  <c r="H73" i="3"/>
  <c r="H73" i="4" s="1"/>
  <c r="H73" i="7" s="1"/>
  <c r="I73" i="3"/>
  <c r="I73" i="4" s="1"/>
  <c r="I73" i="7" s="1"/>
  <c r="J73" i="3"/>
  <c r="J73" i="4" s="1"/>
  <c r="J73" i="7" s="1"/>
  <c r="D74" i="3"/>
  <c r="E74" i="3"/>
  <c r="E74" i="4" s="1"/>
  <c r="E74" i="7" s="1"/>
  <c r="F74" i="3"/>
  <c r="G74" i="3"/>
  <c r="H74" i="3"/>
  <c r="I74" i="3"/>
  <c r="I74" i="4" s="1"/>
  <c r="I74" i="7" s="1"/>
  <c r="J74" i="3"/>
  <c r="J74" i="4" s="1"/>
  <c r="J74" i="7" s="1"/>
  <c r="D75" i="3"/>
  <c r="D75" i="4" s="1"/>
  <c r="D75" i="7" s="1"/>
  <c r="E75" i="3"/>
  <c r="F75" i="3"/>
  <c r="F75" i="4" s="1"/>
  <c r="F75" i="7" s="1"/>
  <c r="G75" i="3"/>
  <c r="H75" i="3"/>
  <c r="H75" i="4" s="1"/>
  <c r="H75" i="7" s="1"/>
  <c r="I75" i="3"/>
  <c r="I75" i="4" s="1"/>
  <c r="I75" i="7" s="1"/>
  <c r="J75" i="3"/>
  <c r="J75" i="4" s="1"/>
  <c r="J75" i="7" s="1"/>
  <c r="D76" i="3"/>
  <c r="E76" i="3"/>
  <c r="E76" i="4" s="1"/>
  <c r="E76" i="7" s="1"/>
  <c r="F76" i="3"/>
  <c r="F76" i="4" s="1"/>
  <c r="F76" i="7" s="1"/>
  <c r="G76" i="3"/>
  <c r="G76" i="4" s="1"/>
  <c r="G76" i="7" s="1"/>
  <c r="H76" i="3"/>
  <c r="I76" i="3"/>
  <c r="I76" i="4" s="1"/>
  <c r="I76" i="7" s="1"/>
  <c r="J76" i="3"/>
  <c r="D77" i="3"/>
  <c r="D77" i="4" s="1"/>
  <c r="D77" i="7" s="1"/>
  <c r="E77" i="3"/>
  <c r="E77" i="4" s="1"/>
  <c r="E77" i="7" s="1"/>
  <c r="F77" i="3"/>
  <c r="G77" i="3"/>
  <c r="H77" i="3"/>
  <c r="H77" i="4" s="1"/>
  <c r="H77" i="7" s="1"/>
  <c r="I77" i="3"/>
  <c r="I77" i="4" s="1"/>
  <c r="I77" i="7" s="1"/>
  <c r="J77" i="3"/>
  <c r="D78" i="3"/>
  <c r="E78" i="3"/>
  <c r="E78" i="4" s="1"/>
  <c r="E78" i="7" s="1"/>
  <c r="F78" i="3"/>
  <c r="G78" i="3"/>
  <c r="G78" i="4" s="1"/>
  <c r="G78" i="7" s="1"/>
  <c r="H78" i="3"/>
  <c r="H78" i="4" s="1"/>
  <c r="H78" i="7" s="1"/>
  <c r="I78" i="3"/>
  <c r="I78" i="4" s="1"/>
  <c r="I78" i="7" s="1"/>
  <c r="J78" i="3"/>
  <c r="J78" i="4" s="1"/>
  <c r="J78" i="7" s="1"/>
  <c r="D79" i="3"/>
  <c r="D79" i="4" s="1"/>
  <c r="D79" i="7" s="1"/>
  <c r="E79" i="3"/>
  <c r="E79" i="4" s="1"/>
  <c r="E79" i="7" s="1"/>
  <c r="F79" i="3"/>
  <c r="G79" i="3"/>
  <c r="G79" i="4" s="1"/>
  <c r="G79" i="7" s="1"/>
  <c r="H79" i="3"/>
  <c r="H79" i="4" s="1"/>
  <c r="H79" i="7" s="1"/>
  <c r="I79" i="3"/>
  <c r="I79" i="4" s="1"/>
  <c r="I79" i="7" s="1"/>
  <c r="J79" i="3"/>
  <c r="J79" i="4" s="1"/>
  <c r="J79" i="7" s="1"/>
  <c r="D80" i="3"/>
  <c r="D80" i="4" s="1"/>
  <c r="D80" i="7" s="1"/>
  <c r="E80" i="3"/>
  <c r="E80" i="4" s="1"/>
  <c r="E80" i="7" s="1"/>
  <c r="F80" i="3"/>
  <c r="G80" i="3"/>
  <c r="G80" i="4" s="1"/>
  <c r="G80" i="7" s="1"/>
  <c r="H80" i="3"/>
  <c r="H80" i="4" s="1"/>
  <c r="H80" i="7" s="1"/>
  <c r="I80" i="3"/>
  <c r="I80" i="4" s="1"/>
  <c r="I80" i="7" s="1"/>
  <c r="J80" i="3"/>
  <c r="D81" i="3"/>
  <c r="D81" i="4" s="1"/>
  <c r="D81" i="7" s="1"/>
  <c r="E81" i="3"/>
  <c r="F81" i="3"/>
  <c r="F81" i="4" s="1"/>
  <c r="F81" i="7" s="1"/>
  <c r="G81" i="3"/>
  <c r="G81" i="4" s="1"/>
  <c r="G81" i="7" s="1"/>
  <c r="H81" i="3"/>
  <c r="H81" i="4" s="1"/>
  <c r="H81" i="7" s="1"/>
  <c r="I81" i="3"/>
  <c r="J81" i="3"/>
  <c r="J81" i="4" s="1"/>
  <c r="J81" i="7" s="1"/>
  <c r="D82" i="3"/>
  <c r="D82" i="4" s="1"/>
  <c r="D82" i="7" s="1"/>
  <c r="E82" i="3"/>
  <c r="E82" i="4" s="1"/>
  <c r="E82" i="7" s="1"/>
  <c r="F82" i="3"/>
  <c r="G82" i="3"/>
  <c r="G82" i="4" s="1"/>
  <c r="G82" i="7" s="1"/>
  <c r="H82" i="3"/>
  <c r="H82" i="4" s="1"/>
  <c r="H82" i="7" s="1"/>
  <c r="I82" i="3"/>
  <c r="I82" i="4" s="1"/>
  <c r="I82" i="7" s="1"/>
  <c r="J82" i="3"/>
  <c r="J82" i="4" s="1"/>
  <c r="J82" i="7" s="1"/>
  <c r="D83" i="3"/>
  <c r="D83" i="4" s="1"/>
  <c r="D83" i="7" s="1"/>
  <c r="E83" i="3"/>
  <c r="E83" i="4" s="1"/>
  <c r="E83" i="7" s="1"/>
  <c r="F83" i="3"/>
  <c r="F83" i="4" s="1"/>
  <c r="F83" i="7" s="1"/>
  <c r="G83" i="3"/>
  <c r="G83" i="4" s="1"/>
  <c r="G83" i="7" s="1"/>
  <c r="H83" i="3"/>
  <c r="H83" i="4" s="1"/>
  <c r="H83" i="7" s="1"/>
  <c r="I83" i="3"/>
  <c r="J83" i="3"/>
  <c r="J83" i="4" s="1"/>
  <c r="J83" i="7" s="1"/>
  <c r="D84" i="3"/>
  <c r="E84" i="3"/>
  <c r="F84" i="3"/>
  <c r="G84" i="3"/>
  <c r="G84" i="4" s="1"/>
  <c r="G84" i="7" s="1"/>
  <c r="H84" i="3"/>
  <c r="I84" i="3"/>
  <c r="I84" i="4" s="1"/>
  <c r="I84" i="7" s="1"/>
  <c r="J84" i="3"/>
  <c r="J84" i="4" s="1"/>
  <c r="J84" i="7" s="1"/>
  <c r="D85" i="3"/>
  <c r="D85" i="4" s="1"/>
  <c r="D85" i="7" s="1"/>
  <c r="E85" i="3"/>
  <c r="F85" i="3"/>
  <c r="F85" i="4" s="1"/>
  <c r="F85" i="7" s="1"/>
  <c r="G85" i="3"/>
  <c r="G85" i="4" s="1"/>
  <c r="G85" i="7" s="1"/>
  <c r="H85" i="3"/>
  <c r="H85" i="4" s="1"/>
  <c r="H85" i="7" s="1"/>
  <c r="I85" i="3"/>
  <c r="J85" i="3"/>
  <c r="J85" i="4" s="1"/>
  <c r="J85" i="7" s="1"/>
  <c r="D86" i="3"/>
  <c r="E86" i="3"/>
  <c r="E86" i="4" s="1"/>
  <c r="E86" i="7" s="1"/>
  <c r="F86" i="3"/>
  <c r="F86" i="4" s="1"/>
  <c r="F86" i="7" s="1"/>
  <c r="G86" i="3"/>
  <c r="G86" i="4" s="1"/>
  <c r="G86" i="7" s="1"/>
  <c r="H86" i="3"/>
  <c r="I86" i="3"/>
  <c r="I86" i="4" s="1"/>
  <c r="I86" i="7" s="1"/>
  <c r="J86" i="3"/>
  <c r="D87" i="3"/>
  <c r="D87" i="4" s="1"/>
  <c r="D87" i="7" s="1"/>
  <c r="E87" i="3"/>
  <c r="F87" i="3"/>
  <c r="F87" i="4" s="1"/>
  <c r="F87" i="7" s="1"/>
  <c r="G87" i="3"/>
  <c r="H87" i="3"/>
  <c r="I87" i="3"/>
  <c r="I87" i="4" s="1"/>
  <c r="I87" i="7" s="1"/>
  <c r="J87" i="3"/>
  <c r="J87" i="4" s="1"/>
  <c r="J87" i="7" s="1"/>
  <c r="D88" i="3"/>
  <c r="D88" i="4" s="1"/>
  <c r="D88" i="7" s="1"/>
  <c r="E88" i="3"/>
  <c r="E88" i="4" s="1"/>
  <c r="E88" i="7" s="1"/>
  <c r="F88" i="3"/>
  <c r="F88" i="4" s="1"/>
  <c r="F88" i="7" s="1"/>
  <c r="G88" i="3"/>
  <c r="G88" i="4" s="1"/>
  <c r="G88" i="7" s="1"/>
  <c r="H88" i="3"/>
  <c r="I88" i="3"/>
  <c r="I88" i="4" s="1"/>
  <c r="I88" i="7" s="1"/>
  <c r="J88" i="3"/>
  <c r="D89" i="3"/>
  <c r="D89" i="4" s="1"/>
  <c r="D89" i="7" s="1"/>
  <c r="E89" i="3"/>
  <c r="E89" i="4" s="1"/>
  <c r="E89" i="7" s="1"/>
  <c r="F89" i="3"/>
  <c r="G89" i="3"/>
  <c r="H89" i="3"/>
  <c r="H89" i="4" s="1"/>
  <c r="H89" i="7" s="1"/>
  <c r="I89" i="3"/>
  <c r="J89" i="3"/>
  <c r="J89" i="4" s="1"/>
  <c r="J89" i="7" s="1"/>
  <c r="D90" i="3"/>
  <c r="E90" i="3"/>
  <c r="E90" i="4" s="1"/>
  <c r="E90" i="7" s="1"/>
  <c r="F90" i="3"/>
  <c r="G90" i="3"/>
  <c r="G90" i="4" s="1"/>
  <c r="G90" i="7" s="1"/>
  <c r="H90" i="3"/>
  <c r="H90" i="4" s="1"/>
  <c r="H90" i="7" s="1"/>
  <c r="I90" i="3"/>
  <c r="I90" i="4" s="1"/>
  <c r="I90" i="7" s="1"/>
  <c r="J90" i="3"/>
  <c r="J90" i="4" s="1"/>
  <c r="J90" i="7" s="1"/>
  <c r="D91" i="3"/>
  <c r="D91" i="4" s="1"/>
  <c r="D91" i="7" s="1"/>
  <c r="E91" i="3"/>
  <c r="E91" i="4" s="1"/>
  <c r="E91" i="7" s="1"/>
  <c r="F91" i="3"/>
  <c r="F91" i="4" s="1"/>
  <c r="F91" i="7" s="1"/>
  <c r="G91" i="3"/>
  <c r="G91" i="4" s="1"/>
  <c r="G91" i="7" s="1"/>
  <c r="H91" i="3"/>
  <c r="H91" i="4" s="1"/>
  <c r="H91" i="7" s="1"/>
  <c r="I91" i="3"/>
  <c r="I91" i="4" s="1"/>
  <c r="I91" i="7" s="1"/>
  <c r="J91" i="3"/>
  <c r="J91" i="4" s="1"/>
  <c r="J91" i="7" s="1"/>
  <c r="D92" i="3"/>
  <c r="E92" i="3"/>
  <c r="E92" i="4" s="1"/>
  <c r="E92" i="7" s="1"/>
  <c r="F92" i="3"/>
  <c r="G92" i="3"/>
  <c r="G92" i="4" s="1"/>
  <c r="G92" i="7" s="1"/>
  <c r="H92" i="3"/>
  <c r="I92" i="3"/>
  <c r="I92" i="4" s="1"/>
  <c r="I92" i="7" s="1"/>
  <c r="J92" i="3"/>
  <c r="D93" i="3"/>
  <c r="D93" i="4" s="1"/>
  <c r="D93" i="7" s="1"/>
  <c r="E93" i="3"/>
  <c r="F93" i="3"/>
  <c r="F93" i="4" s="1"/>
  <c r="F93" i="7" s="1"/>
  <c r="G93" i="3"/>
  <c r="G93" i="4" s="1"/>
  <c r="G93" i="7" s="1"/>
  <c r="H93" i="3"/>
  <c r="H93" i="4" s="1"/>
  <c r="H93" i="7" s="1"/>
  <c r="I93" i="3"/>
  <c r="J93" i="3"/>
  <c r="D94" i="3"/>
  <c r="E94" i="3"/>
  <c r="E94" i="4" s="1"/>
  <c r="E94" i="7" s="1"/>
  <c r="F94" i="3"/>
  <c r="F94" i="4" s="1"/>
  <c r="F94" i="7" s="1"/>
  <c r="G94" i="3"/>
  <c r="G94" i="4" s="1"/>
  <c r="G94" i="7" s="1"/>
  <c r="H94" i="3"/>
  <c r="I94" i="3"/>
  <c r="I94" i="4" s="1"/>
  <c r="I94" i="7" s="1"/>
  <c r="J94" i="3"/>
  <c r="D95" i="3"/>
  <c r="D95" i="4" s="1"/>
  <c r="D95" i="7" s="1"/>
  <c r="E95" i="3"/>
  <c r="E95" i="4" s="1"/>
  <c r="E95" i="7" s="1"/>
  <c r="F95" i="3"/>
  <c r="F95" i="4" s="1"/>
  <c r="F95" i="7" s="1"/>
  <c r="G95" i="3"/>
  <c r="H95" i="3"/>
  <c r="H95" i="4" s="1"/>
  <c r="H95" i="7" s="1"/>
  <c r="I95" i="3"/>
  <c r="J95" i="3"/>
  <c r="J95" i="4" s="1"/>
  <c r="J95" i="7" s="1"/>
  <c r="D96" i="3"/>
  <c r="D96" i="4" s="1"/>
  <c r="D96" i="7" s="1"/>
  <c r="E96" i="3"/>
  <c r="E96" i="4" s="1"/>
  <c r="E96" i="7" s="1"/>
  <c r="F96" i="3"/>
  <c r="G96" i="3"/>
  <c r="G96" i="4" s="1"/>
  <c r="G96" i="7" s="1"/>
  <c r="H96" i="3"/>
  <c r="H96" i="4" s="1"/>
  <c r="H96" i="7" s="1"/>
  <c r="I96" i="3"/>
  <c r="I96" i="4" s="1"/>
  <c r="I96" i="7" s="1"/>
  <c r="J96" i="3"/>
  <c r="D97" i="3"/>
  <c r="D97" i="4" s="1"/>
  <c r="D97" i="7" s="1"/>
  <c r="E97" i="3"/>
  <c r="E97" i="4" s="1"/>
  <c r="E97" i="7" s="1"/>
  <c r="F97" i="3"/>
  <c r="F97" i="4" s="1"/>
  <c r="F97" i="7" s="1"/>
  <c r="G97" i="3"/>
  <c r="H97" i="3"/>
  <c r="H97" i="4" s="1"/>
  <c r="H97" i="7" s="1"/>
  <c r="I97" i="3"/>
  <c r="J97" i="3"/>
  <c r="D98" i="3"/>
  <c r="E98" i="3"/>
  <c r="E98" i="4" s="1"/>
  <c r="E98" i="7" s="1"/>
  <c r="F98" i="3"/>
  <c r="G98" i="3"/>
  <c r="G98" i="4" s="1"/>
  <c r="G98" i="7" s="1"/>
  <c r="H98" i="3"/>
  <c r="I98" i="3"/>
  <c r="I98" i="4" s="1"/>
  <c r="I98" i="7" s="1"/>
  <c r="J98" i="3"/>
  <c r="J98" i="4" s="1"/>
  <c r="J98" i="7" s="1"/>
  <c r="D99" i="3"/>
  <c r="E99" i="3"/>
  <c r="F99" i="3"/>
  <c r="F99" i="4" s="1"/>
  <c r="F99" i="7" s="1"/>
  <c r="G99" i="3"/>
  <c r="G99" i="4" s="1"/>
  <c r="G99" i="7" s="1"/>
  <c r="H99" i="3"/>
  <c r="I99" i="3"/>
  <c r="I99" i="4" s="1"/>
  <c r="I99" i="7" s="1"/>
  <c r="J99" i="3"/>
  <c r="J99" i="4" s="1"/>
  <c r="J99" i="7" s="1"/>
  <c r="D100" i="3"/>
  <c r="D100" i="4" s="1"/>
  <c r="D100" i="7" s="1"/>
  <c r="E100" i="3"/>
  <c r="E100" i="4" s="1"/>
  <c r="E100" i="7" s="1"/>
  <c r="F100" i="3"/>
  <c r="G100" i="3"/>
  <c r="G100" i="4" s="1"/>
  <c r="G100" i="7" s="1"/>
  <c r="H100" i="3"/>
  <c r="H100" i="4" s="1"/>
  <c r="H100" i="7" s="1"/>
  <c r="I100" i="3"/>
  <c r="I100" i="4" s="1"/>
  <c r="I100" i="7" s="1"/>
  <c r="J100" i="3"/>
  <c r="D101" i="3"/>
  <c r="D101" i="4" s="1"/>
  <c r="D101" i="7" s="1"/>
  <c r="E101" i="3"/>
  <c r="F101" i="3"/>
  <c r="F101" i="4" s="1"/>
  <c r="F101" i="7" s="1"/>
  <c r="G101" i="3"/>
  <c r="H101" i="3"/>
  <c r="H101" i="4" s="1"/>
  <c r="H101" i="7" s="1"/>
  <c r="I101" i="3"/>
  <c r="I101" i="4" s="1"/>
  <c r="I101" i="7" s="1"/>
  <c r="J101" i="3"/>
  <c r="J101" i="4" s="1"/>
  <c r="J101" i="7" s="1"/>
  <c r="D102" i="3"/>
  <c r="E102" i="3"/>
  <c r="E102" i="4" s="1"/>
  <c r="E102" i="7" s="1"/>
  <c r="F102" i="3"/>
  <c r="F102" i="4" s="1"/>
  <c r="F102" i="7" s="1"/>
  <c r="G102" i="3"/>
  <c r="H102" i="3"/>
  <c r="I102" i="3"/>
  <c r="I102" i="4" s="1"/>
  <c r="I102" i="7" s="1"/>
  <c r="J102" i="3"/>
  <c r="D103" i="3"/>
  <c r="D103" i="4" s="1"/>
  <c r="D103" i="7" s="1"/>
  <c r="E103" i="3"/>
  <c r="F103" i="3"/>
  <c r="F103" i="4" s="1"/>
  <c r="F103" i="7" s="1"/>
  <c r="G103" i="3"/>
  <c r="H103" i="3"/>
  <c r="H103" i="4" s="1"/>
  <c r="H103" i="7" s="1"/>
  <c r="I103" i="3"/>
  <c r="I103" i="4" s="1"/>
  <c r="I103" i="7" s="1"/>
  <c r="J103" i="3"/>
  <c r="J103" i="4" s="1"/>
  <c r="J103" i="7" s="1"/>
  <c r="D104" i="3"/>
  <c r="E104" i="3"/>
  <c r="E104" i="4" s="1"/>
  <c r="E104" i="7" s="1"/>
  <c r="F104" i="3"/>
  <c r="F104" i="4" s="1"/>
  <c r="F104" i="7" s="1"/>
  <c r="G104" i="3"/>
  <c r="G104" i="4" s="1"/>
  <c r="G104" i="7" s="1"/>
  <c r="H104" i="3"/>
  <c r="H104" i="4" s="1"/>
  <c r="H104" i="7" s="1"/>
  <c r="I104" i="3"/>
  <c r="J104" i="3"/>
  <c r="D105" i="3"/>
  <c r="D105" i="4" s="1"/>
  <c r="D105" i="7" s="1"/>
  <c r="E105" i="3"/>
  <c r="E105" i="4" s="1"/>
  <c r="E105" i="7" s="1"/>
  <c r="F105" i="3"/>
  <c r="F105" i="4" s="1"/>
  <c r="F105" i="7" s="1"/>
  <c r="G105" i="3"/>
  <c r="G105" i="4" s="1"/>
  <c r="G105" i="7" s="1"/>
  <c r="H105" i="3"/>
  <c r="H105" i="4" s="1"/>
  <c r="H105" i="7" s="1"/>
  <c r="I105" i="3"/>
  <c r="J105" i="3"/>
  <c r="J105" i="4" s="1"/>
  <c r="J105" i="7" s="1"/>
  <c r="D106" i="3"/>
  <c r="E106" i="3"/>
  <c r="E106" i="4" s="1"/>
  <c r="E106" i="7" s="1"/>
  <c r="F106" i="3"/>
  <c r="F106" i="4" s="1"/>
  <c r="F106" i="7" s="1"/>
  <c r="G106" i="3"/>
  <c r="G106" i="4" s="1"/>
  <c r="G106" i="7" s="1"/>
  <c r="H106" i="3"/>
  <c r="I106" i="3"/>
  <c r="I106" i="4" s="1"/>
  <c r="I106" i="7" s="1"/>
  <c r="J106" i="3"/>
  <c r="J106" i="4" s="1"/>
  <c r="J106" i="7" s="1"/>
  <c r="D107" i="3"/>
  <c r="D107" i="4" s="1"/>
  <c r="D107" i="7" s="1"/>
  <c r="E107" i="3"/>
  <c r="E107" i="4" s="1"/>
  <c r="E107" i="7" s="1"/>
  <c r="F107" i="3"/>
  <c r="F107" i="4" s="1"/>
  <c r="F107" i="7" s="1"/>
  <c r="G107" i="3"/>
  <c r="G107" i="4" s="1"/>
  <c r="G107" i="7" s="1"/>
  <c r="H107" i="3"/>
  <c r="H107" i="4" s="1"/>
  <c r="H107" i="7" s="1"/>
  <c r="I107" i="3"/>
  <c r="J107" i="3"/>
  <c r="J107" i="4" s="1"/>
  <c r="J107" i="7" s="1"/>
  <c r="D108" i="3"/>
  <c r="D108" i="4" s="1"/>
  <c r="D108" i="7" s="1"/>
  <c r="E108" i="3"/>
  <c r="E108" i="4" s="1"/>
  <c r="E108" i="7" s="1"/>
  <c r="F108" i="3"/>
  <c r="G108" i="3"/>
  <c r="G108" i="4" s="1"/>
  <c r="G108" i="7" s="1"/>
  <c r="H108" i="3"/>
  <c r="I108" i="3"/>
  <c r="I108" i="4" s="1"/>
  <c r="I108" i="7" s="1"/>
  <c r="J108" i="3"/>
  <c r="D109" i="3"/>
  <c r="D109" i="4" s="1"/>
  <c r="D109" i="7" s="1"/>
  <c r="E109" i="3"/>
  <c r="F109" i="3"/>
  <c r="F109" i="4" s="1"/>
  <c r="F109" i="7" s="1"/>
  <c r="G109" i="3"/>
  <c r="H109" i="3"/>
  <c r="H109" i="4" s="1"/>
  <c r="H109" i="7" s="1"/>
  <c r="I109" i="3"/>
  <c r="I109" i="4" s="1"/>
  <c r="I109" i="7" s="1"/>
  <c r="J109" i="3"/>
  <c r="J109" i="4" s="1"/>
  <c r="J109" i="7" s="1"/>
  <c r="D110" i="3"/>
  <c r="E110" i="3"/>
  <c r="E110" i="4" s="1"/>
  <c r="E110" i="7" s="1"/>
  <c r="F110" i="3"/>
  <c r="F110" i="4" s="1"/>
  <c r="F110" i="7" s="1"/>
  <c r="G110" i="3"/>
  <c r="G110" i="4" s="1"/>
  <c r="G110" i="7" s="1"/>
  <c r="H110" i="3"/>
  <c r="I110" i="3"/>
  <c r="I110" i="4" s="1"/>
  <c r="I110" i="7" s="1"/>
  <c r="J110" i="3"/>
  <c r="J110" i="4" s="1"/>
  <c r="J110" i="7" s="1"/>
  <c r="D111" i="3"/>
  <c r="D111" i="4" s="1"/>
  <c r="D111" i="7" s="1"/>
  <c r="E111" i="3"/>
  <c r="F111" i="3"/>
  <c r="F111" i="4" s="1"/>
  <c r="F111" i="7" s="1"/>
  <c r="G111" i="3"/>
  <c r="G111" i="4" s="1"/>
  <c r="G111" i="7" s="1"/>
  <c r="H111" i="3"/>
  <c r="H111" i="4" s="1"/>
  <c r="H111" i="7" s="1"/>
  <c r="I111" i="3"/>
  <c r="J111" i="3"/>
  <c r="J111" i="4" s="1"/>
  <c r="J111" i="7" s="1"/>
  <c r="D112" i="3"/>
  <c r="E112" i="3"/>
  <c r="E112" i="4" s="1"/>
  <c r="E112" i="7" s="1"/>
  <c r="F112" i="3"/>
  <c r="F112" i="4" s="1"/>
  <c r="F112" i="7" s="1"/>
  <c r="G112" i="3"/>
  <c r="G112" i="4" s="1"/>
  <c r="G112" i="7" s="1"/>
  <c r="H112" i="3"/>
  <c r="I112" i="3"/>
  <c r="I112" i="4" s="1"/>
  <c r="I112" i="7" s="1"/>
  <c r="J112" i="3"/>
  <c r="D113" i="3"/>
  <c r="D113" i="4" s="1"/>
  <c r="D113" i="7" s="1"/>
  <c r="E113" i="3"/>
  <c r="E113" i="4" s="1"/>
  <c r="E113" i="7" s="1"/>
  <c r="F113" i="3"/>
  <c r="F113" i="4" s="1"/>
  <c r="F113" i="7" s="1"/>
  <c r="G113" i="3"/>
  <c r="H113" i="3"/>
  <c r="H113" i="4" s="1"/>
  <c r="H113" i="7" s="1"/>
  <c r="I113" i="3"/>
  <c r="J113" i="3"/>
  <c r="J113" i="4" s="1"/>
  <c r="J113" i="7" s="1"/>
  <c r="D114" i="3"/>
  <c r="D114" i="4" s="1"/>
  <c r="D114" i="7" s="1"/>
  <c r="E114" i="3"/>
  <c r="E114" i="4" s="1"/>
  <c r="E114" i="7" s="1"/>
  <c r="F114" i="3"/>
  <c r="G114" i="3"/>
  <c r="G114" i="4" s="1"/>
  <c r="G114" i="7" s="1"/>
  <c r="H114" i="3"/>
  <c r="H114" i="4" s="1"/>
  <c r="H114" i="7" s="1"/>
  <c r="I114" i="3"/>
  <c r="I114" i="4" s="1"/>
  <c r="I114" i="7" s="1"/>
  <c r="J114" i="3"/>
  <c r="J114" i="4" s="1"/>
  <c r="J114" i="7" s="1"/>
  <c r="D115" i="3"/>
  <c r="D115" i="4" s="1"/>
  <c r="D115" i="7" s="1"/>
  <c r="E115" i="3"/>
  <c r="E115" i="4" s="1"/>
  <c r="E115" i="7" s="1"/>
  <c r="F115" i="3"/>
  <c r="F115" i="4" s="1"/>
  <c r="F115" i="7" s="1"/>
  <c r="G115" i="3"/>
  <c r="G115" i="4" s="1"/>
  <c r="G115" i="7" s="1"/>
  <c r="H115" i="3"/>
  <c r="H115" i="4" s="1"/>
  <c r="H115" i="7" s="1"/>
  <c r="I115" i="3"/>
  <c r="J115" i="3"/>
  <c r="J115" i="4" s="1"/>
  <c r="J115" i="7" s="1"/>
  <c r="D116" i="3"/>
  <c r="D116" i="4" s="1"/>
  <c r="D116" i="7" s="1"/>
  <c r="E116" i="3"/>
  <c r="E116" i="4" s="1"/>
  <c r="E116" i="7" s="1"/>
  <c r="F116" i="3"/>
  <c r="G116" i="3"/>
  <c r="G116" i="4" s="1"/>
  <c r="G116" i="7" s="1"/>
  <c r="H116" i="3"/>
  <c r="I116" i="3"/>
  <c r="I116" i="4" s="1"/>
  <c r="I116" i="7" s="1"/>
  <c r="J116" i="3"/>
  <c r="J116" i="4" s="1"/>
  <c r="J116" i="7" s="1"/>
  <c r="D117" i="3"/>
  <c r="D117" i="4" s="1"/>
  <c r="D117" i="7" s="1"/>
  <c r="E117" i="3"/>
  <c r="F117" i="3"/>
  <c r="F117" i="4" s="1"/>
  <c r="F117" i="7" s="1"/>
  <c r="G117" i="3"/>
  <c r="H117" i="3"/>
  <c r="H117" i="4" s="1"/>
  <c r="H117" i="7" s="1"/>
  <c r="I117" i="3"/>
  <c r="I117" i="4" s="1"/>
  <c r="I117" i="7" s="1"/>
  <c r="J117" i="3"/>
  <c r="J117" i="4" s="1"/>
  <c r="J117" i="7" s="1"/>
  <c r="D118" i="3"/>
  <c r="E118" i="3"/>
  <c r="E118" i="4" s="1"/>
  <c r="E118" i="7" s="1"/>
  <c r="F118" i="3"/>
  <c r="F118" i="4" s="1"/>
  <c r="F118" i="7" s="1"/>
  <c r="G118" i="3"/>
  <c r="G118" i="4" s="1"/>
  <c r="G118" i="7" s="1"/>
  <c r="H118" i="3"/>
  <c r="I118" i="3"/>
  <c r="I118" i="4" s="1"/>
  <c r="I118" i="7" s="1"/>
  <c r="J118" i="3"/>
  <c r="J118" i="4" s="1"/>
  <c r="J118" i="7" s="1"/>
  <c r="D119" i="3"/>
  <c r="D119" i="4" s="1"/>
  <c r="D119" i="7" s="1"/>
  <c r="E119" i="3"/>
  <c r="E119" i="4" s="1"/>
  <c r="E119" i="7" s="1"/>
  <c r="F119" i="3"/>
  <c r="F119" i="4" s="1"/>
  <c r="F119" i="7" s="1"/>
  <c r="G119" i="3"/>
  <c r="H119" i="3"/>
  <c r="H119" i="4" s="1"/>
  <c r="H119" i="7" s="1"/>
  <c r="I119" i="3"/>
  <c r="I119" i="4" s="1"/>
  <c r="I119" i="7" s="1"/>
  <c r="J119" i="3"/>
  <c r="J119" i="4" s="1"/>
  <c r="J119" i="7" s="1"/>
  <c r="D120" i="3"/>
  <c r="E120" i="3"/>
  <c r="E120" i="4" s="1"/>
  <c r="E120" i="7" s="1"/>
  <c r="F120" i="3"/>
  <c r="F120" i="4" s="1"/>
  <c r="F120" i="7" s="1"/>
  <c r="G120" i="3"/>
  <c r="G120" i="4" s="1"/>
  <c r="G120" i="7" s="1"/>
  <c r="H120" i="3"/>
  <c r="I120" i="3"/>
  <c r="I120" i="4" s="1"/>
  <c r="I120" i="7" s="1"/>
  <c r="J120" i="3"/>
  <c r="D121" i="3"/>
  <c r="D121" i="4" s="1"/>
  <c r="D121" i="7" s="1"/>
  <c r="E121" i="3"/>
  <c r="E121" i="4" s="1"/>
  <c r="E121" i="7" s="1"/>
  <c r="F121" i="3"/>
  <c r="G121" i="3"/>
  <c r="H121" i="3"/>
  <c r="H121" i="4" s="1"/>
  <c r="H121" i="7" s="1"/>
  <c r="I121" i="3"/>
  <c r="I121" i="4" s="1"/>
  <c r="I121" i="7" s="1"/>
  <c r="J121" i="3"/>
  <c r="J121" i="4" s="1"/>
  <c r="J121" i="7" s="1"/>
  <c r="D122" i="3"/>
  <c r="E122" i="3"/>
  <c r="E122" i="4" s="1"/>
  <c r="E122" i="7" s="1"/>
  <c r="F122" i="3"/>
  <c r="G122" i="3"/>
  <c r="G122" i="4" s="1"/>
  <c r="G122" i="7" s="1"/>
  <c r="H122" i="3"/>
  <c r="H122" i="4" s="1"/>
  <c r="H122" i="7" s="1"/>
  <c r="I122" i="3"/>
  <c r="I122" i="4" s="1"/>
  <c r="I122" i="7" s="1"/>
  <c r="J122" i="3"/>
  <c r="J122" i="4" s="1"/>
  <c r="J122" i="7" s="1"/>
  <c r="D123" i="3"/>
  <c r="D123" i="4" s="1"/>
  <c r="D123" i="7" s="1"/>
  <c r="E123" i="3"/>
  <c r="F123" i="3"/>
  <c r="F123" i="4" s="1"/>
  <c r="F123" i="7" s="1"/>
  <c r="G123" i="3"/>
  <c r="G123" i="4" s="1"/>
  <c r="G123" i="7" s="1"/>
  <c r="H123" i="3"/>
  <c r="I123" i="3"/>
  <c r="J123" i="3"/>
  <c r="J123" i="4" s="1"/>
  <c r="J123" i="7" s="1"/>
  <c r="D124" i="3"/>
  <c r="D124" i="4" s="1"/>
  <c r="D124" i="7" s="1"/>
  <c r="E124" i="3"/>
  <c r="E124" i="4" s="1"/>
  <c r="E124" i="7" s="1"/>
  <c r="F124" i="3"/>
  <c r="F124" i="4" s="1"/>
  <c r="F124" i="7" s="1"/>
  <c r="G124" i="3"/>
  <c r="G124" i="4" s="1"/>
  <c r="G124" i="7" s="1"/>
  <c r="H124" i="3"/>
  <c r="I124" i="3"/>
  <c r="I124" i="4" s="1"/>
  <c r="I124" i="7" s="1"/>
  <c r="J124" i="3"/>
  <c r="D125" i="3"/>
  <c r="D125" i="4" s="1"/>
  <c r="D125" i="7" s="1"/>
  <c r="E125" i="3"/>
  <c r="F125" i="3"/>
  <c r="F125" i="4" s="1"/>
  <c r="F125" i="7" s="1"/>
  <c r="G125" i="3"/>
  <c r="G125" i="4" s="1"/>
  <c r="G125" i="7" s="1"/>
  <c r="H125" i="3"/>
  <c r="H125" i="4" s="1"/>
  <c r="H125" i="7" s="1"/>
  <c r="I125" i="3"/>
  <c r="I125" i="4" s="1"/>
  <c r="I125" i="7" s="1"/>
  <c r="J125" i="3"/>
  <c r="J125" i="4" s="1"/>
  <c r="J125" i="7" s="1"/>
  <c r="D126" i="3"/>
  <c r="E126" i="3"/>
  <c r="E126" i="4" s="1"/>
  <c r="E126" i="7" s="1"/>
  <c r="F126" i="3"/>
  <c r="F126" i="4" s="1"/>
  <c r="F126" i="7" s="1"/>
  <c r="G126" i="3"/>
  <c r="G126" i="4" s="1"/>
  <c r="G126" i="7" s="1"/>
  <c r="H126" i="3"/>
  <c r="I126" i="3"/>
  <c r="I126" i="4" s="1"/>
  <c r="I126" i="7" s="1"/>
  <c r="J126" i="3"/>
  <c r="D127" i="3"/>
  <c r="D127" i="4" s="1"/>
  <c r="D127" i="7" s="1"/>
  <c r="E127" i="3"/>
  <c r="F127" i="3"/>
  <c r="F127" i="4" s="1"/>
  <c r="F127" i="7" s="1"/>
  <c r="G127" i="3"/>
  <c r="H127" i="3"/>
  <c r="H127" i="4" s="1"/>
  <c r="H127" i="7" s="1"/>
  <c r="I127" i="3"/>
  <c r="I127" i="4" s="1"/>
  <c r="I127" i="7" s="1"/>
  <c r="J127" i="3"/>
  <c r="J127" i="4" s="1"/>
  <c r="J127" i="7" s="1"/>
  <c r="D128" i="3"/>
  <c r="E128" i="3"/>
  <c r="E128" i="4" s="1"/>
  <c r="E128" i="7" s="1"/>
  <c r="F128" i="3"/>
  <c r="G128" i="3"/>
  <c r="G128" i="4" s="1"/>
  <c r="G128" i="7" s="1"/>
  <c r="H128" i="3"/>
  <c r="H128" i="4" s="1"/>
  <c r="H128" i="7" s="1"/>
  <c r="I128" i="3"/>
  <c r="I128" i="4" s="1"/>
  <c r="I128" i="7" s="1"/>
  <c r="J128" i="3"/>
  <c r="D129" i="3"/>
  <c r="D129" i="4" s="1"/>
  <c r="D129" i="7" s="1"/>
  <c r="E129" i="3"/>
  <c r="E129" i="4" s="1"/>
  <c r="E129" i="7" s="1"/>
  <c r="F129" i="3"/>
  <c r="F129" i="4" s="1"/>
  <c r="F129" i="7" s="1"/>
  <c r="G129" i="3"/>
  <c r="G129" i="4" s="1"/>
  <c r="G129" i="7" s="1"/>
  <c r="H129" i="3"/>
  <c r="H129" i="4" s="1"/>
  <c r="H129" i="7" s="1"/>
  <c r="I129" i="3"/>
  <c r="J129" i="3"/>
  <c r="J129" i="4" s="1"/>
  <c r="J129" i="7" s="1"/>
  <c r="D130" i="3"/>
  <c r="D130" i="4" s="1"/>
  <c r="D130" i="7" s="1"/>
  <c r="E130" i="3"/>
  <c r="E130" i="4" s="1"/>
  <c r="E130" i="7" s="1"/>
  <c r="F130" i="3"/>
  <c r="G130" i="3"/>
  <c r="G130" i="4" s="1"/>
  <c r="G130" i="7" s="1"/>
  <c r="H130" i="3"/>
  <c r="I130" i="3"/>
  <c r="I130" i="4" s="1"/>
  <c r="I130" i="7" s="1"/>
  <c r="J130" i="3"/>
  <c r="J130" i="4" s="1"/>
  <c r="J130" i="7" s="1"/>
  <c r="D131" i="3"/>
  <c r="D131" i="4" s="1"/>
  <c r="D131" i="7" s="1"/>
  <c r="E131" i="3"/>
  <c r="E131" i="4" s="1"/>
  <c r="E131" i="7" s="1"/>
  <c r="F131" i="3"/>
  <c r="F131" i="4" s="1"/>
  <c r="F131" i="7" s="1"/>
  <c r="G131" i="3"/>
  <c r="G131" i="4" s="1"/>
  <c r="G131" i="7" s="1"/>
  <c r="H131" i="3"/>
  <c r="H131" i="4" s="1"/>
  <c r="H131" i="7" s="1"/>
  <c r="I131" i="3"/>
  <c r="J131" i="3"/>
  <c r="J131" i="4" s="1"/>
  <c r="J131" i="7" s="1"/>
  <c r="D132" i="3"/>
  <c r="D132" i="4" s="1"/>
  <c r="D132" i="7" s="1"/>
  <c r="E132" i="3"/>
  <c r="E132" i="4" s="1"/>
  <c r="E132" i="7" s="1"/>
  <c r="F132" i="3"/>
  <c r="F132" i="4" s="1"/>
  <c r="F132" i="7" s="1"/>
  <c r="G132" i="3"/>
  <c r="G132" i="4" s="1"/>
  <c r="G132" i="7" s="1"/>
  <c r="H132" i="3"/>
  <c r="I132" i="3"/>
  <c r="I132" i="4" s="1"/>
  <c r="I132" i="7" s="1"/>
  <c r="J132" i="3"/>
  <c r="D133" i="3"/>
  <c r="D133" i="4" s="1"/>
  <c r="D133" i="7" s="1"/>
  <c r="E133" i="3"/>
  <c r="F133" i="3"/>
  <c r="F133" i="4" s="1"/>
  <c r="F133" i="7" s="1"/>
  <c r="G133" i="3"/>
  <c r="G133" i="4" s="1"/>
  <c r="G133" i="7" s="1"/>
  <c r="H133" i="3"/>
  <c r="H133" i="4" s="1"/>
  <c r="H133" i="7" s="1"/>
  <c r="I133" i="3"/>
  <c r="I133" i="4" s="1"/>
  <c r="I133" i="7" s="1"/>
  <c r="J133" i="3"/>
  <c r="J133" i="4" s="1"/>
  <c r="J133" i="7" s="1"/>
  <c r="D134" i="3"/>
  <c r="D134" i="4" s="1"/>
  <c r="D134" i="7" s="1"/>
  <c r="E134" i="3"/>
  <c r="E134" i="4" s="1"/>
  <c r="E134" i="7" s="1"/>
  <c r="F134" i="3"/>
  <c r="F134" i="4" s="1"/>
  <c r="F134" i="7" s="1"/>
  <c r="G134" i="3"/>
  <c r="G134" i="4" s="1"/>
  <c r="G134" i="7" s="1"/>
  <c r="H134" i="3"/>
  <c r="I134" i="3"/>
  <c r="I134" i="4" s="1"/>
  <c r="I134" i="7" s="1"/>
  <c r="J134" i="3"/>
  <c r="D135" i="3"/>
  <c r="D135" i="4" s="1"/>
  <c r="D135" i="7" s="1"/>
  <c r="E135" i="3"/>
  <c r="F135" i="3"/>
  <c r="F135" i="4" s="1"/>
  <c r="F135" i="7" s="1"/>
  <c r="G135" i="3"/>
  <c r="H135" i="3"/>
  <c r="H135" i="4" s="1"/>
  <c r="H135" i="7" s="1"/>
  <c r="I135" i="3"/>
  <c r="J135" i="3"/>
  <c r="J135" i="4" s="1"/>
  <c r="J135" i="7" s="1"/>
  <c r="D136" i="3"/>
  <c r="E136" i="3"/>
  <c r="E136" i="4" s="1"/>
  <c r="E136" i="7" s="1"/>
  <c r="F136" i="3"/>
  <c r="F136" i="4" s="1"/>
  <c r="F136" i="7" s="1"/>
  <c r="G136" i="3"/>
  <c r="G136" i="4" s="1"/>
  <c r="G136" i="7" s="1"/>
  <c r="H136" i="3"/>
  <c r="H136" i="4" s="1"/>
  <c r="H136" i="7" s="1"/>
  <c r="I136" i="3"/>
  <c r="I136" i="4" s="1"/>
  <c r="I136" i="7" s="1"/>
  <c r="J136" i="3"/>
  <c r="D137" i="3"/>
  <c r="D137" i="4" s="1"/>
  <c r="D137" i="7" s="1"/>
  <c r="E137" i="3"/>
  <c r="E137" i="4" s="1"/>
  <c r="E137" i="7" s="1"/>
  <c r="F137" i="3"/>
  <c r="F137" i="4" s="1"/>
  <c r="F137" i="7" s="1"/>
  <c r="G137" i="3"/>
  <c r="H137" i="3"/>
  <c r="H137" i="4" s="1"/>
  <c r="H137" i="7" s="1"/>
  <c r="I137" i="3"/>
  <c r="J137" i="3"/>
  <c r="J137" i="4" s="1"/>
  <c r="J137" i="7" s="1"/>
  <c r="D138" i="3"/>
  <c r="E138" i="3"/>
  <c r="E138" i="4" s="1"/>
  <c r="E138" i="7" s="1"/>
  <c r="F138" i="3"/>
  <c r="G138" i="3"/>
  <c r="G138" i="4" s="1"/>
  <c r="G138" i="7" s="1"/>
  <c r="H138" i="3"/>
  <c r="I138" i="3"/>
  <c r="I138" i="4" s="1"/>
  <c r="I138" i="7" s="1"/>
  <c r="J138" i="3"/>
  <c r="J138" i="4" s="1"/>
  <c r="J138" i="7" s="1"/>
  <c r="D139" i="3"/>
  <c r="D139" i="4" s="1"/>
  <c r="D139" i="7" s="1"/>
  <c r="E139" i="3"/>
  <c r="F139" i="3"/>
  <c r="F139" i="4" s="1"/>
  <c r="F139" i="7" s="1"/>
  <c r="G139" i="3"/>
  <c r="H139" i="3"/>
  <c r="H139" i="4" s="1"/>
  <c r="H139" i="7" s="1"/>
  <c r="I139" i="3"/>
  <c r="I139" i="4" s="1"/>
  <c r="I139" i="7" s="1"/>
  <c r="J139" i="3"/>
  <c r="J139" i="4" s="1"/>
  <c r="J139" i="7" s="1"/>
  <c r="D140" i="3"/>
  <c r="D140" i="4" s="1"/>
  <c r="D140" i="7" s="1"/>
  <c r="E140" i="3"/>
  <c r="E140" i="4" s="1"/>
  <c r="E140" i="7" s="1"/>
  <c r="F140" i="3"/>
  <c r="G140" i="3"/>
  <c r="G140" i="4" s="1"/>
  <c r="G140" i="7" s="1"/>
  <c r="H140" i="3"/>
  <c r="H140" i="4" s="1"/>
  <c r="H140" i="7" s="1"/>
  <c r="I140" i="3"/>
  <c r="I140" i="4" s="1"/>
  <c r="I140" i="7" s="1"/>
  <c r="J140" i="3"/>
  <c r="D141" i="3"/>
  <c r="D141" i="4" s="1"/>
  <c r="D141" i="7" s="1"/>
  <c r="E141" i="3"/>
  <c r="E141" i="4" s="1"/>
  <c r="E141" i="7" s="1"/>
  <c r="F141" i="3"/>
  <c r="F141" i="4" s="1"/>
  <c r="F141" i="7" s="1"/>
  <c r="G141" i="3"/>
  <c r="H141" i="3"/>
  <c r="H141" i="4" s="1"/>
  <c r="H141" i="7" s="1"/>
  <c r="I141" i="3"/>
  <c r="I141" i="4" s="1"/>
  <c r="I141" i="7" s="1"/>
  <c r="J141" i="3"/>
  <c r="J141" i="4" s="1"/>
  <c r="J141" i="7" s="1"/>
  <c r="D142" i="3"/>
  <c r="D142" i="4" s="1"/>
  <c r="D142" i="7" s="1"/>
  <c r="E142" i="3"/>
  <c r="E142" i="4" s="1"/>
  <c r="E142" i="7" s="1"/>
  <c r="F142" i="3"/>
  <c r="F142" i="4" s="1"/>
  <c r="F142" i="7" s="1"/>
  <c r="G142" i="3"/>
  <c r="G142" i="4" s="1"/>
  <c r="G142" i="7" s="1"/>
  <c r="H142" i="3"/>
  <c r="H142" i="4" s="1"/>
  <c r="H142" i="7" s="1"/>
  <c r="I142" i="3"/>
  <c r="I142" i="4" s="1"/>
  <c r="I142" i="7" s="1"/>
  <c r="J142" i="3"/>
  <c r="D143" i="3"/>
  <c r="D143" i="4" s="1"/>
  <c r="D143" i="7" s="1"/>
  <c r="E143" i="3"/>
  <c r="F143" i="3"/>
  <c r="F143" i="4" s="1"/>
  <c r="F143" i="7" s="1"/>
  <c r="G143" i="3"/>
  <c r="H143" i="3"/>
  <c r="H143" i="4" s="1"/>
  <c r="H143" i="7" s="1"/>
  <c r="I143" i="3"/>
  <c r="J143" i="3"/>
  <c r="J143" i="4" s="1"/>
  <c r="J143" i="7" s="1"/>
  <c r="D144" i="3"/>
  <c r="E144" i="3"/>
  <c r="E144" i="4" s="1"/>
  <c r="E144" i="7" s="1"/>
  <c r="F144" i="3"/>
  <c r="G144" i="3"/>
  <c r="G144" i="4" s="1"/>
  <c r="G144" i="7" s="1"/>
  <c r="H144" i="3"/>
  <c r="H144" i="4" s="1"/>
  <c r="H144" i="7" s="1"/>
  <c r="I144" i="3"/>
  <c r="I144" i="4" s="1"/>
  <c r="I144" i="7" s="1"/>
  <c r="J144" i="3"/>
  <c r="D145" i="3"/>
  <c r="D145" i="4" s="1"/>
  <c r="D145" i="7" s="1"/>
  <c r="E145" i="3"/>
  <c r="E145" i="4" s="1"/>
  <c r="E145" i="7" s="1"/>
  <c r="F145" i="3"/>
  <c r="F145" i="4" s="1"/>
  <c r="F145" i="7" s="1"/>
  <c r="G145" i="3"/>
  <c r="G145" i="4" s="1"/>
  <c r="G145" i="7" s="1"/>
  <c r="H145" i="3"/>
  <c r="H145" i="4" s="1"/>
  <c r="H145" i="7" s="1"/>
  <c r="I145" i="3"/>
  <c r="J145" i="3"/>
  <c r="J145" i="4" s="1"/>
  <c r="J145" i="7" s="1"/>
  <c r="D146" i="3"/>
  <c r="E146" i="3"/>
  <c r="E146" i="4" s="1"/>
  <c r="E146" i="7" s="1"/>
  <c r="F146" i="3"/>
  <c r="F146" i="4" s="1"/>
  <c r="F146" i="7" s="1"/>
  <c r="G146" i="3"/>
  <c r="G146" i="4" s="1"/>
  <c r="G146" i="7" s="1"/>
  <c r="H146" i="3"/>
  <c r="I146" i="3"/>
  <c r="I146" i="4" s="1"/>
  <c r="I146" i="7" s="1"/>
  <c r="J146" i="3"/>
  <c r="D147" i="3"/>
  <c r="D147" i="4" s="1"/>
  <c r="D147" i="7" s="1"/>
  <c r="E147" i="3"/>
  <c r="E147" i="4" s="1"/>
  <c r="E147" i="7" s="1"/>
  <c r="F147" i="3"/>
  <c r="F147" i="4" s="1"/>
  <c r="F147" i="7" s="1"/>
  <c r="G147" i="3"/>
  <c r="G147" i="4" s="1"/>
  <c r="G147" i="7" s="1"/>
  <c r="H147" i="3"/>
  <c r="H147" i="4" s="1"/>
  <c r="H147" i="7" s="1"/>
  <c r="I147" i="3"/>
  <c r="J147" i="3"/>
  <c r="J147" i="4" s="1"/>
  <c r="J147" i="7" s="1"/>
  <c r="D148" i="3"/>
  <c r="D148" i="4" s="1"/>
  <c r="D148" i="7" s="1"/>
  <c r="E148" i="3"/>
  <c r="E148" i="4" s="1"/>
  <c r="E148" i="7" s="1"/>
  <c r="F148" i="3"/>
  <c r="F148" i="4" s="1"/>
  <c r="F148" i="7" s="1"/>
  <c r="G148" i="3"/>
  <c r="G148" i="4" s="1"/>
  <c r="G148" i="7" s="1"/>
  <c r="H148" i="3"/>
  <c r="I148" i="3"/>
  <c r="I148" i="4" s="1"/>
  <c r="I148" i="7" s="1"/>
  <c r="J148" i="3"/>
  <c r="J148" i="4" s="1"/>
  <c r="J148" i="7" s="1"/>
  <c r="D149" i="3"/>
  <c r="D149" i="4" s="1"/>
  <c r="D149" i="7" s="1"/>
  <c r="E149" i="3"/>
  <c r="F149" i="3"/>
  <c r="F149" i="4" s="1"/>
  <c r="F149" i="7" s="1"/>
  <c r="G149" i="3"/>
  <c r="H149" i="3"/>
  <c r="H149" i="4" s="1"/>
  <c r="H149" i="7" s="1"/>
  <c r="I149" i="3"/>
  <c r="I149" i="4" s="1"/>
  <c r="I149" i="7" s="1"/>
  <c r="J149" i="3"/>
  <c r="J149" i="4" s="1"/>
  <c r="J149" i="7" s="1"/>
  <c r="D150" i="3"/>
  <c r="E150" i="3"/>
  <c r="E150" i="4" s="1"/>
  <c r="E150" i="7" s="1"/>
  <c r="F150" i="3"/>
  <c r="F150" i="4" s="1"/>
  <c r="F150" i="7" s="1"/>
  <c r="G150" i="3"/>
  <c r="G150" i="4" s="1"/>
  <c r="G150" i="7" s="1"/>
  <c r="H150" i="3"/>
  <c r="H150" i="4" s="1"/>
  <c r="H150" i="7" s="1"/>
  <c r="I150" i="3"/>
  <c r="I150" i="4" s="1"/>
  <c r="I150" i="7" s="1"/>
  <c r="J150" i="3"/>
  <c r="D151" i="3"/>
  <c r="D151" i="4" s="1"/>
  <c r="D151" i="7" s="1"/>
  <c r="E151" i="3"/>
  <c r="F151" i="3"/>
  <c r="F151" i="4" s="1"/>
  <c r="F151" i="7" s="1"/>
  <c r="G151" i="3"/>
  <c r="H151" i="3"/>
  <c r="H151" i="4" s="1"/>
  <c r="H151" i="7" s="1"/>
  <c r="I151" i="3"/>
  <c r="I151" i="4" s="1"/>
  <c r="I151" i="7" s="1"/>
  <c r="J151" i="3"/>
  <c r="J151" i="4" s="1"/>
  <c r="J151" i="7" s="1"/>
  <c r="D152" i="3"/>
  <c r="D152" i="4" s="1"/>
  <c r="D152" i="7" s="1"/>
  <c r="E152" i="3"/>
  <c r="E152" i="4" s="1"/>
  <c r="E152" i="7" s="1"/>
  <c r="F152" i="3"/>
  <c r="G152" i="3"/>
  <c r="H152" i="3"/>
  <c r="H152" i="4" s="1"/>
  <c r="H152" i="7" s="1"/>
  <c r="I152" i="3"/>
  <c r="I152" i="4" s="1"/>
  <c r="I152" i="7" s="1"/>
  <c r="J152" i="3"/>
  <c r="D153" i="3"/>
  <c r="D153" i="4" s="1"/>
  <c r="D153" i="7" s="1"/>
  <c r="E153" i="3"/>
  <c r="E153" i="4" s="1"/>
  <c r="E153" i="7" s="1"/>
  <c r="F153" i="3"/>
  <c r="F153" i="4" s="1"/>
  <c r="F153" i="7" s="1"/>
  <c r="G153" i="3"/>
  <c r="H153" i="3"/>
  <c r="H153" i="4" s="1"/>
  <c r="H153" i="7" s="1"/>
  <c r="I153" i="3"/>
  <c r="J153" i="3"/>
  <c r="J153" i="4" s="1"/>
  <c r="J153" i="7" s="1"/>
  <c r="D154" i="3"/>
  <c r="E154" i="3"/>
  <c r="E154" i="4" s="1"/>
  <c r="E154" i="7" s="1"/>
  <c r="F154" i="3"/>
  <c r="G154" i="3"/>
  <c r="G154" i="4" s="1"/>
  <c r="G154" i="7" s="1"/>
  <c r="H154" i="3"/>
  <c r="H154" i="4" s="1"/>
  <c r="H154" i="7" s="1"/>
  <c r="I154" i="3"/>
  <c r="I154" i="4" s="1"/>
  <c r="I154" i="7" s="1"/>
  <c r="J154" i="3"/>
  <c r="J154" i="4" s="1"/>
  <c r="J154" i="7" s="1"/>
  <c r="D155" i="3"/>
  <c r="D155" i="4" s="1"/>
  <c r="D155" i="7" s="1"/>
  <c r="E155" i="3"/>
  <c r="F155" i="3"/>
  <c r="F155" i="4" s="1"/>
  <c r="F155" i="7" s="1"/>
  <c r="G155" i="3"/>
  <c r="G155" i="4" s="1"/>
  <c r="G155" i="7" s="1"/>
  <c r="H155" i="3"/>
  <c r="H155" i="4" s="1"/>
  <c r="H155" i="7" s="1"/>
  <c r="I155" i="3"/>
  <c r="J155" i="3"/>
  <c r="J155" i="4" s="1"/>
  <c r="J155" i="7" s="1"/>
  <c r="D156" i="3"/>
  <c r="D156" i="4" s="1"/>
  <c r="D156" i="7" s="1"/>
  <c r="E156" i="3"/>
  <c r="E156" i="4" s="1"/>
  <c r="E156" i="7" s="1"/>
  <c r="F156" i="3"/>
  <c r="F156" i="4" s="1"/>
  <c r="F156" i="7" s="1"/>
  <c r="G156" i="3"/>
  <c r="G156" i="4" s="1"/>
  <c r="G156" i="7" s="1"/>
  <c r="H156" i="3"/>
  <c r="I156" i="3"/>
  <c r="I156" i="4" s="1"/>
  <c r="I156" i="7" s="1"/>
  <c r="J156" i="3"/>
  <c r="J156" i="4" s="1"/>
  <c r="J156" i="7" s="1"/>
  <c r="D157" i="3"/>
  <c r="D157" i="4" s="1"/>
  <c r="D157" i="7" s="1"/>
  <c r="E157" i="3"/>
  <c r="F157" i="3"/>
  <c r="F157" i="4" s="1"/>
  <c r="F157" i="7" s="1"/>
  <c r="G157" i="3"/>
  <c r="G157" i="4" s="1"/>
  <c r="G157" i="7" s="1"/>
  <c r="H157" i="3"/>
  <c r="H157" i="4" s="1"/>
  <c r="H157" i="7" s="1"/>
  <c r="I157" i="3"/>
  <c r="I157" i="4" s="1"/>
  <c r="I157" i="7" s="1"/>
  <c r="J157" i="3"/>
  <c r="J157" i="4" s="1"/>
  <c r="J157" i="7" s="1"/>
  <c r="D158" i="3"/>
  <c r="D158" i="4" s="1"/>
  <c r="D158" i="7" s="1"/>
  <c r="E158" i="3"/>
  <c r="E158" i="4" s="1"/>
  <c r="E158" i="7" s="1"/>
  <c r="F158" i="3"/>
  <c r="F158" i="4" s="1"/>
  <c r="F158" i="7" s="1"/>
  <c r="G158" i="3"/>
  <c r="G158" i="4" s="1"/>
  <c r="G158" i="7" s="1"/>
  <c r="H158" i="3"/>
  <c r="I158" i="3"/>
  <c r="I158" i="4" s="1"/>
  <c r="I158" i="7" s="1"/>
  <c r="J158" i="3"/>
  <c r="D159" i="3"/>
  <c r="D159" i="4" s="1"/>
  <c r="D159" i="7" s="1"/>
  <c r="E159" i="3"/>
  <c r="F159" i="3"/>
  <c r="F159" i="4" s="1"/>
  <c r="F159" i="7" s="1"/>
  <c r="G159" i="3"/>
  <c r="H159" i="3"/>
  <c r="H159" i="4" s="1"/>
  <c r="H159" i="7" s="1"/>
  <c r="I159" i="3"/>
  <c r="I159" i="4" s="1"/>
  <c r="I159" i="7" s="1"/>
  <c r="J159" i="3"/>
  <c r="J159" i="4" s="1"/>
  <c r="J159" i="7" s="1"/>
  <c r="D160" i="3"/>
  <c r="E160" i="3"/>
  <c r="E160" i="4" s="1"/>
  <c r="E160" i="7" s="1"/>
  <c r="F160" i="3"/>
  <c r="G160" i="3"/>
  <c r="G160" i="4" s="1"/>
  <c r="G160" i="7" s="1"/>
  <c r="H160" i="3"/>
  <c r="H160" i="4" s="1"/>
  <c r="H160" i="7" s="1"/>
  <c r="I160" i="3"/>
  <c r="I160" i="4" s="1"/>
  <c r="I160" i="7" s="1"/>
  <c r="J160" i="3"/>
  <c r="D161" i="3"/>
  <c r="D161" i="4" s="1"/>
  <c r="D161" i="7" s="1"/>
  <c r="E161" i="3"/>
  <c r="E161" i="4" s="1"/>
  <c r="E161" i="7" s="1"/>
  <c r="F161" i="3"/>
  <c r="F161" i="4" s="1"/>
  <c r="F161" i="7" s="1"/>
  <c r="G161" i="3"/>
  <c r="G161" i="4" s="1"/>
  <c r="G161" i="7" s="1"/>
  <c r="H161" i="3"/>
  <c r="H161" i="4" s="1"/>
  <c r="H161" i="7" s="1"/>
  <c r="I161" i="3"/>
  <c r="J161" i="3"/>
  <c r="J161" i="4" s="1"/>
  <c r="J161" i="7" s="1"/>
  <c r="D162" i="3"/>
  <c r="E162" i="3"/>
  <c r="E162" i="4" s="1"/>
  <c r="E162" i="7" s="1"/>
  <c r="F162" i="3"/>
  <c r="F162" i="4" s="1"/>
  <c r="F162" i="7" s="1"/>
  <c r="G162" i="3"/>
  <c r="G162" i="4" s="1"/>
  <c r="G162" i="7" s="1"/>
  <c r="H162" i="3"/>
  <c r="I162" i="3"/>
  <c r="J162" i="3"/>
  <c r="J162" i="4" s="1"/>
  <c r="J162" i="7" s="1"/>
  <c r="D163" i="3"/>
  <c r="D163" i="4" s="1"/>
  <c r="D163" i="7" s="1"/>
  <c r="E163" i="3"/>
  <c r="E163" i="4" s="1"/>
  <c r="E163" i="7" s="1"/>
  <c r="F163" i="3"/>
  <c r="G163" i="3"/>
  <c r="G163" i="4" s="1"/>
  <c r="G163" i="7" s="1"/>
  <c r="H163" i="3"/>
  <c r="H163" i="4" s="1"/>
  <c r="H163" i="7" s="1"/>
  <c r="I163" i="3"/>
  <c r="J163" i="3"/>
  <c r="J163" i="4" s="1"/>
  <c r="J163" i="7" s="1"/>
  <c r="D164" i="3"/>
  <c r="D164" i="4" s="1"/>
  <c r="D164" i="7" s="1"/>
  <c r="E164" i="3"/>
  <c r="E164" i="4" s="1"/>
  <c r="E164" i="7" s="1"/>
  <c r="F164" i="3"/>
  <c r="G164" i="3"/>
  <c r="G164" i="4" s="1"/>
  <c r="G164" i="7" s="1"/>
  <c r="H164" i="3"/>
  <c r="I164" i="3"/>
  <c r="I164" i="4" s="1"/>
  <c r="I164" i="7" s="1"/>
  <c r="J164" i="3"/>
  <c r="J164" i="4" s="1"/>
  <c r="J164" i="7" s="1"/>
  <c r="D165" i="3"/>
  <c r="D165" i="4" s="1"/>
  <c r="D165" i="7" s="1"/>
  <c r="E165" i="3"/>
  <c r="F165" i="3"/>
  <c r="F165" i="4" s="1"/>
  <c r="F165" i="7" s="1"/>
  <c r="G165" i="3"/>
  <c r="G165" i="4" s="1"/>
  <c r="G165" i="7" s="1"/>
  <c r="H165" i="3"/>
  <c r="H165" i="4" s="1"/>
  <c r="H165" i="7" s="1"/>
  <c r="I165" i="3"/>
  <c r="I165" i="4" s="1"/>
  <c r="I165" i="7" s="1"/>
  <c r="J165" i="3"/>
  <c r="J165" i="4" s="1"/>
  <c r="J165" i="7" s="1"/>
  <c r="D166" i="3"/>
  <c r="E166" i="3"/>
  <c r="E166" i="4" s="1"/>
  <c r="E166" i="7" s="1"/>
  <c r="F166" i="3"/>
  <c r="F166" i="4" s="1"/>
  <c r="F166" i="7" s="1"/>
  <c r="G166" i="3"/>
  <c r="G166" i="4" s="1"/>
  <c r="G166" i="7" s="1"/>
  <c r="H166" i="3"/>
  <c r="H166" i="4" s="1"/>
  <c r="H166" i="7" s="1"/>
  <c r="I166" i="3"/>
  <c r="I166" i="4" s="1"/>
  <c r="I166" i="7" s="1"/>
  <c r="J166" i="3"/>
  <c r="D167" i="3"/>
  <c r="E167" i="3"/>
  <c r="E167" i="4" s="1"/>
  <c r="E167" i="7" s="1"/>
  <c r="F167" i="3"/>
  <c r="F167" i="4" s="1"/>
  <c r="F167" i="7" s="1"/>
  <c r="G167" i="3"/>
  <c r="H167" i="3"/>
  <c r="H167" i="4" s="1"/>
  <c r="H167" i="7" s="1"/>
  <c r="I167" i="3"/>
  <c r="I167" i="4" s="1"/>
  <c r="I167" i="7" s="1"/>
  <c r="J167" i="3"/>
  <c r="J167" i="4" s="1"/>
  <c r="J167" i="7" s="1"/>
  <c r="D168" i="3"/>
  <c r="D168" i="4" s="1"/>
  <c r="D168" i="7" s="1"/>
  <c r="E168" i="3"/>
  <c r="E168" i="4" s="1"/>
  <c r="E168" i="7" s="1"/>
  <c r="F168" i="3"/>
  <c r="G168" i="3"/>
  <c r="G168" i="4" s="1"/>
  <c r="G168" i="7" s="1"/>
  <c r="H168" i="3"/>
  <c r="H168" i="4" s="1"/>
  <c r="H168" i="7" s="1"/>
  <c r="I168" i="3"/>
  <c r="I168" i="4" s="1"/>
  <c r="I168" i="7" s="1"/>
  <c r="J168" i="3"/>
  <c r="D169" i="3"/>
  <c r="D169" i="4" s="1"/>
  <c r="D169" i="7" s="1"/>
  <c r="E169" i="3"/>
  <c r="E169" i="4" s="1"/>
  <c r="E169" i="7" s="1"/>
  <c r="F169" i="3"/>
  <c r="F169" i="4" s="1"/>
  <c r="F169" i="7" s="1"/>
  <c r="G169" i="3"/>
  <c r="H169" i="3"/>
  <c r="H169" i="4" s="1"/>
  <c r="H169" i="7" s="1"/>
  <c r="I169" i="3"/>
  <c r="J169" i="3"/>
  <c r="J169" i="4" s="1"/>
  <c r="J169" i="7" s="1"/>
  <c r="D170" i="3"/>
  <c r="E170" i="3"/>
  <c r="E170" i="4" s="1"/>
  <c r="E170" i="7" s="1"/>
  <c r="F170" i="3"/>
  <c r="G170" i="3"/>
  <c r="G170" i="4" s="1"/>
  <c r="G170" i="7" s="1"/>
  <c r="H170" i="3"/>
  <c r="H170" i="4" s="1"/>
  <c r="H170" i="7" s="1"/>
  <c r="I170" i="3"/>
  <c r="I170" i="4" s="1"/>
  <c r="I170" i="7" s="1"/>
  <c r="J170" i="3"/>
  <c r="J170" i="4" s="1"/>
  <c r="J170" i="7" s="1"/>
  <c r="D171" i="3"/>
  <c r="D171" i="4" s="1"/>
  <c r="D171" i="7" s="1"/>
  <c r="E171" i="3"/>
  <c r="F171" i="3"/>
  <c r="F171" i="4" s="1"/>
  <c r="F171" i="7" s="1"/>
  <c r="G171" i="3"/>
  <c r="G171" i="4" s="1"/>
  <c r="G171" i="7" s="1"/>
  <c r="H171" i="3"/>
  <c r="H171" i="4" s="1"/>
  <c r="H171" i="7" s="1"/>
  <c r="I171" i="3"/>
  <c r="J171" i="3"/>
  <c r="J171" i="4" s="1"/>
  <c r="J171" i="7" s="1"/>
  <c r="D172" i="3"/>
  <c r="D172" i="4" s="1"/>
  <c r="D172" i="7" s="1"/>
  <c r="E172" i="3"/>
  <c r="E172" i="4" s="1"/>
  <c r="E172" i="7" s="1"/>
  <c r="F172" i="3"/>
  <c r="F172" i="4" s="1"/>
  <c r="F172" i="7" s="1"/>
  <c r="G172" i="3"/>
  <c r="G172" i="4" s="1"/>
  <c r="G172" i="7" s="1"/>
  <c r="H172" i="3"/>
  <c r="I172" i="3"/>
  <c r="I172" i="4" s="1"/>
  <c r="I172" i="7" s="1"/>
  <c r="J172" i="3"/>
  <c r="J172" i="4" s="1"/>
  <c r="J172" i="7" s="1"/>
  <c r="D173" i="3"/>
  <c r="D173" i="4" s="1"/>
  <c r="D173" i="7" s="1"/>
  <c r="E173" i="3"/>
  <c r="F173" i="3"/>
  <c r="F173" i="4" s="1"/>
  <c r="F173" i="7" s="1"/>
  <c r="G173" i="3"/>
  <c r="G173" i="4" s="1"/>
  <c r="G173" i="7" s="1"/>
  <c r="H173" i="3"/>
  <c r="H173" i="4" s="1"/>
  <c r="H173" i="7" s="1"/>
  <c r="I173" i="3"/>
  <c r="I173" i="4" s="1"/>
  <c r="I173" i="7" s="1"/>
  <c r="J173" i="3"/>
  <c r="J173" i="4" s="1"/>
  <c r="J173" i="7" s="1"/>
  <c r="D174" i="3"/>
  <c r="D174" i="4" s="1"/>
  <c r="D174" i="7" s="1"/>
  <c r="E174" i="3"/>
  <c r="E174" i="4" s="1"/>
  <c r="E174" i="7" s="1"/>
  <c r="F174" i="3"/>
  <c r="F174" i="4" s="1"/>
  <c r="F174" i="7" s="1"/>
  <c r="G174" i="3"/>
  <c r="G174" i="4" s="1"/>
  <c r="G174" i="7" s="1"/>
  <c r="H174" i="3"/>
  <c r="I174" i="3"/>
  <c r="I174" i="4" s="1"/>
  <c r="I174" i="7" s="1"/>
  <c r="J174" i="3"/>
  <c r="J174" i="4" s="1"/>
  <c r="J174" i="7" s="1"/>
  <c r="D175" i="3"/>
  <c r="D175" i="4" s="1"/>
  <c r="D175" i="7" s="1"/>
  <c r="E175" i="3"/>
  <c r="F175" i="3"/>
  <c r="F175" i="4" s="1"/>
  <c r="F175" i="7" s="1"/>
  <c r="G175" i="3"/>
  <c r="H175" i="3"/>
  <c r="H175" i="4" s="1"/>
  <c r="H175" i="7" s="1"/>
  <c r="I175" i="3"/>
  <c r="I175" i="4" s="1"/>
  <c r="I175" i="7" s="1"/>
  <c r="J175" i="3"/>
  <c r="J175" i="4" s="1"/>
  <c r="J175" i="7" s="1"/>
  <c r="D176" i="3"/>
  <c r="E176" i="3"/>
  <c r="E176" i="4" s="1"/>
  <c r="E176" i="7" s="1"/>
  <c r="F176" i="3"/>
  <c r="G176" i="3"/>
  <c r="G176" i="4" s="1"/>
  <c r="G176" i="7" s="1"/>
  <c r="H176" i="3"/>
  <c r="H176" i="4" s="1"/>
  <c r="H176" i="7" s="1"/>
  <c r="I176" i="3"/>
  <c r="I176" i="4" s="1"/>
  <c r="I176" i="7" s="1"/>
  <c r="J176" i="3"/>
  <c r="J176" i="4" s="1"/>
  <c r="J176" i="7" s="1"/>
  <c r="D177" i="3"/>
  <c r="D177" i="4" s="1"/>
  <c r="D177" i="7" s="1"/>
  <c r="E177" i="3"/>
  <c r="F177" i="3"/>
  <c r="F177" i="4" s="1"/>
  <c r="F177" i="7" s="1"/>
  <c r="G177" i="3"/>
  <c r="H177" i="3"/>
  <c r="H177" i="4" s="1"/>
  <c r="H177" i="7" s="1"/>
  <c r="I177" i="3"/>
  <c r="I177" i="4" s="1"/>
  <c r="I177" i="7" s="1"/>
  <c r="J177" i="3"/>
  <c r="J177" i="4" s="1"/>
  <c r="J177" i="7" s="1"/>
  <c r="D178" i="3"/>
  <c r="E178" i="3"/>
  <c r="E178" i="4" s="1"/>
  <c r="E178" i="7" s="1"/>
  <c r="F178" i="3"/>
  <c r="G178" i="3"/>
  <c r="G178" i="4" s="1"/>
  <c r="G178" i="7" s="1"/>
  <c r="H178" i="3"/>
  <c r="H178" i="4" s="1"/>
  <c r="H178" i="7" s="1"/>
  <c r="I178" i="3"/>
  <c r="I178" i="4" s="1"/>
  <c r="I178" i="7" s="1"/>
  <c r="J178" i="3"/>
  <c r="J178" i="4" s="1"/>
  <c r="J178" i="7" s="1"/>
  <c r="D179" i="3"/>
  <c r="D179" i="4" s="1"/>
  <c r="D179" i="7" s="1"/>
  <c r="E179" i="3"/>
  <c r="F179" i="3"/>
  <c r="F179" i="4" s="1"/>
  <c r="F179" i="7" s="1"/>
  <c r="G179" i="3"/>
  <c r="G179" i="4" s="1"/>
  <c r="G179" i="7" s="1"/>
  <c r="H179" i="3"/>
  <c r="H179" i="4" s="1"/>
  <c r="H179" i="7" s="1"/>
  <c r="I179" i="3"/>
  <c r="J179" i="3"/>
  <c r="J179" i="4" s="1"/>
  <c r="J179" i="7" s="1"/>
  <c r="D180" i="3"/>
  <c r="D180" i="4" s="1"/>
  <c r="D180" i="7" s="1"/>
  <c r="E180" i="3"/>
  <c r="E180" i="4" s="1"/>
  <c r="E180" i="7" s="1"/>
  <c r="F180" i="3"/>
  <c r="G180" i="3"/>
  <c r="G180" i="4" s="1"/>
  <c r="G180" i="7" s="1"/>
  <c r="H180" i="3"/>
  <c r="I180" i="3"/>
  <c r="I180" i="4" s="1"/>
  <c r="I180" i="7" s="1"/>
  <c r="J180" i="3"/>
  <c r="J180" i="4" s="1"/>
  <c r="J180" i="7" s="1"/>
  <c r="D181" i="3"/>
  <c r="D181" i="4" s="1"/>
  <c r="D181" i="7" s="1"/>
  <c r="E181" i="3"/>
  <c r="F181" i="3"/>
  <c r="F181" i="4" s="1"/>
  <c r="F181" i="7" s="1"/>
  <c r="G181" i="3"/>
  <c r="G181" i="4" s="1"/>
  <c r="G181" i="7" s="1"/>
  <c r="H181" i="3"/>
  <c r="H181" i="4" s="1"/>
  <c r="H181" i="7" s="1"/>
  <c r="I181" i="3"/>
  <c r="I181" i="4" s="1"/>
  <c r="I181" i="7" s="1"/>
  <c r="J181" i="3"/>
  <c r="J181" i="4" s="1"/>
  <c r="J181" i="7" s="1"/>
  <c r="D182" i="3"/>
  <c r="E182" i="3"/>
  <c r="E182" i="4" s="1"/>
  <c r="E182" i="7" s="1"/>
  <c r="F182" i="3"/>
  <c r="F182" i="4" s="1"/>
  <c r="F182" i="7" s="1"/>
  <c r="G182" i="3"/>
  <c r="G182" i="4" s="1"/>
  <c r="G182" i="7" s="1"/>
  <c r="H182" i="3"/>
  <c r="I182" i="3"/>
  <c r="I182" i="4" s="1"/>
  <c r="I182" i="7" s="1"/>
  <c r="J182" i="3"/>
  <c r="D2" i="3"/>
  <c r="D2" i="4" s="1"/>
  <c r="D2" i="7" s="1"/>
  <c r="E2" i="3"/>
  <c r="F2" i="3"/>
  <c r="F2" i="4" s="1"/>
  <c r="F2" i="7" s="1"/>
  <c r="G2" i="3"/>
  <c r="G2" i="4" s="1"/>
  <c r="G2" i="7" s="1"/>
  <c r="H2" i="3"/>
  <c r="H2" i="4" s="1"/>
  <c r="H2" i="7" s="1"/>
  <c r="I2" i="3"/>
  <c r="J2" i="3"/>
  <c r="J2" i="4" s="1"/>
  <c r="J2" i="7" s="1"/>
  <c r="E3" i="4"/>
  <c r="E3" i="7" s="1"/>
  <c r="G3" i="4"/>
  <c r="G3" i="7" s="1"/>
  <c r="I3" i="4"/>
  <c r="I3" i="7" s="1"/>
  <c r="F4" i="4"/>
  <c r="F4" i="7" s="1"/>
  <c r="H4" i="4"/>
  <c r="H4" i="7" s="1"/>
  <c r="E5" i="4"/>
  <c r="E5" i="7" s="1"/>
  <c r="G5" i="4"/>
  <c r="G5" i="7" s="1"/>
  <c r="D6" i="4"/>
  <c r="D6" i="7" s="1"/>
  <c r="F6" i="4"/>
  <c r="F6" i="7" s="1"/>
  <c r="J6" i="4"/>
  <c r="J6" i="7" s="1"/>
  <c r="I7" i="4"/>
  <c r="I7" i="7" s="1"/>
  <c r="D8" i="4"/>
  <c r="D8" i="7" s="1"/>
  <c r="F8" i="4"/>
  <c r="F8" i="7" s="1"/>
  <c r="H8" i="4"/>
  <c r="H8" i="7" s="1"/>
  <c r="E9" i="4"/>
  <c r="E9" i="7" s="1"/>
  <c r="G9" i="4"/>
  <c r="G9" i="7" s="1"/>
  <c r="D10" i="4"/>
  <c r="D10" i="7" s="1"/>
  <c r="F10" i="4"/>
  <c r="F10" i="7" s="1"/>
  <c r="H10" i="4"/>
  <c r="H10" i="7" s="1"/>
  <c r="J10" i="4"/>
  <c r="J10" i="7" s="1"/>
  <c r="E11" i="4"/>
  <c r="E11" i="7" s="1"/>
  <c r="I11" i="4"/>
  <c r="I11" i="7" s="1"/>
  <c r="D12" i="4"/>
  <c r="D12" i="7" s="1"/>
  <c r="H12" i="4"/>
  <c r="H12" i="7" s="1"/>
  <c r="J12" i="4"/>
  <c r="J12" i="7" s="1"/>
  <c r="E13" i="4"/>
  <c r="E13" i="7" s="1"/>
  <c r="G13" i="4"/>
  <c r="G13" i="7" s="1"/>
  <c r="I13" i="4"/>
  <c r="I13" i="7" s="1"/>
  <c r="D14" i="4"/>
  <c r="D14" i="7" s="1"/>
  <c r="F14" i="4"/>
  <c r="F14" i="7" s="1"/>
  <c r="E15" i="4"/>
  <c r="E15" i="7" s="1"/>
  <c r="F15" i="4"/>
  <c r="F15" i="7" s="1"/>
  <c r="G15" i="4"/>
  <c r="G15" i="7" s="1"/>
  <c r="D16" i="4"/>
  <c r="D16" i="7" s="1"/>
  <c r="F16" i="4"/>
  <c r="F16" i="7" s="1"/>
  <c r="H16" i="4"/>
  <c r="H16" i="7" s="1"/>
  <c r="J16" i="4"/>
  <c r="J16" i="7" s="1"/>
  <c r="G17" i="4"/>
  <c r="G17" i="7" s="1"/>
  <c r="I17" i="4"/>
  <c r="I17" i="7" s="1"/>
  <c r="F18" i="4"/>
  <c r="F18" i="7" s="1"/>
  <c r="H18" i="4"/>
  <c r="H18" i="7" s="1"/>
  <c r="J18" i="4"/>
  <c r="J18" i="7" s="1"/>
  <c r="G19" i="4"/>
  <c r="G19" i="7" s="1"/>
  <c r="H20" i="4"/>
  <c r="H20" i="7" s="1"/>
  <c r="J20" i="4"/>
  <c r="J20" i="7" s="1"/>
  <c r="G21" i="4"/>
  <c r="G21" i="7" s="1"/>
  <c r="I21" i="4"/>
  <c r="I21" i="7" s="1"/>
  <c r="D22" i="4"/>
  <c r="D22" i="7" s="1"/>
  <c r="F22" i="4"/>
  <c r="F22" i="7" s="1"/>
  <c r="H22" i="4"/>
  <c r="H22" i="7" s="1"/>
  <c r="J22" i="4"/>
  <c r="J22" i="7" s="1"/>
  <c r="E23" i="4"/>
  <c r="E23" i="7" s="1"/>
  <c r="F23" i="4"/>
  <c r="F23" i="7" s="1"/>
  <c r="G23" i="4"/>
  <c r="G23" i="7" s="1"/>
  <c r="I23" i="4"/>
  <c r="I23" i="7" s="1"/>
  <c r="D24" i="4"/>
  <c r="D24" i="7" s="1"/>
  <c r="F24" i="4"/>
  <c r="F24" i="7" s="1"/>
  <c r="H24" i="4"/>
  <c r="H24" i="7" s="1"/>
  <c r="I24" i="4"/>
  <c r="I24" i="7" s="1"/>
  <c r="J24" i="4"/>
  <c r="J24" i="7" s="1"/>
  <c r="E25" i="4"/>
  <c r="E25" i="7" s="1"/>
  <c r="I25" i="4"/>
  <c r="I25" i="7" s="1"/>
  <c r="F26" i="4"/>
  <c r="F26" i="7" s="1"/>
  <c r="H26" i="4"/>
  <c r="H26" i="7" s="1"/>
  <c r="E27" i="4"/>
  <c r="E27" i="7" s="1"/>
  <c r="J27" i="4"/>
  <c r="J27" i="7" s="1"/>
  <c r="D28" i="4"/>
  <c r="D28" i="7" s="1"/>
  <c r="F28" i="4"/>
  <c r="F28" i="7" s="1"/>
  <c r="H28" i="4"/>
  <c r="H28" i="7" s="1"/>
  <c r="E29" i="4"/>
  <c r="E29" i="7" s="1"/>
  <c r="D30" i="4"/>
  <c r="D30" i="7" s="1"/>
  <c r="H30" i="4"/>
  <c r="H30" i="7" s="1"/>
  <c r="J30" i="4"/>
  <c r="J30" i="7" s="1"/>
  <c r="G31" i="4"/>
  <c r="G31" i="7" s="1"/>
  <c r="I31" i="4"/>
  <c r="I31" i="7" s="1"/>
  <c r="F32" i="4"/>
  <c r="F32" i="7" s="1"/>
  <c r="H32" i="4"/>
  <c r="H32" i="7" s="1"/>
  <c r="E33" i="4"/>
  <c r="E33" i="7" s="1"/>
  <c r="H33" i="4"/>
  <c r="H33" i="7" s="1"/>
  <c r="I33" i="4"/>
  <c r="I33" i="7" s="1"/>
  <c r="D34" i="4"/>
  <c r="D34" i="7" s="1"/>
  <c r="F34" i="4"/>
  <c r="F34" i="7" s="1"/>
  <c r="H34" i="4"/>
  <c r="H34" i="7" s="1"/>
  <c r="E35" i="4"/>
  <c r="E35" i="7" s="1"/>
  <c r="G35" i="4"/>
  <c r="G35" i="7" s="1"/>
  <c r="I35" i="4"/>
  <c r="I35" i="7" s="1"/>
  <c r="D36" i="4"/>
  <c r="D36" i="7" s="1"/>
  <c r="F36" i="4"/>
  <c r="F36" i="7" s="1"/>
  <c r="H36" i="4"/>
  <c r="H36" i="7" s="1"/>
  <c r="E37" i="4"/>
  <c r="E37" i="7" s="1"/>
  <c r="G37" i="4"/>
  <c r="G37" i="7" s="1"/>
  <c r="I37" i="4"/>
  <c r="I37" i="7" s="1"/>
  <c r="D38" i="4"/>
  <c r="D38" i="7" s="1"/>
  <c r="F38" i="4"/>
  <c r="F38" i="7" s="1"/>
  <c r="I38" i="4"/>
  <c r="I38" i="7" s="1"/>
  <c r="J38" i="4"/>
  <c r="J38" i="7" s="1"/>
  <c r="G39" i="4"/>
  <c r="G39" i="7" s="1"/>
  <c r="I39" i="4"/>
  <c r="I39" i="7" s="1"/>
  <c r="D40" i="4"/>
  <c r="D40" i="7" s="1"/>
  <c r="F40" i="4"/>
  <c r="F40" i="7" s="1"/>
  <c r="I41" i="4"/>
  <c r="I41" i="7" s="1"/>
  <c r="D42" i="4"/>
  <c r="D42" i="7" s="1"/>
  <c r="H42" i="4"/>
  <c r="H42" i="7" s="1"/>
  <c r="G43" i="4"/>
  <c r="G43" i="7" s="1"/>
  <c r="I43" i="4"/>
  <c r="I43" i="7" s="1"/>
  <c r="G44" i="4"/>
  <c r="G44" i="7" s="1"/>
  <c r="H44" i="4"/>
  <c r="H44" i="7" s="1"/>
  <c r="J44" i="4"/>
  <c r="J44" i="7" s="1"/>
  <c r="E45" i="4"/>
  <c r="E45" i="7" s="1"/>
  <c r="G45" i="4"/>
  <c r="G45" i="7" s="1"/>
  <c r="D46" i="4"/>
  <c r="D46" i="7" s="1"/>
  <c r="J46" i="4"/>
  <c r="J46" i="7" s="1"/>
  <c r="E47" i="4"/>
  <c r="E47" i="7" s="1"/>
  <c r="G47" i="4"/>
  <c r="G47" i="7" s="1"/>
  <c r="I47" i="4"/>
  <c r="I47" i="7" s="1"/>
  <c r="D48" i="4"/>
  <c r="D48" i="7" s="1"/>
  <c r="H48" i="4"/>
  <c r="H48" i="7" s="1"/>
  <c r="J48" i="4"/>
  <c r="J48" i="7" s="1"/>
  <c r="G49" i="4"/>
  <c r="G49" i="7" s="1"/>
  <c r="I49" i="4"/>
  <c r="I49" i="7" s="1"/>
  <c r="E50" i="4"/>
  <c r="E50" i="7" s="1"/>
  <c r="F50" i="4"/>
  <c r="F50" i="7" s="1"/>
  <c r="H50" i="4"/>
  <c r="H50" i="7" s="1"/>
  <c r="J50" i="4"/>
  <c r="J50" i="7" s="1"/>
  <c r="E51" i="4"/>
  <c r="E51" i="7" s="1"/>
  <c r="G51" i="4"/>
  <c r="G51" i="7" s="1"/>
  <c r="D52" i="4"/>
  <c r="D52" i="7" s="1"/>
  <c r="G52" i="4"/>
  <c r="G52" i="7" s="1"/>
  <c r="H52" i="4"/>
  <c r="H52" i="7" s="1"/>
  <c r="E53" i="4"/>
  <c r="E53" i="7" s="1"/>
  <c r="G53" i="4"/>
  <c r="G53" i="7" s="1"/>
  <c r="I53" i="4"/>
  <c r="I53" i="7" s="1"/>
  <c r="D54" i="4"/>
  <c r="D54" i="7" s="1"/>
  <c r="H54" i="4"/>
  <c r="H54" i="7" s="1"/>
  <c r="I54" i="4"/>
  <c r="I54" i="7" s="1"/>
  <c r="J54" i="4"/>
  <c r="J54" i="7" s="1"/>
  <c r="G55" i="4"/>
  <c r="G55" i="7" s="1"/>
  <c r="I55" i="4"/>
  <c r="I55" i="7" s="1"/>
  <c r="F56" i="4"/>
  <c r="F56" i="7" s="1"/>
  <c r="H56" i="4"/>
  <c r="H56" i="7" s="1"/>
  <c r="J56" i="4"/>
  <c r="J56" i="7" s="1"/>
  <c r="E57" i="4"/>
  <c r="E57" i="7" s="1"/>
  <c r="I57" i="4"/>
  <c r="I57" i="7" s="1"/>
  <c r="F58" i="4"/>
  <c r="F58" i="7" s="1"/>
  <c r="H58" i="4"/>
  <c r="H58" i="7" s="1"/>
  <c r="E59" i="4"/>
  <c r="E59" i="7" s="1"/>
  <c r="H60" i="4"/>
  <c r="H60" i="7" s="1"/>
  <c r="E61" i="4"/>
  <c r="E61" i="7" s="1"/>
  <c r="D62" i="4"/>
  <c r="D62" i="7" s="1"/>
  <c r="H62" i="4"/>
  <c r="H62" i="7" s="1"/>
  <c r="F63" i="4"/>
  <c r="F63" i="7" s="1"/>
  <c r="G63" i="4"/>
  <c r="G63" i="7" s="1"/>
  <c r="H63" i="4"/>
  <c r="H63" i="7" s="1"/>
  <c r="D64" i="4"/>
  <c r="D64" i="7" s="1"/>
  <c r="F64" i="4"/>
  <c r="F64" i="7" s="1"/>
  <c r="H64" i="4"/>
  <c r="H64" i="7" s="1"/>
  <c r="J64" i="4"/>
  <c r="J64" i="7" s="1"/>
  <c r="G65" i="4"/>
  <c r="G65" i="7" s="1"/>
  <c r="I65" i="4"/>
  <c r="I65" i="7" s="1"/>
  <c r="F66" i="4"/>
  <c r="F66" i="7" s="1"/>
  <c r="J66" i="4"/>
  <c r="J66" i="7" s="1"/>
  <c r="E67" i="4"/>
  <c r="E67" i="7" s="1"/>
  <c r="I67" i="4"/>
  <c r="I67" i="7" s="1"/>
  <c r="F68" i="4"/>
  <c r="F68" i="7" s="1"/>
  <c r="H68" i="4"/>
  <c r="H68" i="7" s="1"/>
  <c r="J68" i="4"/>
  <c r="J68" i="7" s="1"/>
  <c r="D69" i="4"/>
  <c r="D69" i="7" s="1"/>
  <c r="F69" i="4"/>
  <c r="F69" i="7" s="1"/>
  <c r="I69" i="4"/>
  <c r="I69" i="7" s="1"/>
  <c r="D70" i="4"/>
  <c r="D70" i="7" s="1"/>
  <c r="E70" i="4"/>
  <c r="E70" i="7" s="1"/>
  <c r="F70" i="4"/>
  <c r="F70" i="7" s="1"/>
  <c r="J70" i="4"/>
  <c r="J70" i="7" s="1"/>
  <c r="D71" i="4"/>
  <c r="D71" i="7" s="1"/>
  <c r="F72" i="4"/>
  <c r="F72" i="7" s="1"/>
  <c r="H72" i="4"/>
  <c r="H72" i="7" s="1"/>
  <c r="J72" i="4"/>
  <c r="J72" i="7" s="1"/>
  <c r="E73" i="4"/>
  <c r="E73" i="7" s="1"/>
  <c r="G73" i="4"/>
  <c r="G73" i="7" s="1"/>
  <c r="D74" i="4"/>
  <c r="D74" i="7" s="1"/>
  <c r="F74" i="4"/>
  <c r="F74" i="7" s="1"/>
  <c r="G74" i="4"/>
  <c r="G74" i="7" s="1"/>
  <c r="H74" i="4"/>
  <c r="H74" i="7" s="1"/>
  <c r="E75" i="4"/>
  <c r="E75" i="7" s="1"/>
  <c r="G75" i="4"/>
  <c r="G75" i="7" s="1"/>
  <c r="D76" i="4"/>
  <c r="D76" i="7" s="1"/>
  <c r="H76" i="4"/>
  <c r="H76" i="7" s="1"/>
  <c r="J76" i="4"/>
  <c r="J76" i="7" s="1"/>
  <c r="F77" i="4"/>
  <c r="F77" i="7" s="1"/>
  <c r="G77" i="4"/>
  <c r="G77" i="7" s="1"/>
  <c r="J77" i="4"/>
  <c r="J77" i="7" s="1"/>
  <c r="D78" i="4"/>
  <c r="D78" i="7" s="1"/>
  <c r="F78" i="4"/>
  <c r="F78" i="7" s="1"/>
  <c r="F79" i="4"/>
  <c r="F79" i="7" s="1"/>
  <c r="F80" i="4"/>
  <c r="F80" i="7" s="1"/>
  <c r="J80" i="4"/>
  <c r="J80" i="7" s="1"/>
  <c r="E81" i="4"/>
  <c r="E81" i="7" s="1"/>
  <c r="I81" i="4"/>
  <c r="I81" i="7" s="1"/>
  <c r="F82" i="4"/>
  <c r="F82" i="7" s="1"/>
  <c r="I83" i="4"/>
  <c r="I83" i="7" s="1"/>
  <c r="D84" i="4"/>
  <c r="D84" i="7" s="1"/>
  <c r="E84" i="4"/>
  <c r="E84" i="7" s="1"/>
  <c r="F84" i="4"/>
  <c r="F84" i="7" s="1"/>
  <c r="H84" i="4"/>
  <c r="H84" i="7" s="1"/>
  <c r="E85" i="4"/>
  <c r="E85" i="7" s="1"/>
  <c r="I85" i="4"/>
  <c r="I85" i="7" s="1"/>
  <c r="D86" i="4"/>
  <c r="D86" i="7" s="1"/>
  <c r="H86" i="4"/>
  <c r="H86" i="7" s="1"/>
  <c r="J86" i="4"/>
  <c r="J86" i="7" s="1"/>
  <c r="E87" i="4"/>
  <c r="E87" i="7" s="1"/>
  <c r="G87" i="4"/>
  <c r="G87" i="7" s="1"/>
  <c r="H87" i="4"/>
  <c r="H87" i="7" s="1"/>
  <c r="H88" i="4"/>
  <c r="H88" i="7" s="1"/>
  <c r="J88" i="4"/>
  <c r="J88" i="7" s="1"/>
  <c r="F89" i="4"/>
  <c r="F89" i="7" s="1"/>
  <c r="G89" i="4"/>
  <c r="G89" i="7" s="1"/>
  <c r="I89" i="4"/>
  <c r="I89" i="7" s="1"/>
  <c r="D90" i="4"/>
  <c r="D90" i="7" s="1"/>
  <c r="F90" i="4"/>
  <c r="F90" i="7" s="1"/>
  <c r="D92" i="4"/>
  <c r="D92" i="7" s="1"/>
  <c r="F92" i="4"/>
  <c r="F92" i="7" s="1"/>
  <c r="H92" i="4"/>
  <c r="H92" i="7" s="1"/>
  <c r="J92" i="4"/>
  <c r="J92" i="7" s="1"/>
  <c r="E93" i="4"/>
  <c r="E93" i="7" s="1"/>
  <c r="I93" i="4"/>
  <c r="I93" i="7" s="1"/>
  <c r="J93" i="4"/>
  <c r="J93" i="7" s="1"/>
  <c r="D94" i="4"/>
  <c r="D94" i="7" s="1"/>
  <c r="H94" i="4"/>
  <c r="H94" i="7" s="1"/>
  <c r="J94" i="4"/>
  <c r="J94" i="7" s="1"/>
  <c r="G95" i="4"/>
  <c r="G95" i="7" s="1"/>
  <c r="I95" i="4"/>
  <c r="I95" i="7" s="1"/>
  <c r="F96" i="4"/>
  <c r="F96" i="7" s="1"/>
  <c r="J96" i="4"/>
  <c r="J96" i="7" s="1"/>
  <c r="G97" i="4"/>
  <c r="G97" i="7" s="1"/>
  <c r="I97" i="4"/>
  <c r="I97" i="7" s="1"/>
  <c r="J97" i="4"/>
  <c r="J97" i="7" s="1"/>
  <c r="D98" i="4"/>
  <c r="D98" i="7" s="1"/>
  <c r="F98" i="4"/>
  <c r="F98" i="7" s="1"/>
  <c r="H98" i="4"/>
  <c r="H98" i="7" s="1"/>
  <c r="D99" i="4"/>
  <c r="D99" i="7" s="1"/>
  <c r="E99" i="4"/>
  <c r="E99" i="7" s="1"/>
  <c r="H99" i="4"/>
  <c r="H99" i="7" s="1"/>
  <c r="F100" i="4"/>
  <c r="F100" i="7" s="1"/>
  <c r="J100" i="4"/>
  <c r="J100" i="7" s="1"/>
  <c r="E101" i="4"/>
  <c r="E101" i="7" s="1"/>
  <c r="G101" i="4"/>
  <c r="G101" i="7" s="1"/>
  <c r="D102" i="4"/>
  <c r="D102" i="7" s="1"/>
  <c r="G102" i="4"/>
  <c r="G102" i="7" s="1"/>
  <c r="H102" i="4"/>
  <c r="H102" i="7" s="1"/>
  <c r="J102" i="4"/>
  <c r="J102" i="7" s="1"/>
  <c r="E103" i="4"/>
  <c r="E103" i="7" s="1"/>
  <c r="G103" i="4"/>
  <c r="G103" i="7" s="1"/>
  <c r="D104" i="4"/>
  <c r="D104" i="7" s="1"/>
  <c r="I104" i="4"/>
  <c r="I104" i="7" s="1"/>
  <c r="J104" i="4"/>
  <c r="J104" i="7" s="1"/>
  <c r="I105" i="4"/>
  <c r="I105" i="7" s="1"/>
  <c r="D106" i="4"/>
  <c r="D106" i="7" s="1"/>
  <c r="H106" i="4"/>
  <c r="H106" i="7" s="1"/>
  <c r="I107" i="4"/>
  <c r="I107" i="7" s="1"/>
  <c r="F108" i="4"/>
  <c r="F108" i="7" s="1"/>
  <c r="H108" i="4"/>
  <c r="H108" i="7" s="1"/>
  <c r="J108" i="4"/>
  <c r="J108" i="7" s="1"/>
  <c r="E109" i="4"/>
  <c r="E109" i="7" s="1"/>
  <c r="G109" i="4"/>
  <c r="G109" i="7" s="1"/>
  <c r="D110" i="4"/>
  <c r="D110" i="7" s="1"/>
  <c r="H110" i="4"/>
  <c r="H110" i="7" s="1"/>
  <c r="E111" i="4"/>
  <c r="E111" i="7" s="1"/>
  <c r="I111" i="4"/>
  <c r="I111" i="7" s="1"/>
  <c r="D112" i="4"/>
  <c r="D112" i="7" s="1"/>
  <c r="H112" i="4"/>
  <c r="H112" i="7" s="1"/>
  <c r="J112" i="4"/>
  <c r="J112" i="7" s="1"/>
  <c r="G113" i="4"/>
  <c r="G113" i="7" s="1"/>
  <c r="I113" i="4"/>
  <c r="I113" i="7" s="1"/>
  <c r="F114" i="4"/>
  <c r="F114" i="7" s="1"/>
  <c r="I115" i="4"/>
  <c r="I115" i="7" s="1"/>
  <c r="F116" i="4"/>
  <c r="F116" i="7" s="1"/>
  <c r="H116" i="4"/>
  <c r="H116" i="7" s="1"/>
  <c r="E117" i="4"/>
  <c r="E117" i="7" s="1"/>
  <c r="G117" i="4"/>
  <c r="G117" i="7" s="1"/>
  <c r="D118" i="4"/>
  <c r="D118" i="7" s="1"/>
  <c r="H118" i="4"/>
  <c r="H118" i="7" s="1"/>
  <c r="G119" i="4"/>
  <c r="G119" i="7" s="1"/>
  <c r="D120" i="4"/>
  <c r="D120" i="7" s="1"/>
  <c r="H120" i="4"/>
  <c r="H120" i="7" s="1"/>
  <c r="J120" i="4"/>
  <c r="J120" i="7" s="1"/>
  <c r="F121" i="4"/>
  <c r="F121" i="7" s="1"/>
  <c r="G121" i="4"/>
  <c r="G121" i="7" s="1"/>
  <c r="D122" i="4"/>
  <c r="D122" i="7" s="1"/>
  <c r="F122" i="4"/>
  <c r="F122" i="7" s="1"/>
  <c r="E123" i="4"/>
  <c r="E123" i="7" s="1"/>
  <c r="H123" i="4"/>
  <c r="H123" i="7" s="1"/>
  <c r="I123" i="4"/>
  <c r="I123" i="7" s="1"/>
  <c r="H124" i="4"/>
  <c r="H124" i="7" s="1"/>
  <c r="J124" i="4"/>
  <c r="J124" i="7" s="1"/>
  <c r="E125" i="4"/>
  <c r="E125" i="7" s="1"/>
  <c r="D126" i="4"/>
  <c r="D126" i="7" s="1"/>
  <c r="H126" i="4"/>
  <c r="H126" i="7" s="1"/>
  <c r="J126" i="4"/>
  <c r="J126" i="7" s="1"/>
  <c r="E127" i="4"/>
  <c r="E127" i="7" s="1"/>
  <c r="G127" i="4"/>
  <c r="G127" i="7" s="1"/>
  <c r="D128" i="4"/>
  <c r="D128" i="7" s="1"/>
  <c r="F128" i="4"/>
  <c r="F128" i="7" s="1"/>
  <c r="J128" i="4"/>
  <c r="J128" i="7" s="1"/>
  <c r="I129" i="4"/>
  <c r="I129" i="7" s="1"/>
  <c r="F130" i="4"/>
  <c r="F130" i="7" s="1"/>
  <c r="H130" i="4"/>
  <c r="H130" i="7" s="1"/>
  <c r="I131" i="4"/>
  <c r="I131" i="7" s="1"/>
  <c r="H132" i="4"/>
  <c r="H132" i="7" s="1"/>
  <c r="J132" i="4"/>
  <c r="J132" i="7" s="1"/>
  <c r="E133" i="4"/>
  <c r="E133" i="7" s="1"/>
  <c r="H134" i="4"/>
  <c r="H134" i="7" s="1"/>
  <c r="J134" i="4"/>
  <c r="J134" i="7" s="1"/>
  <c r="E135" i="4"/>
  <c r="E135" i="7" s="1"/>
  <c r="G135" i="4"/>
  <c r="G135" i="7" s="1"/>
  <c r="I135" i="4"/>
  <c r="I135" i="7" s="1"/>
  <c r="D136" i="4"/>
  <c r="D136" i="7" s="1"/>
  <c r="J136" i="4"/>
  <c r="J136" i="7" s="1"/>
  <c r="G137" i="4"/>
  <c r="G137" i="7" s="1"/>
  <c r="I137" i="4"/>
  <c r="I137" i="7" s="1"/>
  <c r="D138" i="4"/>
  <c r="D138" i="7" s="1"/>
  <c r="F138" i="4"/>
  <c r="F138" i="7" s="1"/>
  <c r="H138" i="4"/>
  <c r="H138" i="7" s="1"/>
  <c r="E139" i="4"/>
  <c r="E139" i="7" s="1"/>
  <c r="G139" i="4"/>
  <c r="G139" i="7" s="1"/>
  <c r="F140" i="4"/>
  <c r="F140" i="7" s="1"/>
  <c r="J140" i="4"/>
  <c r="J140" i="7" s="1"/>
  <c r="G141" i="4"/>
  <c r="G141" i="7" s="1"/>
  <c r="J142" i="4"/>
  <c r="J142" i="7" s="1"/>
  <c r="E143" i="4"/>
  <c r="E143" i="7" s="1"/>
  <c r="G143" i="4"/>
  <c r="G143" i="7" s="1"/>
  <c r="I143" i="4"/>
  <c r="I143" i="7" s="1"/>
  <c r="D144" i="4"/>
  <c r="D144" i="7" s="1"/>
  <c r="F144" i="4"/>
  <c r="F144" i="7" s="1"/>
  <c r="J144" i="4"/>
  <c r="J144" i="7" s="1"/>
  <c r="I145" i="4"/>
  <c r="I145" i="7" s="1"/>
  <c r="D146" i="4"/>
  <c r="D146" i="7" s="1"/>
  <c r="H146" i="4"/>
  <c r="H146" i="7" s="1"/>
  <c r="J146" i="4"/>
  <c r="J146" i="7" s="1"/>
  <c r="I147" i="4"/>
  <c r="I147" i="7" s="1"/>
  <c r="H148" i="4"/>
  <c r="H148" i="7" s="1"/>
  <c r="E149" i="4"/>
  <c r="E149" i="7" s="1"/>
  <c r="G149" i="4"/>
  <c r="G149" i="7" s="1"/>
  <c r="D150" i="4"/>
  <c r="D150" i="7" s="1"/>
  <c r="J150" i="4"/>
  <c r="J150" i="7" s="1"/>
  <c r="E151" i="4"/>
  <c r="E151" i="7" s="1"/>
  <c r="G151" i="4"/>
  <c r="G151" i="7" s="1"/>
  <c r="F152" i="4"/>
  <c r="F152" i="7" s="1"/>
  <c r="G152" i="4"/>
  <c r="G152" i="7" s="1"/>
  <c r="J152" i="4"/>
  <c r="J152" i="7" s="1"/>
  <c r="G153" i="4"/>
  <c r="G153" i="7" s="1"/>
  <c r="I153" i="4"/>
  <c r="I153" i="7" s="1"/>
  <c r="D154" i="4"/>
  <c r="D154" i="7" s="1"/>
  <c r="F154" i="4"/>
  <c r="F154" i="7" s="1"/>
  <c r="E155" i="4"/>
  <c r="E155" i="7" s="1"/>
  <c r="I155" i="4"/>
  <c r="I155" i="7" s="1"/>
  <c r="H156" i="4"/>
  <c r="H156" i="7" s="1"/>
  <c r="E157" i="4"/>
  <c r="E157" i="7" s="1"/>
  <c r="H158" i="4"/>
  <c r="H158" i="7" s="1"/>
  <c r="J158" i="4"/>
  <c r="J158" i="7" s="1"/>
  <c r="E159" i="4"/>
  <c r="E159" i="7" s="1"/>
  <c r="G159" i="4"/>
  <c r="G159" i="7" s="1"/>
  <c r="D160" i="4"/>
  <c r="D160" i="7" s="1"/>
  <c r="F160" i="4"/>
  <c r="F160" i="7" s="1"/>
  <c r="J160" i="4"/>
  <c r="J160" i="7" s="1"/>
  <c r="I161" i="4"/>
  <c r="I161" i="7" s="1"/>
  <c r="D162" i="4"/>
  <c r="D162" i="7" s="1"/>
  <c r="H162" i="4"/>
  <c r="H162" i="7" s="1"/>
  <c r="I162" i="4"/>
  <c r="I162" i="7" s="1"/>
  <c r="F163" i="4"/>
  <c r="F163" i="7" s="1"/>
  <c r="I163" i="4"/>
  <c r="I163" i="7" s="1"/>
  <c r="F164" i="4"/>
  <c r="F164" i="7" s="1"/>
  <c r="H164" i="4"/>
  <c r="H164" i="7" s="1"/>
  <c r="E165" i="4"/>
  <c r="E165" i="7" s="1"/>
  <c r="D166" i="4"/>
  <c r="D166" i="7" s="1"/>
  <c r="J166" i="4"/>
  <c r="J166" i="7" s="1"/>
  <c r="D167" i="4"/>
  <c r="D167" i="7" s="1"/>
  <c r="G167" i="4"/>
  <c r="G167" i="7" s="1"/>
  <c r="F168" i="4"/>
  <c r="F168" i="7" s="1"/>
  <c r="J168" i="4"/>
  <c r="J168" i="7" s="1"/>
  <c r="G169" i="4"/>
  <c r="G169" i="7" s="1"/>
  <c r="I169" i="4"/>
  <c r="I169" i="7" s="1"/>
  <c r="D170" i="4"/>
  <c r="D170" i="7" s="1"/>
  <c r="F170" i="4"/>
  <c r="F170" i="7" s="1"/>
  <c r="E171" i="4"/>
  <c r="E171" i="7" s="1"/>
  <c r="I171" i="4"/>
  <c r="I171" i="7" s="1"/>
  <c r="H172" i="4"/>
  <c r="H172" i="7" s="1"/>
  <c r="E173" i="4"/>
  <c r="E173" i="7" s="1"/>
  <c r="H174" i="4"/>
  <c r="H174" i="7" s="1"/>
  <c r="E175" i="4"/>
  <c r="E175" i="7" s="1"/>
  <c r="G175" i="4"/>
  <c r="G175" i="7" s="1"/>
  <c r="D176" i="4"/>
  <c r="D176" i="7" s="1"/>
  <c r="F176" i="4"/>
  <c r="F176" i="7" s="1"/>
  <c r="E177" i="4"/>
  <c r="E177" i="7" s="1"/>
  <c r="G177" i="4"/>
  <c r="G177" i="7" s="1"/>
  <c r="D178" i="4"/>
  <c r="D178" i="7" s="1"/>
  <c r="F178" i="4"/>
  <c r="F178" i="7" s="1"/>
  <c r="E179" i="4"/>
  <c r="E179" i="7" s="1"/>
  <c r="I179" i="4"/>
  <c r="I179" i="7" s="1"/>
  <c r="F180" i="4"/>
  <c r="F180" i="7" s="1"/>
  <c r="H180" i="4"/>
  <c r="H180" i="7" s="1"/>
  <c r="E181" i="4"/>
  <c r="E181" i="7" s="1"/>
  <c r="D182" i="4"/>
  <c r="D182" i="7" s="1"/>
  <c r="H182" i="4"/>
  <c r="H182" i="7" s="1"/>
  <c r="J182" i="4"/>
  <c r="J182" i="7" s="1"/>
  <c r="E2" i="4"/>
  <c r="E2" i="7" s="1"/>
  <c r="I2" i="4"/>
  <c r="I2" i="7" s="1"/>
  <c r="N77" i="8" l="1"/>
  <c r="O170" i="8"/>
  <c r="O160" i="8"/>
  <c r="O113" i="8"/>
  <c r="O104" i="8"/>
  <c r="O175" i="8"/>
  <c r="O169" i="8"/>
  <c r="O154" i="8"/>
  <c r="O144" i="8"/>
  <c r="O97" i="8"/>
  <c r="O93" i="8"/>
  <c r="O48" i="8"/>
  <c r="O22" i="8"/>
  <c r="O145" i="8"/>
  <c r="O136" i="8"/>
  <c r="O95" i="8"/>
  <c r="O56" i="8"/>
  <c r="O159" i="8"/>
  <c r="O138" i="8"/>
  <c r="O128" i="8"/>
  <c r="O32" i="8"/>
  <c r="O30" i="8"/>
  <c r="O39" i="8"/>
  <c r="O85" i="8"/>
  <c r="O103" i="8"/>
  <c r="O140" i="8"/>
  <c r="O149" i="8"/>
  <c r="O167" i="8"/>
  <c r="N166" i="8"/>
  <c r="O166" i="8" s="1"/>
  <c r="N158" i="8"/>
  <c r="O158" i="8" s="1"/>
  <c r="N94" i="8"/>
  <c r="O94" i="8" s="1"/>
  <c r="N30" i="8"/>
  <c r="O177" i="8"/>
  <c r="O168" i="8"/>
  <c r="O127" i="8"/>
  <c r="O106" i="8"/>
  <c r="O96" i="8"/>
  <c r="O40" i="8"/>
  <c r="O31" i="8"/>
  <c r="O20" i="8"/>
  <c r="O182" i="8"/>
  <c r="O105" i="8"/>
  <c r="O62" i="8"/>
  <c r="O7" i="8"/>
  <c r="O47" i="8"/>
  <c r="O130" i="8"/>
  <c r="O148" i="8"/>
  <c r="O157" i="8"/>
  <c r="O58" i="8"/>
  <c r="O143" i="8"/>
  <c r="O122" i="8"/>
  <c r="O112" i="8"/>
  <c r="O86" i="8"/>
  <c r="O64" i="8"/>
  <c r="O8" i="8"/>
  <c r="O14" i="8"/>
  <c r="O41" i="8"/>
  <c r="O50" i="8"/>
  <c r="O114" i="8"/>
  <c r="O132" i="8"/>
  <c r="O141" i="8"/>
  <c r="O178" i="8"/>
  <c r="O21" i="8"/>
  <c r="O23" i="8"/>
  <c r="O42" i="8"/>
  <c r="O60" i="8"/>
  <c r="O69" i="8"/>
  <c r="O78" i="8"/>
  <c r="O87" i="8"/>
  <c r="O124" i="8"/>
  <c r="O133" i="8"/>
  <c r="O142" i="8"/>
  <c r="O151" i="8"/>
  <c r="O161" i="8"/>
  <c r="O152" i="8"/>
  <c r="O111" i="8"/>
  <c r="O10" i="8"/>
  <c r="O16" i="8"/>
  <c r="O25" i="8"/>
  <c r="O34" i="8"/>
  <c r="O52" i="8"/>
  <c r="O61" i="8"/>
  <c r="O70" i="8"/>
  <c r="O89" i="8"/>
  <c r="O98" i="8"/>
  <c r="O116" i="8"/>
  <c r="O125" i="8"/>
  <c r="O162" i="8"/>
  <c r="O180" i="8"/>
  <c r="O71" i="8"/>
  <c r="O108" i="8"/>
  <c r="O126" i="8"/>
  <c r="O135" i="8"/>
  <c r="O172" i="8"/>
  <c r="O181" i="8"/>
  <c r="O176" i="8"/>
  <c r="O129" i="8"/>
  <c r="O120" i="8"/>
  <c r="O66" i="8"/>
  <c r="O33" i="8"/>
  <c r="O29" i="8"/>
  <c r="O5" i="8"/>
  <c r="O18" i="8"/>
  <c r="O36" i="8"/>
  <c r="O45" i="8"/>
  <c r="O63" i="8"/>
  <c r="O82" i="8"/>
  <c r="O146" i="8"/>
  <c r="O164" i="8"/>
  <c r="O173" i="8"/>
  <c r="O6" i="8"/>
  <c r="O12" i="8"/>
  <c r="O28" i="8"/>
  <c r="O37" i="8"/>
  <c r="O74" i="8"/>
  <c r="O110" i="8"/>
  <c r="O119" i="8"/>
  <c r="O156" i="8"/>
  <c r="O165" i="8"/>
  <c r="O174" i="8"/>
  <c r="O183" i="8"/>
  <c r="O150" i="8"/>
  <c r="O38" i="8"/>
  <c r="O134" i="8"/>
  <c r="O65" i="8"/>
  <c r="O54" i="8"/>
  <c r="O118" i="8"/>
  <c r="O49" i="8"/>
  <c r="O153" i="8"/>
  <c r="O102" i="8"/>
  <c r="O137" i="8"/>
  <c r="O73" i="8"/>
  <c r="O9" i="8"/>
  <c r="O121" i="8"/>
  <c r="O75" i="8"/>
  <c r="P183" i="8"/>
  <c r="P181" i="8"/>
  <c r="O179" i="8"/>
  <c r="P174" i="8"/>
  <c r="P169" i="8"/>
  <c r="P167" i="8"/>
  <c r="P165" i="8"/>
  <c r="O163" i="8"/>
  <c r="P158" i="8"/>
  <c r="P153" i="8"/>
  <c r="P151" i="8"/>
  <c r="P149" i="8"/>
  <c r="O147" i="8"/>
  <c r="P142" i="8"/>
  <c r="P137" i="8"/>
  <c r="P135" i="8"/>
  <c r="P133" i="8"/>
  <c r="O131" i="8"/>
  <c r="P126" i="8"/>
  <c r="P121" i="8"/>
  <c r="P119" i="8"/>
  <c r="P117" i="8"/>
  <c r="O115" i="8"/>
  <c r="P110" i="8"/>
  <c r="P105" i="8"/>
  <c r="P103" i="8"/>
  <c r="P101" i="8"/>
  <c r="O99" i="8"/>
  <c r="P94" i="8"/>
  <c r="P92" i="8"/>
  <c r="L90" i="8"/>
  <c r="O88" i="8"/>
  <c r="P83" i="8"/>
  <c r="P74" i="8"/>
  <c r="O68" i="8"/>
  <c r="P65" i="8"/>
  <c r="P63" i="8"/>
  <c r="P61" i="8"/>
  <c r="M57" i="8"/>
  <c r="L55" i="8"/>
  <c r="L53" i="8"/>
  <c r="M46" i="8"/>
  <c r="L44" i="8"/>
  <c r="N44" i="8" s="1"/>
  <c r="O35" i="8"/>
  <c r="P30" i="8"/>
  <c r="P28" i="8"/>
  <c r="L26" i="8"/>
  <c r="O24" i="8"/>
  <c r="P19" i="8"/>
  <c r="P10" i="8"/>
  <c r="O184" i="8"/>
  <c r="P162" i="8"/>
  <c r="P146" i="8"/>
  <c r="P130" i="8"/>
  <c r="O117" i="8"/>
  <c r="P114" i="8"/>
  <c r="O101" i="8"/>
  <c r="P98" i="8"/>
  <c r="O92" i="8"/>
  <c r="P89" i="8"/>
  <c r="P87" i="8"/>
  <c r="P85" i="8"/>
  <c r="M81" i="8"/>
  <c r="L79" i="8"/>
  <c r="N79" i="8" s="1"/>
  <c r="L77" i="8"/>
  <c r="O59" i="8"/>
  <c r="P54" i="8"/>
  <c r="P52" i="8"/>
  <c r="P43" i="8"/>
  <c r="P34" i="8"/>
  <c r="P25" i="8"/>
  <c r="P23" i="8"/>
  <c r="P21" i="8"/>
  <c r="M17" i="8"/>
  <c r="L15" i="8"/>
  <c r="L13" i="8"/>
  <c r="P178" i="8"/>
  <c r="P171" i="8"/>
  <c r="P155" i="8"/>
  <c r="P139" i="8"/>
  <c r="P123" i="8"/>
  <c r="P107" i="8"/>
  <c r="O83" i="8"/>
  <c r="P78" i="8"/>
  <c r="P76" i="8"/>
  <c r="O72" i="8"/>
  <c r="P67" i="8"/>
  <c r="P58" i="8"/>
  <c r="P49" i="8"/>
  <c r="P47" i="8"/>
  <c r="P45" i="8"/>
  <c r="O19" i="8"/>
  <c r="P14" i="8"/>
  <c r="P12" i="8"/>
  <c r="P180" i="8"/>
  <c r="P164" i="8"/>
  <c r="P148" i="8"/>
  <c r="P132" i="8"/>
  <c r="P116" i="8"/>
  <c r="P100" i="8"/>
  <c r="P91" i="8"/>
  <c r="P82" i="8"/>
  <c r="O76" i="8"/>
  <c r="P73" i="8"/>
  <c r="P71" i="8"/>
  <c r="P69" i="8"/>
  <c r="O43" i="8"/>
  <c r="P38" i="8"/>
  <c r="P36" i="8"/>
  <c r="P27" i="8"/>
  <c r="P18" i="8"/>
  <c r="P16" i="8"/>
  <c r="P9" i="8"/>
  <c r="P7" i="8"/>
  <c r="P5" i="8"/>
  <c r="P182" i="8"/>
  <c r="P173" i="8"/>
  <c r="O171" i="8"/>
  <c r="P166" i="8"/>
  <c r="P157" i="8"/>
  <c r="O155" i="8"/>
  <c r="P150" i="8"/>
  <c r="P141" i="8"/>
  <c r="O139" i="8"/>
  <c r="P134" i="8"/>
  <c r="P125" i="8"/>
  <c r="O123" i="8"/>
  <c r="P118" i="8"/>
  <c r="P109" i="8"/>
  <c r="O107" i="8"/>
  <c r="P102" i="8"/>
  <c r="O100" i="8"/>
  <c r="O67" i="8"/>
  <c r="P62" i="8"/>
  <c r="P60" i="8"/>
  <c r="P51" i="8"/>
  <c r="P42" i="8"/>
  <c r="O109" i="8"/>
  <c r="O91" i="8"/>
  <c r="O80" i="8"/>
  <c r="P75" i="8"/>
  <c r="O27" i="8"/>
  <c r="O11" i="8"/>
  <c r="O84" i="8"/>
  <c r="O51" i="8"/>
  <c r="J13" i="5"/>
  <c r="I13" i="5"/>
  <c r="H13" i="5"/>
  <c r="G13" i="5"/>
  <c r="F13" i="5"/>
  <c r="E13" i="5"/>
  <c r="D13" i="5"/>
  <c r="C13" i="5"/>
  <c r="B13" i="5"/>
  <c r="B17" i="5" s="1"/>
  <c r="N81" i="8" l="1"/>
  <c r="O81" i="8" s="1"/>
  <c r="N26" i="8"/>
  <c r="O26" i="8" s="1"/>
  <c r="N57" i="8"/>
  <c r="O57" i="8" s="1"/>
  <c r="O90" i="8"/>
  <c r="N90" i="8"/>
  <c r="N55" i="8"/>
  <c r="O55" i="8" s="1"/>
  <c r="O44" i="8"/>
  <c r="N13" i="8"/>
  <c r="O13" i="8" s="1"/>
  <c r="O79" i="8"/>
  <c r="O17" i="8"/>
  <c r="N17" i="8"/>
  <c r="N46" i="8"/>
  <c r="O46" i="8" s="1"/>
  <c r="N15" i="8"/>
  <c r="O15" i="8" s="1"/>
  <c r="O77" i="8"/>
  <c r="N53" i="8"/>
  <c r="O53" i="8" s="1"/>
  <c r="B15" i="5"/>
  <c r="B16" i="5"/>
  <c r="P20" i="5" l="1"/>
  <c r="P21" i="5" s="1"/>
  <c r="I20" i="5"/>
  <c r="B20" i="5"/>
  <c r="O20" i="5"/>
  <c r="H20" i="5"/>
  <c r="L20" i="5"/>
  <c r="E20" i="5"/>
  <c r="N20" i="5"/>
  <c r="G20" i="5"/>
  <c r="M20" i="5"/>
  <c r="F20" i="5"/>
  <c r="K20" i="5"/>
  <c r="D20" i="5"/>
  <c r="J20" i="5"/>
  <c r="C20" i="5"/>
  <c r="M21" i="5" l="1"/>
  <c r="N21" i="5"/>
  <c r="C21" i="5"/>
  <c r="E21" i="5"/>
  <c r="J21" i="5"/>
  <c r="I3" i="6"/>
  <c r="I5" i="6"/>
  <c r="I7" i="6"/>
  <c r="I9" i="6"/>
  <c r="I8" i="6"/>
  <c r="I13" i="6"/>
  <c r="I14" i="6"/>
  <c r="I29" i="6"/>
  <c r="I30" i="6"/>
  <c r="I11" i="6"/>
  <c r="I12" i="6"/>
  <c r="I27" i="6"/>
  <c r="I28" i="6"/>
  <c r="I44" i="6"/>
  <c r="I46" i="6"/>
  <c r="I48" i="6"/>
  <c r="I50" i="6"/>
  <c r="I52" i="6"/>
  <c r="I54" i="6"/>
  <c r="I56" i="6"/>
  <c r="I58" i="6"/>
  <c r="I60" i="6"/>
  <c r="I62" i="6"/>
  <c r="I64" i="6"/>
  <c r="I66" i="6"/>
  <c r="I21" i="6"/>
  <c r="I22" i="6"/>
  <c r="I37" i="6"/>
  <c r="I38" i="6"/>
  <c r="I6" i="6"/>
  <c r="I16" i="6"/>
  <c r="I23" i="6"/>
  <c r="I35" i="6"/>
  <c r="I40" i="6"/>
  <c r="I43" i="6"/>
  <c r="I59" i="6"/>
  <c r="I70" i="6"/>
  <c r="I4" i="6"/>
  <c r="I20" i="6"/>
  <c r="I55" i="6"/>
  <c r="I2" i="6"/>
  <c r="I17" i="6"/>
  <c r="I34" i="6"/>
  <c r="I51" i="6"/>
  <c r="I25" i="6"/>
  <c r="I33" i="6"/>
  <c r="I36" i="6"/>
  <c r="I45" i="6"/>
  <c r="I57" i="6"/>
  <c r="I84" i="6"/>
  <c r="I88" i="6"/>
  <c r="I31" i="6"/>
  <c r="I49" i="6"/>
  <c r="I89" i="6"/>
  <c r="I15" i="6"/>
  <c r="I10" i="6"/>
  <c r="I18" i="6"/>
  <c r="I63" i="6"/>
  <c r="I77" i="6"/>
  <c r="I78" i="6"/>
  <c r="I80" i="6"/>
  <c r="I19" i="6"/>
  <c r="I32" i="6"/>
  <c r="I72" i="6"/>
  <c r="I79" i="6"/>
  <c r="I86" i="6"/>
  <c r="I92" i="6"/>
  <c r="I93" i="6"/>
  <c r="I105" i="6"/>
  <c r="I114" i="6"/>
  <c r="I116" i="6"/>
  <c r="I118" i="6"/>
  <c r="I120" i="6"/>
  <c r="I122" i="6"/>
  <c r="I124" i="6"/>
  <c r="I126" i="6"/>
  <c r="I128" i="6"/>
  <c r="I130" i="6"/>
  <c r="I132" i="6"/>
  <c r="I134" i="6"/>
  <c r="I136" i="6"/>
  <c r="I138" i="6"/>
  <c r="I140" i="6"/>
  <c r="I142" i="6"/>
  <c r="I144" i="6"/>
  <c r="I53" i="6"/>
  <c r="I61" i="6"/>
  <c r="I76" i="6"/>
  <c r="I85" i="6"/>
  <c r="I90" i="6"/>
  <c r="I107" i="6"/>
  <c r="I42" i="6"/>
  <c r="I69" i="6"/>
  <c r="I71" i="6"/>
  <c r="I81" i="6"/>
  <c r="I67" i="6"/>
  <c r="I73" i="6"/>
  <c r="I100" i="6"/>
  <c r="I101" i="6"/>
  <c r="I109" i="6"/>
  <c r="I113" i="6"/>
  <c r="I115" i="6"/>
  <c r="I117" i="6"/>
  <c r="I119" i="6"/>
  <c r="I121" i="6"/>
  <c r="I123" i="6"/>
  <c r="I125" i="6"/>
  <c r="I127" i="6"/>
  <c r="I129" i="6"/>
  <c r="I131" i="6"/>
  <c r="I133" i="6"/>
  <c r="I135" i="6"/>
  <c r="I137" i="6"/>
  <c r="I139" i="6"/>
  <c r="I141" i="6"/>
  <c r="I143" i="6"/>
  <c r="I74" i="6"/>
  <c r="I94" i="6"/>
  <c r="I108" i="6"/>
  <c r="I112" i="6"/>
  <c r="I41" i="6"/>
  <c r="I75" i="6"/>
  <c r="I87" i="6"/>
  <c r="I96" i="6"/>
  <c r="I65" i="6"/>
  <c r="I91" i="6"/>
  <c r="I98" i="6"/>
  <c r="I104" i="6"/>
  <c r="I111" i="6"/>
  <c r="I83" i="6"/>
  <c r="I110" i="6"/>
  <c r="I145" i="6"/>
  <c r="I147" i="6"/>
  <c r="I103" i="6"/>
  <c r="I24" i="6"/>
  <c r="I95" i="6"/>
  <c r="I106" i="6"/>
  <c r="I26" i="6"/>
  <c r="I68" i="6"/>
  <c r="I97" i="6"/>
  <c r="I102" i="6"/>
  <c r="I39" i="6"/>
  <c r="I47" i="6"/>
  <c r="I82" i="6"/>
  <c r="I99" i="6"/>
  <c r="I146" i="6"/>
  <c r="I148" i="6"/>
  <c r="I150" i="6"/>
  <c r="I152" i="6"/>
  <c r="I154" i="6"/>
  <c r="I156" i="6"/>
  <c r="I158" i="6"/>
  <c r="I160" i="6"/>
  <c r="I168" i="6"/>
  <c r="I155" i="6"/>
  <c r="I166" i="6"/>
  <c r="I164" i="6"/>
  <c r="I167" i="6"/>
  <c r="I180" i="6"/>
  <c r="I178" i="6"/>
  <c r="I162" i="6"/>
  <c r="I165" i="6"/>
  <c r="I181" i="6"/>
  <c r="I151" i="6"/>
  <c r="I163" i="6"/>
  <c r="I176" i="6"/>
  <c r="I179" i="6"/>
  <c r="I149" i="6"/>
  <c r="I153" i="6"/>
  <c r="I157" i="6"/>
  <c r="I161" i="6"/>
  <c r="I174" i="6"/>
  <c r="I177" i="6"/>
  <c r="I172" i="6"/>
  <c r="I175" i="6"/>
  <c r="I171" i="6"/>
  <c r="I170" i="6"/>
  <c r="I173" i="6"/>
  <c r="I159" i="6"/>
  <c r="I169" i="6"/>
  <c r="I182" i="6"/>
  <c r="L21" i="5"/>
  <c r="I21" i="5"/>
  <c r="G2" i="6"/>
  <c r="G4" i="6"/>
  <c r="G6" i="6"/>
  <c r="G8" i="6"/>
  <c r="G10" i="6"/>
  <c r="G12" i="6"/>
  <c r="G14" i="6"/>
  <c r="G16" i="6"/>
  <c r="G18" i="6"/>
  <c r="G20" i="6"/>
  <c r="G22" i="6"/>
  <c r="G24" i="6"/>
  <c r="G26" i="6"/>
  <c r="G28" i="6"/>
  <c r="G30" i="6"/>
  <c r="G32" i="6"/>
  <c r="G34" i="6"/>
  <c r="G36" i="6"/>
  <c r="G38" i="6"/>
  <c r="G40" i="6"/>
  <c r="G3" i="6"/>
  <c r="G5" i="6"/>
  <c r="G7" i="6"/>
  <c r="G9" i="6"/>
  <c r="G11" i="6"/>
  <c r="G13" i="6"/>
  <c r="G15" i="6"/>
  <c r="G17" i="6"/>
  <c r="G19" i="6"/>
  <c r="G21" i="6"/>
  <c r="G23" i="6"/>
  <c r="G25" i="6"/>
  <c r="G27" i="6"/>
  <c r="G29" i="6"/>
  <c r="G31" i="6"/>
  <c r="G33" i="6"/>
  <c r="G35" i="6"/>
  <c r="G37" i="6"/>
  <c r="G39" i="6"/>
  <c r="G41" i="6"/>
  <c r="G43" i="6"/>
  <c r="G57" i="6"/>
  <c r="G58" i="6"/>
  <c r="G42" i="6"/>
  <c r="G53" i="6"/>
  <c r="G54" i="6"/>
  <c r="G49" i="6"/>
  <c r="G50" i="6"/>
  <c r="G65" i="6"/>
  <c r="G66" i="6"/>
  <c r="G67" i="6"/>
  <c r="G47" i="6"/>
  <c r="G52" i="6"/>
  <c r="G64" i="6"/>
  <c r="G70" i="6"/>
  <c r="G89" i="6"/>
  <c r="G61" i="6"/>
  <c r="G69" i="6"/>
  <c r="G78" i="6"/>
  <c r="G79" i="6"/>
  <c r="G80" i="6"/>
  <c r="G46" i="6"/>
  <c r="G68" i="6"/>
  <c r="G74" i="6"/>
  <c r="G75" i="6"/>
  <c r="G82" i="6"/>
  <c r="G72" i="6"/>
  <c r="G77" i="6"/>
  <c r="G44" i="6"/>
  <c r="G55" i="6"/>
  <c r="G107" i="6"/>
  <c r="G71" i="6"/>
  <c r="G81" i="6"/>
  <c r="G101" i="6"/>
  <c r="G109" i="6"/>
  <c r="G113" i="6"/>
  <c r="G115" i="6"/>
  <c r="G117" i="6"/>
  <c r="G119" i="6"/>
  <c r="G121" i="6"/>
  <c r="G123" i="6"/>
  <c r="G125" i="6"/>
  <c r="G127" i="6"/>
  <c r="G129" i="6"/>
  <c r="G131" i="6"/>
  <c r="G45" i="6"/>
  <c r="G48" i="6"/>
  <c r="G56" i="6"/>
  <c r="G73" i="6"/>
  <c r="G51" i="6"/>
  <c r="G59" i="6"/>
  <c r="G88" i="6"/>
  <c r="G97" i="6"/>
  <c r="G98" i="6"/>
  <c r="G103" i="6"/>
  <c r="G63" i="6"/>
  <c r="G87" i="6"/>
  <c r="G96" i="6"/>
  <c r="G104" i="6"/>
  <c r="G111" i="6"/>
  <c r="G124" i="6"/>
  <c r="G136" i="6"/>
  <c r="G144" i="6"/>
  <c r="G83" i="6"/>
  <c r="G85" i="6"/>
  <c r="G91" i="6"/>
  <c r="G122" i="6"/>
  <c r="G137" i="6"/>
  <c r="G145" i="6"/>
  <c r="G147" i="6"/>
  <c r="G93" i="6"/>
  <c r="G110" i="6"/>
  <c r="G120" i="6"/>
  <c r="G138" i="6"/>
  <c r="G76" i="6"/>
  <c r="G95" i="6"/>
  <c r="G100" i="6"/>
  <c r="G118" i="6"/>
  <c r="G139" i="6"/>
  <c r="G106" i="6"/>
  <c r="G116" i="6"/>
  <c r="G132" i="6"/>
  <c r="G140" i="6"/>
  <c r="G60" i="6"/>
  <c r="G84" i="6"/>
  <c r="G86" i="6"/>
  <c r="G90" i="6"/>
  <c r="G102" i="6"/>
  <c r="G114" i="6"/>
  <c r="G130" i="6"/>
  <c r="G133" i="6"/>
  <c r="G141" i="6"/>
  <c r="G146" i="6"/>
  <c r="G148" i="6"/>
  <c r="G150" i="6"/>
  <c r="G152" i="6"/>
  <c r="G154" i="6"/>
  <c r="G156" i="6"/>
  <c r="G158" i="6"/>
  <c r="G160" i="6"/>
  <c r="G162" i="6"/>
  <c r="G164" i="6"/>
  <c r="G166" i="6"/>
  <c r="G168" i="6"/>
  <c r="G170" i="6"/>
  <c r="G172" i="6"/>
  <c r="G174" i="6"/>
  <c r="G176" i="6"/>
  <c r="G178" i="6"/>
  <c r="G180" i="6"/>
  <c r="G182" i="6"/>
  <c r="G92" i="6"/>
  <c r="G99" i="6"/>
  <c r="G105" i="6"/>
  <c r="G128" i="6"/>
  <c r="G134" i="6"/>
  <c r="G142" i="6"/>
  <c r="G62" i="6"/>
  <c r="G94" i="6"/>
  <c r="G108" i="6"/>
  <c r="G112" i="6"/>
  <c r="G126" i="6"/>
  <c r="G135" i="6"/>
  <c r="G143" i="6"/>
  <c r="G167" i="6"/>
  <c r="G165" i="6"/>
  <c r="G181" i="6"/>
  <c r="G151" i="6"/>
  <c r="G163" i="6"/>
  <c r="G179" i="6"/>
  <c r="G153" i="6"/>
  <c r="G157" i="6"/>
  <c r="G161" i="6"/>
  <c r="G177" i="6"/>
  <c r="G149" i="6"/>
  <c r="G175" i="6"/>
  <c r="G173" i="6"/>
  <c r="G171" i="6"/>
  <c r="G155" i="6"/>
  <c r="G159" i="6"/>
  <c r="G169" i="6"/>
  <c r="G21" i="5"/>
  <c r="E2" i="6"/>
  <c r="E4" i="6"/>
  <c r="E6" i="6"/>
  <c r="E8" i="6"/>
  <c r="E10" i="6"/>
  <c r="E3" i="6"/>
  <c r="E24" i="6"/>
  <c r="E25" i="6"/>
  <c r="E40" i="6"/>
  <c r="E5" i="6"/>
  <c r="E22" i="6"/>
  <c r="E23" i="6"/>
  <c r="E38" i="6"/>
  <c r="E39" i="6"/>
  <c r="E41" i="6"/>
  <c r="E42" i="6"/>
  <c r="E45" i="6"/>
  <c r="E47" i="6"/>
  <c r="E49" i="6"/>
  <c r="E51" i="6"/>
  <c r="E53" i="6"/>
  <c r="E55" i="6"/>
  <c r="E57" i="6"/>
  <c r="E59" i="6"/>
  <c r="E61" i="6"/>
  <c r="E63" i="6"/>
  <c r="E65" i="6"/>
  <c r="E16" i="6"/>
  <c r="E17" i="6"/>
  <c r="E32" i="6"/>
  <c r="E33" i="6"/>
  <c r="E13" i="6"/>
  <c r="E20" i="6"/>
  <c r="E37" i="6"/>
  <c r="E54" i="6"/>
  <c r="E27" i="6"/>
  <c r="E34" i="6"/>
  <c r="E50" i="6"/>
  <c r="E66" i="6"/>
  <c r="E67" i="6"/>
  <c r="E14" i="6"/>
  <c r="E19" i="6"/>
  <c r="E31" i="6"/>
  <c r="E46" i="6"/>
  <c r="E62" i="6"/>
  <c r="E69" i="6"/>
  <c r="E7" i="6"/>
  <c r="E28" i="6"/>
  <c r="E9" i="6"/>
  <c r="E15" i="6"/>
  <c r="E26" i="6"/>
  <c r="E56" i="6"/>
  <c r="E76" i="6"/>
  <c r="E77" i="6"/>
  <c r="E81" i="6"/>
  <c r="E87" i="6"/>
  <c r="E48" i="6"/>
  <c r="E60" i="6"/>
  <c r="E72" i="6"/>
  <c r="E73" i="6"/>
  <c r="E83" i="6"/>
  <c r="E88" i="6"/>
  <c r="E91" i="6"/>
  <c r="E12" i="6"/>
  <c r="E18" i="6"/>
  <c r="E68" i="6"/>
  <c r="E58" i="6"/>
  <c r="E85" i="6"/>
  <c r="E90" i="6"/>
  <c r="E108" i="6"/>
  <c r="E113" i="6"/>
  <c r="E115" i="6"/>
  <c r="E117" i="6"/>
  <c r="E119" i="6"/>
  <c r="E121" i="6"/>
  <c r="E123" i="6"/>
  <c r="E125" i="6"/>
  <c r="E127" i="6"/>
  <c r="E129" i="6"/>
  <c r="E131" i="6"/>
  <c r="E133" i="6"/>
  <c r="E135" i="6"/>
  <c r="E137" i="6"/>
  <c r="E139" i="6"/>
  <c r="E141" i="6"/>
  <c r="E143" i="6"/>
  <c r="E145" i="6"/>
  <c r="E29" i="6"/>
  <c r="E64" i="6"/>
  <c r="E78" i="6"/>
  <c r="E84" i="6"/>
  <c r="E89" i="6"/>
  <c r="E99" i="6"/>
  <c r="E100" i="6"/>
  <c r="E102" i="6"/>
  <c r="E110" i="6"/>
  <c r="E21" i="6"/>
  <c r="E30" i="6"/>
  <c r="E75" i="6"/>
  <c r="E80" i="6"/>
  <c r="E95" i="6"/>
  <c r="E96" i="6"/>
  <c r="E104" i="6"/>
  <c r="E114" i="6"/>
  <c r="E116" i="6"/>
  <c r="E118" i="6"/>
  <c r="E120" i="6"/>
  <c r="E122" i="6"/>
  <c r="E124" i="6"/>
  <c r="E126" i="6"/>
  <c r="E128" i="6"/>
  <c r="E130" i="6"/>
  <c r="E132" i="6"/>
  <c r="E134" i="6"/>
  <c r="E136" i="6"/>
  <c r="E138" i="6"/>
  <c r="E140" i="6"/>
  <c r="E142" i="6"/>
  <c r="E144" i="6"/>
  <c r="E70" i="6"/>
  <c r="E79" i="6"/>
  <c r="E93" i="6"/>
  <c r="E98" i="6"/>
  <c r="E107" i="6"/>
  <c r="E43" i="6"/>
  <c r="E71" i="6"/>
  <c r="E103" i="6"/>
  <c r="E44" i="6"/>
  <c r="E106" i="6"/>
  <c r="E146" i="6"/>
  <c r="E35" i="6"/>
  <c r="E52" i="6"/>
  <c r="E86" i="6"/>
  <c r="E97" i="6"/>
  <c r="E109" i="6"/>
  <c r="E11" i="6"/>
  <c r="E36" i="6"/>
  <c r="E92" i="6"/>
  <c r="E105" i="6"/>
  <c r="E82" i="6"/>
  <c r="E94" i="6"/>
  <c r="E112" i="6"/>
  <c r="E74" i="6"/>
  <c r="E101" i="6"/>
  <c r="E111" i="6"/>
  <c r="E147" i="6"/>
  <c r="E149" i="6"/>
  <c r="E151" i="6"/>
  <c r="E153" i="6"/>
  <c r="E155" i="6"/>
  <c r="E157" i="6"/>
  <c r="E159" i="6"/>
  <c r="E161" i="6"/>
  <c r="E163" i="6"/>
  <c r="E166" i="6"/>
  <c r="E182" i="6"/>
  <c r="E158" i="6"/>
  <c r="E177" i="6"/>
  <c r="E180" i="6"/>
  <c r="E162" i="6"/>
  <c r="E175" i="6"/>
  <c r="E178" i="6"/>
  <c r="E176" i="6"/>
  <c r="E173" i="6"/>
  <c r="E171" i="6"/>
  <c r="E174" i="6"/>
  <c r="E156" i="6"/>
  <c r="E160" i="6"/>
  <c r="E169" i="6"/>
  <c r="E172" i="6"/>
  <c r="E167" i="6"/>
  <c r="E170" i="6"/>
  <c r="E154" i="6"/>
  <c r="E150" i="6"/>
  <c r="E152" i="6"/>
  <c r="E165" i="6"/>
  <c r="E168" i="6"/>
  <c r="E181" i="6"/>
  <c r="E179" i="6"/>
  <c r="E148" i="6"/>
  <c r="E164" i="6"/>
  <c r="D21" i="5"/>
  <c r="H21" i="5"/>
  <c r="F3" i="6"/>
  <c r="F5" i="6"/>
  <c r="F7" i="6"/>
  <c r="F9" i="6"/>
  <c r="F11" i="6"/>
  <c r="F13" i="6"/>
  <c r="F15" i="6"/>
  <c r="F17" i="6"/>
  <c r="F19" i="6"/>
  <c r="F21" i="6"/>
  <c r="F23" i="6"/>
  <c r="F25" i="6"/>
  <c r="F27" i="6"/>
  <c r="F29" i="6"/>
  <c r="F31" i="6"/>
  <c r="F33" i="6"/>
  <c r="F35" i="6"/>
  <c r="F37" i="6"/>
  <c r="F39" i="6"/>
  <c r="F41" i="6"/>
  <c r="F43" i="6"/>
  <c r="F10" i="6"/>
  <c r="F26" i="6"/>
  <c r="F24" i="6"/>
  <c r="F40" i="6"/>
  <c r="F2" i="6"/>
  <c r="F18" i="6"/>
  <c r="F34" i="6"/>
  <c r="F30" i="6"/>
  <c r="F55" i="6"/>
  <c r="F56" i="6"/>
  <c r="F71" i="6"/>
  <c r="F73" i="6"/>
  <c r="F75" i="6"/>
  <c r="F77" i="6"/>
  <c r="F79" i="6"/>
  <c r="F81" i="6"/>
  <c r="F83" i="6"/>
  <c r="F85" i="6"/>
  <c r="F87" i="6"/>
  <c r="F89" i="6"/>
  <c r="F91" i="6"/>
  <c r="F22" i="6"/>
  <c r="F51" i="6"/>
  <c r="F52" i="6"/>
  <c r="F12" i="6"/>
  <c r="F36" i="6"/>
  <c r="F47" i="6"/>
  <c r="F48" i="6"/>
  <c r="F63" i="6"/>
  <c r="F64" i="6"/>
  <c r="F68" i="6"/>
  <c r="F72" i="6"/>
  <c r="F74" i="6"/>
  <c r="F76" i="6"/>
  <c r="F78" i="6"/>
  <c r="F80" i="6"/>
  <c r="F82" i="6"/>
  <c r="F84" i="6"/>
  <c r="F8" i="6"/>
  <c r="F59" i="6"/>
  <c r="F86" i="6"/>
  <c r="F92" i="6"/>
  <c r="F94" i="6"/>
  <c r="F96" i="6"/>
  <c r="F98" i="6"/>
  <c r="F100" i="6"/>
  <c r="F102" i="6"/>
  <c r="F104" i="6"/>
  <c r="F106" i="6"/>
  <c r="F108" i="6"/>
  <c r="F110" i="6"/>
  <c r="F112" i="6"/>
  <c r="F42" i="6"/>
  <c r="F44" i="6"/>
  <c r="F90" i="6"/>
  <c r="F32" i="6"/>
  <c r="F53" i="6"/>
  <c r="F58" i="6"/>
  <c r="F65" i="6"/>
  <c r="F93" i="6"/>
  <c r="F95" i="6"/>
  <c r="F97" i="6"/>
  <c r="F99" i="6"/>
  <c r="F101" i="6"/>
  <c r="F103" i="6"/>
  <c r="F105" i="6"/>
  <c r="F107" i="6"/>
  <c r="F109" i="6"/>
  <c r="F49" i="6"/>
  <c r="F57" i="6"/>
  <c r="F60" i="6"/>
  <c r="F70" i="6"/>
  <c r="F4" i="6"/>
  <c r="F14" i="6"/>
  <c r="F66" i="6"/>
  <c r="F16" i="6"/>
  <c r="F20" i="6"/>
  <c r="F38" i="6"/>
  <c r="F45" i="6"/>
  <c r="F69" i="6"/>
  <c r="F67" i="6"/>
  <c r="F62" i="6"/>
  <c r="F111" i="6"/>
  <c r="F28" i="6"/>
  <c r="F122" i="6"/>
  <c r="F123" i="6"/>
  <c r="F137" i="6"/>
  <c r="F145" i="6"/>
  <c r="F147" i="6"/>
  <c r="F149" i="6"/>
  <c r="F151" i="6"/>
  <c r="F153" i="6"/>
  <c r="F120" i="6"/>
  <c r="F121" i="6"/>
  <c r="F138" i="6"/>
  <c r="F50" i="6"/>
  <c r="F118" i="6"/>
  <c r="F119" i="6"/>
  <c r="F139" i="6"/>
  <c r="F116" i="6"/>
  <c r="F117" i="6"/>
  <c r="F132" i="6"/>
  <c r="F140" i="6"/>
  <c r="F6" i="6"/>
  <c r="F88" i="6"/>
  <c r="F114" i="6"/>
  <c r="F115" i="6"/>
  <c r="F130" i="6"/>
  <c r="F131" i="6"/>
  <c r="F133" i="6"/>
  <c r="F141" i="6"/>
  <c r="F146" i="6"/>
  <c r="F148" i="6"/>
  <c r="F150" i="6"/>
  <c r="F152" i="6"/>
  <c r="F154" i="6"/>
  <c r="F156" i="6"/>
  <c r="F158" i="6"/>
  <c r="F160" i="6"/>
  <c r="F162" i="6"/>
  <c r="F164" i="6"/>
  <c r="F166" i="6"/>
  <c r="F168" i="6"/>
  <c r="F170" i="6"/>
  <c r="F172" i="6"/>
  <c r="F174" i="6"/>
  <c r="F176" i="6"/>
  <c r="F178" i="6"/>
  <c r="F180" i="6"/>
  <c r="F182" i="6"/>
  <c r="F46" i="6"/>
  <c r="F113" i="6"/>
  <c r="F128" i="6"/>
  <c r="F129" i="6"/>
  <c r="F134" i="6"/>
  <c r="F142" i="6"/>
  <c r="F54" i="6"/>
  <c r="F61" i="6"/>
  <c r="F126" i="6"/>
  <c r="F127" i="6"/>
  <c r="F135" i="6"/>
  <c r="F143" i="6"/>
  <c r="F124" i="6"/>
  <c r="F125" i="6"/>
  <c r="F136" i="6"/>
  <c r="F144" i="6"/>
  <c r="F165" i="6"/>
  <c r="F157" i="6"/>
  <c r="F161" i="6"/>
  <c r="F177" i="6"/>
  <c r="F175" i="6"/>
  <c r="F173" i="6"/>
  <c r="F171" i="6"/>
  <c r="F155" i="6"/>
  <c r="F159" i="6"/>
  <c r="F169" i="6"/>
  <c r="F181" i="6"/>
  <c r="F163" i="6"/>
  <c r="F179" i="6"/>
  <c r="F167" i="6"/>
  <c r="K21" i="5"/>
  <c r="J2" i="6"/>
  <c r="J4" i="6"/>
  <c r="J6" i="6"/>
  <c r="J8" i="6"/>
  <c r="J10" i="6"/>
  <c r="J12" i="6"/>
  <c r="J14" i="6"/>
  <c r="J16" i="6"/>
  <c r="J18" i="6"/>
  <c r="J20" i="6"/>
  <c r="J22" i="6"/>
  <c r="J24" i="6"/>
  <c r="J26" i="6"/>
  <c r="J28" i="6"/>
  <c r="J30" i="6"/>
  <c r="J32" i="6"/>
  <c r="J34" i="6"/>
  <c r="J36" i="6"/>
  <c r="J38" i="6"/>
  <c r="J40" i="6"/>
  <c r="J42" i="6"/>
  <c r="J15" i="6"/>
  <c r="J31" i="6"/>
  <c r="J13" i="6"/>
  <c r="J29" i="6"/>
  <c r="J7" i="6"/>
  <c r="J23" i="6"/>
  <c r="J39" i="6"/>
  <c r="J41" i="6"/>
  <c r="J9" i="6"/>
  <c r="J11" i="6"/>
  <c r="J33" i="6"/>
  <c r="J44" i="6"/>
  <c r="J45" i="6"/>
  <c r="J60" i="6"/>
  <c r="J61" i="6"/>
  <c r="J69" i="6"/>
  <c r="J72" i="6"/>
  <c r="J74" i="6"/>
  <c r="J76" i="6"/>
  <c r="J78" i="6"/>
  <c r="J80" i="6"/>
  <c r="J82" i="6"/>
  <c r="J84" i="6"/>
  <c r="J86" i="6"/>
  <c r="J88" i="6"/>
  <c r="J90" i="6"/>
  <c r="J25" i="6"/>
  <c r="J37" i="6"/>
  <c r="J56" i="6"/>
  <c r="J57" i="6"/>
  <c r="J52" i="6"/>
  <c r="J53" i="6"/>
  <c r="J71" i="6"/>
  <c r="J73" i="6"/>
  <c r="J75" i="6"/>
  <c r="J77" i="6"/>
  <c r="J79" i="6"/>
  <c r="J81" i="6"/>
  <c r="J83" i="6"/>
  <c r="J85" i="6"/>
  <c r="J3" i="6"/>
  <c r="J62" i="6"/>
  <c r="J67" i="6"/>
  <c r="J91" i="6"/>
  <c r="J93" i="6"/>
  <c r="J95" i="6"/>
  <c r="J97" i="6"/>
  <c r="J99" i="6"/>
  <c r="J101" i="6"/>
  <c r="J103" i="6"/>
  <c r="J105" i="6"/>
  <c r="J107" i="6"/>
  <c r="J109" i="6"/>
  <c r="J111" i="6"/>
  <c r="J47" i="6"/>
  <c r="J54" i="6"/>
  <c r="J59" i="6"/>
  <c r="J66" i="6"/>
  <c r="J5" i="6"/>
  <c r="J51" i="6"/>
  <c r="J92" i="6"/>
  <c r="J94" i="6"/>
  <c r="J96" i="6"/>
  <c r="J98" i="6"/>
  <c r="J100" i="6"/>
  <c r="J102" i="6"/>
  <c r="J104" i="6"/>
  <c r="J106" i="6"/>
  <c r="J108" i="6"/>
  <c r="J110" i="6"/>
  <c r="J35" i="6"/>
  <c r="J43" i="6"/>
  <c r="J46" i="6"/>
  <c r="J65" i="6"/>
  <c r="J63" i="6"/>
  <c r="J68" i="6"/>
  <c r="J50" i="6"/>
  <c r="J112" i="6"/>
  <c r="J64" i="6"/>
  <c r="J21" i="6"/>
  <c r="J48" i="6"/>
  <c r="J89" i="6"/>
  <c r="J17" i="6"/>
  <c r="J55" i="6"/>
  <c r="J127" i="6"/>
  <c r="J128" i="6"/>
  <c r="J134" i="6"/>
  <c r="J142" i="6"/>
  <c r="J146" i="6"/>
  <c r="J148" i="6"/>
  <c r="J150" i="6"/>
  <c r="J152" i="6"/>
  <c r="J49" i="6"/>
  <c r="J70" i="6"/>
  <c r="J125" i="6"/>
  <c r="J126" i="6"/>
  <c r="J135" i="6"/>
  <c r="J143" i="6"/>
  <c r="J19" i="6"/>
  <c r="J87" i="6"/>
  <c r="J123" i="6"/>
  <c r="J124" i="6"/>
  <c r="J136" i="6"/>
  <c r="J144" i="6"/>
  <c r="J58" i="6"/>
  <c r="J121" i="6"/>
  <c r="J122" i="6"/>
  <c r="J137" i="6"/>
  <c r="J119" i="6"/>
  <c r="J120" i="6"/>
  <c r="J138" i="6"/>
  <c r="J145" i="6"/>
  <c r="J147" i="6"/>
  <c r="J149" i="6"/>
  <c r="J151" i="6"/>
  <c r="J153" i="6"/>
  <c r="J155" i="6"/>
  <c r="J157" i="6"/>
  <c r="J159" i="6"/>
  <c r="J161" i="6"/>
  <c r="J163" i="6"/>
  <c r="J165" i="6"/>
  <c r="J167" i="6"/>
  <c r="J169" i="6"/>
  <c r="J171" i="6"/>
  <c r="J173" i="6"/>
  <c r="J175" i="6"/>
  <c r="J177" i="6"/>
  <c r="J179" i="6"/>
  <c r="J181" i="6"/>
  <c r="J117" i="6"/>
  <c r="J118" i="6"/>
  <c r="J139" i="6"/>
  <c r="J115" i="6"/>
  <c r="J116" i="6"/>
  <c r="J131" i="6"/>
  <c r="J132" i="6"/>
  <c r="J140" i="6"/>
  <c r="J27" i="6"/>
  <c r="J113" i="6"/>
  <c r="J114" i="6"/>
  <c r="J129" i="6"/>
  <c r="J130" i="6"/>
  <c r="J133" i="6"/>
  <c r="J141" i="6"/>
  <c r="J170" i="6"/>
  <c r="J168" i="6"/>
  <c r="J154" i="6"/>
  <c r="J158" i="6"/>
  <c r="J166" i="6"/>
  <c r="J182" i="6"/>
  <c r="J180" i="6"/>
  <c r="J164" i="6"/>
  <c r="J162" i="6"/>
  <c r="J178" i="6"/>
  <c r="J176" i="6"/>
  <c r="J156" i="6"/>
  <c r="J160" i="6"/>
  <c r="J174" i="6"/>
  <c r="J172" i="6"/>
  <c r="O21" i="5"/>
  <c r="F21" i="5"/>
  <c r="D3" i="6"/>
  <c r="D5" i="6"/>
  <c r="D7" i="6"/>
  <c r="D9" i="6"/>
  <c r="D22" i="6"/>
  <c r="D23" i="6"/>
  <c r="D38" i="6"/>
  <c r="D39" i="6"/>
  <c r="D41" i="6"/>
  <c r="D42" i="6"/>
  <c r="D45" i="6"/>
  <c r="D47" i="6"/>
  <c r="D49" i="6"/>
  <c r="D51" i="6"/>
  <c r="D53" i="6"/>
  <c r="D55" i="6"/>
  <c r="D57" i="6"/>
  <c r="D59" i="6"/>
  <c r="D61" i="6"/>
  <c r="D63" i="6"/>
  <c r="D65" i="6"/>
  <c r="D67" i="6"/>
  <c r="D69" i="6"/>
  <c r="D20" i="6"/>
  <c r="D21" i="6"/>
  <c r="D36" i="6"/>
  <c r="D37" i="6"/>
  <c r="D4" i="6"/>
  <c r="D14" i="6"/>
  <c r="D15" i="6"/>
  <c r="D30" i="6"/>
  <c r="D31" i="6"/>
  <c r="D44" i="6"/>
  <c r="D46" i="6"/>
  <c r="D48" i="6"/>
  <c r="D50" i="6"/>
  <c r="D52" i="6"/>
  <c r="D54" i="6"/>
  <c r="D56" i="6"/>
  <c r="D58" i="6"/>
  <c r="D60" i="6"/>
  <c r="D62" i="6"/>
  <c r="D64" i="6"/>
  <c r="D66" i="6"/>
  <c r="D68" i="6"/>
  <c r="D70" i="6"/>
  <c r="D25" i="6"/>
  <c r="D32" i="6"/>
  <c r="D10" i="6"/>
  <c r="D12" i="6"/>
  <c r="D17" i="6"/>
  <c r="D29" i="6"/>
  <c r="D72" i="6"/>
  <c r="D74" i="6"/>
  <c r="D76" i="6"/>
  <c r="D78" i="6"/>
  <c r="D8" i="6"/>
  <c r="D26" i="6"/>
  <c r="D11" i="6"/>
  <c r="D79" i="6"/>
  <c r="D80" i="6"/>
  <c r="D90" i="6"/>
  <c r="D18" i="6"/>
  <c r="D75" i="6"/>
  <c r="D82" i="6"/>
  <c r="D93" i="6"/>
  <c r="D95" i="6"/>
  <c r="D97" i="6"/>
  <c r="D99" i="6"/>
  <c r="D101" i="6"/>
  <c r="D6" i="6"/>
  <c r="D13" i="6"/>
  <c r="D16" i="6"/>
  <c r="D24" i="6"/>
  <c r="D35" i="6"/>
  <c r="D71" i="6"/>
  <c r="D84" i="6"/>
  <c r="D2" i="6"/>
  <c r="D27" i="6"/>
  <c r="D40" i="6"/>
  <c r="D28" i="6"/>
  <c r="D109" i="6"/>
  <c r="D73" i="6"/>
  <c r="D88" i="6"/>
  <c r="D98" i="6"/>
  <c r="D103" i="6"/>
  <c r="D111" i="6"/>
  <c r="D34" i="6"/>
  <c r="D43" i="6"/>
  <c r="D83" i="6"/>
  <c r="D87" i="6"/>
  <c r="D94" i="6"/>
  <c r="D105" i="6"/>
  <c r="D85" i="6"/>
  <c r="D89" i="6"/>
  <c r="D91" i="6"/>
  <c r="D107" i="6"/>
  <c r="D120" i="6"/>
  <c r="D121" i="6"/>
  <c r="D138" i="6"/>
  <c r="D19" i="6"/>
  <c r="D110" i="6"/>
  <c r="D118" i="6"/>
  <c r="D119" i="6"/>
  <c r="D139" i="6"/>
  <c r="D100" i="6"/>
  <c r="D106" i="6"/>
  <c r="D116" i="6"/>
  <c r="D117" i="6"/>
  <c r="D132" i="6"/>
  <c r="D140" i="6"/>
  <c r="D146" i="6"/>
  <c r="D148" i="6"/>
  <c r="D150" i="6"/>
  <c r="D33" i="6"/>
  <c r="D86" i="6"/>
  <c r="D114" i="6"/>
  <c r="D115" i="6"/>
  <c r="D130" i="6"/>
  <c r="D131" i="6"/>
  <c r="D133" i="6"/>
  <c r="D141" i="6"/>
  <c r="D77" i="6"/>
  <c r="D81" i="6"/>
  <c r="D92" i="6"/>
  <c r="D102" i="6"/>
  <c r="D113" i="6"/>
  <c r="D128" i="6"/>
  <c r="D129" i="6"/>
  <c r="D134" i="6"/>
  <c r="D142" i="6"/>
  <c r="D112" i="6"/>
  <c r="D126" i="6"/>
  <c r="D127" i="6"/>
  <c r="D135" i="6"/>
  <c r="D143" i="6"/>
  <c r="D108" i="6"/>
  <c r="D124" i="6"/>
  <c r="D125" i="6"/>
  <c r="D136" i="6"/>
  <c r="D144" i="6"/>
  <c r="D147" i="6"/>
  <c r="D149" i="6"/>
  <c r="D151" i="6"/>
  <c r="D153" i="6"/>
  <c r="D155" i="6"/>
  <c r="D157" i="6"/>
  <c r="D159" i="6"/>
  <c r="D161" i="6"/>
  <c r="D163" i="6"/>
  <c r="D165" i="6"/>
  <c r="D167" i="6"/>
  <c r="D169" i="6"/>
  <c r="D171" i="6"/>
  <c r="D173" i="6"/>
  <c r="D175" i="6"/>
  <c r="D177" i="6"/>
  <c r="D179" i="6"/>
  <c r="D181" i="6"/>
  <c r="D96" i="6"/>
  <c r="D104" i="6"/>
  <c r="D122" i="6"/>
  <c r="D123" i="6"/>
  <c r="D137" i="6"/>
  <c r="D145" i="6"/>
  <c r="D154" i="6"/>
  <c r="D158" i="6"/>
  <c r="D164" i="6"/>
  <c r="D180" i="6"/>
  <c r="D162" i="6"/>
  <c r="D176" i="6"/>
  <c r="D174" i="6"/>
  <c r="D156" i="6"/>
  <c r="D160" i="6"/>
  <c r="D172" i="6"/>
  <c r="D170" i="6"/>
  <c r="D152" i="6"/>
  <c r="D168" i="6"/>
  <c r="D166" i="6"/>
  <c r="D182" i="6"/>
  <c r="D178" i="6"/>
  <c r="B21" i="5"/>
  <c r="H2" i="6"/>
  <c r="H4" i="6"/>
  <c r="H6" i="6"/>
  <c r="H8" i="6"/>
  <c r="H11" i="6"/>
  <c r="H12" i="6"/>
  <c r="H27" i="6"/>
  <c r="H28" i="6"/>
  <c r="H44" i="6"/>
  <c r="H46" i="6"/>
  <c r="H48" i="6"/>
  <c r="H50" i="6"/>
  <c r="H52" i="6"/>
  <c r="H54" i="6"/>
  <c r="H56" i="6"/>
  <c r="H58" i="6"/>
  <c r="H60" i="6"/>
  <c r="H62" i="6"/>
  <c r="H64" i="6"/>
  <c r="H66" i="6"/>
  <c r="H68" i="6"/>
  <c r="H70" i="6"/>
  <c r="H3" i="6"/>
  <c r="H10" i="6"/>
  <c r="H25" i="6"/>
  <c r="H26" i="6"/>
  <c r="H9" i="6"/>
  <c r="H19" i="6"/>
  <c r="H20" i="6"/>
  <c r="H35" i="6"/>
  <c r="H36" i="6"/>
  <c r="H42" i="6"/>
  <c r="H43" i="6"/>
  <c r="H45" i="6"/>
  <c r="H47" i="6"/>
  <c r="H49" i="6"/>
  <c r="H51" i="6"/>
  <c r="H53" i="6"/>
  <c r="H55" i="6"/>
  <c r="H57" i="6"/>
  <c r="H59" i="6"/>
  <c r="H61" i="6"/>
  <c r="H63" i="6"/>
  <c r="H65" i="6"/>
  <c r="H67" i="6"/>
  <c r="H69" i="6"/>
  <c r="H18" i="6"/>
  <c r="H7" i="6"/>
  <c r="H15" i="6"/>
  <c r="H32" i="6"/>
  <c r="H39" i="6"/>
  <c r="H71" i="6"/>
  <c r="H73" i="6"/>
  <c r="H75" i="6"/>
  <c r="H77" i="6"/>
  <c r="H79" i="6"/>
  <c r="H5" i="6"/>
  <c r="H24" i="6"/>
  <c r="H29" i="6"/>
  <c r="H41" i="6"/>
  <c r="H14" i="6"/>
  <c r="H17" i="6"/>
  <c r="H85" i="6"/>
  <c r="H23" i="6"/>
  <c r="H34" i="6"/>
  <c r="H86" i="6"/>
  <c r="H92" i="6"/>
  <c r="H94" i="6"/>
  <c r="H96" i="6"/>
  <c r="H98" i="6"/>
  <c r="H100" i="6"/>
  <c r="H21" i="6"/>
  <c r="H40" i="6"/>
  <c r="H76" i="6"/>
  <c r="H81" i="6"/>
  <c r="H87" i="6"/>
  <c r="H90" i="6"/>
  <c r="H22" i="6"/>
  <c r="H31" i="6"/>
  <c r="H74" i="6"/>
  <c r="H82" i="6"/>
  <c r="H91" i="6"/>
  <c r="H106" i="6"/>
  <c r="H112" i="6"/>
  <c r="H33" i="6"/>
  <c r="H108" i="6"/>
  <c r="H16" i="6"/>
  <c r="H38" i="6"/>
  <c r="H78" i="6"/>
  <c r="H84" i="6"/>
  <c r="H99" i="6"/>
  <c r="H102" i="6"/>
  <c r="H110" i="6"/>
  <c r="H101" i="6"/>
  <c r="H125" i="6"/>
  <c r="H126" i="6"/>
  <c r="H135" i="6"/>
  <c r="H143" i="6"/>
  <c r="H30" i="6"/>
  <c r="H89" i="6"/>
  <c r="H104" i="6"/>
  <c r="H111" i="6"/>
  <c r="H123" i="6"/>
  <c r="H124" i="6"/>
  <c r="H136" i="6"/>
  <c r="H144" i="6"/>
  <c r="H80" i="6"/>
  <c r="H83" i="6"/>
  <c r="H107" i="6"/>
  <c r="H121" i="6"/>
  <c r="H122" i="6"/>
  <c r="H137" i="6"/>
  <c r="H145" i="6"/>
  <c r="H147" i="6"/>
  <c r="H149" i="6"/>
  <c r="H93" i="6"/>
  <c r="H103" i="6"/>
  <c r="H119" i="6"/>
  <c r="H120" i="6"/>
  <c r="H138" i="6"/>
  <c r="H72" i="6"/>
  <c r="H95" i="6"/>
  <c r="H117" i="6"/>
  <c r="H118" i="6"/>
  <c r="H139" i="6"/>
  <c r="H88" i="6"/>
  <c r="H97" i="6"/>
  <c r="H109" i="6"/>
  <c r="H115" i="6"/>
  <c r="H116" i="6"/>
  <c r="H131" i="6"/>
  <c r="H132" i="6"/>
  <c r="H140" i="6"/>
  <c r="H13" i="6"/>
  <c r="H37" i="6"/>
  <c r="H113" i="6"/>
  <c r="H114" i="6"/>
  <c r="H129" i="6"/>
  <c r="H130" i="6"/>
  <c r="H133" i="6"/>
  <c r="H141" i="6"/>
  <c r="H146" i="6"/>
  <c r="H148" i="6"/>
  <c r="H150" i="6"/>
  <c r="H152" i="6"/>
  <c r="H154" i="6"/>
  <c r="H156" i="6"/>
  <c r="H158" i="6"/>
  <c r="H160" i="6"/>
  <c r="H162" i="6"/>
  <c r="H164" i="6"/>
  <c r="H166" i="6"/>
  <c r="H168" i="6"/>
  <c r="H170" i="6"/>
  <c r="H172" i="6"/>
  <c r="H174" i="6"/>
  <c r="H176" i="6"/>
  <c r="H178" i="6"/>
  <c r="H180" i="6"/>
  <c r="H182" i="6"/>
  <c r="H105" i="6"/>
  <c r="H127" i="6"/>
  <c r="H128" i="6"/>
  <c r="H134" i="6"/>
  <c r="H142" i="6"/>
  <c r="H155" i="6"/>
  <c r="H169" i="6"/>
  <c r="H165" i="6"/>
  <c r="H181" i="6"/>
  <c r="H151" i="6"/>
  <c r="H163" i="6"/>
  <c r="H179" i="6"/>
  <c r="H153" i="6"/>
  <c r="H157" i="6"/>
  <c r="H161" i="6"/>
  <c r="H177" i="6"/>
  <c r="H175" i="6"/>
  <c r="H173" i="6"/>
  <c r="H167" i="6"/>
  <c r="H171" i="6"/>
  <c r="H159" i="6"/>
</calcChain>
</file>

<file path=xl/sharedStrings.xml><?xml version="1.0" encoding="utf-8"?>
<sst xmlns="http://schemas.openxmlformats.org/spreadsheetml/2006/main" count="3844" uniqueCount="483">
  <si>
    <t>Rej</t>
  </si>
  <si>
    <t>LipidMolec</t>
  </si>
  <si>
    <t>Class</t>
  </si>
  <si>
    <t>FA</t>
  </si>
  <si>
    <t>Counts</t>
  </si>
  <si>
    <t>Calc Mass</t>
  </si>
  <si>
    <t>Formula</t>
  </si>
  <si>
    <t>BaseRt</t>
  </si>
  <si>
    <t>DG(16:0/16:0)</t>
  </si>
  <si>
    <t>DG</t>
  </si>
  <si>
    <t>16:0/16:0</t>
  </si>
  <si>
    <t>C35 H68 O5</t>
  </si>
  <si>
    <t>DG(16:0/16:1)</t>
  </si>
  <si>
    <t>16:0/16:1</t>
  </si>
  <si>
    <t>C35 H66 O5</t>
  </si>
  <si>
    <t>DG(16:0/18:1)</t>
  </si>
  <si>
    <t>16:0/18:1</t>
  </si>
  <si>
    <t>C37 H70 O5</t>
  </si>
  <si>
    <t>C37 H68 O5</t>
  </si>
  <si>
    <t>DG(16:1/18:1)</t>
  </si>
  <si>
    <t>16:1/18:1</t>
  </si>
  <si>
    <t>DG(17:1/16:0)</t>
  </si>
  <si>
    <t>17:1/16:0</t>
  </si>
  <si>
    <t>C36 H68 O5</t>
  </si>
  <si>
    <t>DG(17:1/18:0)</t>
  </si>
  <si>
    <t>17:1/18:0</t>
  </si>
  <si>
    <t>C38 H72 O5</t>
  </si>
  <si>
    <t>DG(17:1/18:1)</t>
  </si>
  <si>
    <t>17:1/18:1</t>
  </si>
  <si>
    <t>C38 H70 O5</t>
  </si>
  <si>
    <t>DG(18:0/16:0)</t>
  </si>
  <si>
    <t>18:0/16:0</t>
  </si>
  <si>
    <t>C37 H72 O5</t>
  </si>
  <si>
    <t>DG(18:0/18:0)</t>
  </si>
  <si>
    <t>18:0/18:0</t>
  </si>
  <si>
    <t>C39 H76 O5</t>
  </si>
  <si>
    <t>DG(18:0/18:1)</t>
  </si>
  <si>
    <t>18:0/18:1</t>
  </si>
  <si>
    <t>C39 H74 O5</t>
  </si>
  <si>
    <t>DG(18:0/20:0)</t>
  </si>
  <si>
    <t>18:0/20:0</t>
  </si>
  <si>
    <t>C41 H80 O5</t>
  </si>
  <si>
    <t>DG(18:0/20:1)</t>
  </si>
  <si>
    <t>18:0/20:1</t>
  </si>
  <si>
    <t>C41 H78 O5</t>
  </si>
  <si>
    <t>DG(18:0/20:3)</t>
  </si>
  <si>
    <t>18:0/20:3</t>
  </si>
  <si>
    <t>C41 H74 O5</t>
  </si>
  <si>
    <t>18:1</t>
  </si>
  <si>
    <t>DG(18:1/18:1)</t>
  </si>
  <si>
    <t>18:1/18:1</t>
  </si>
  <si>
    <t>C39 H72 O5</t>
  </si>
  <si>
    <t>DG(18:1/18:2)</t>
  </si>
  <si>
    <t>18:1/18:2</t>
  </si>
  <si>
    <t>C39 H70 O5</t>
  </si>
  <si>
    <t>DG(18:1/20:4)</t>
  </si>
  <si>
    <t>18:1/20:4</t>
  </si>
  <si>
    <t>C41 H70 O5</t>
  </si>
  <si>
    <t>19:1</t>
  </si>
  <si>
    <t>DG(20:1/18:1)</t>
  </si>
  <si>
    <t>20:1/18:1</t>
  </si>
  <si>
    <t>C41 H76 O5</t>
  </si>
  <si>
    <t>DG(21:1)</t>
  </si>
  <si>
    <t>21:1</t>
  </si>
  <si>
    <t>C24 H44 O5</t>
  </si>
  <si>
    <t>DG(36:4)</t>
  </si>
  <si>
    <t>36:4</t>
  </si>
  <si>
    <t>C39 H68 O5</t>
  </si>
  <si>
    <t>DG(38:4)</t>
  </si>
  <si>
    <t>38:4</t>
  </si>
  <si>
    <t>C41 H72 O5</t>
  </si>
  <si>
    <t>DG(38:6)</t>
  </si>
  <si>
    <t>38:6</t>
  </si>
  <si>
    <t>C41 H68 O5</t>
  </si>
  <si>
    <t>DG(38:6p)</t>
  </si>
  <si>
    <t>38:6p</t>
  </si>
  <si>
    <t>C41 H68 O4</t>
  </si>
  <si>
    <t>DG(40:5)</t>
  </si>
  <si>
    <t>40:5</t>
  </si>
  <si>
    <t>C43 H74 O5</t>
  </si>
  <si>
    <t>DG(40:6)</t>
  </si>
  <si>
    <t>40:6</t>
  </si>
  <si>
    <t>C43 H72 O5</t>
  </si>
  <si>
    <t>DG(40:7)</t>
  </si>
  <si>
    <t>40:7</t>
  </si>
  <si>
    <t>C43 H70 O5</t>
  </si>
  <si>
    <t>DG(42:5)</t>
  </si>
  <si>
    <t>42:5</t>
  </si>
  <si>
    <t>C45 H78 O5</t>
  </si>
  <si>
    <t>DG(42:6)</t>
  </si>
  <si>
    <t>42:6</t>
  </si>
  <si>
    <t>C45 H76 O5</t>
  </si>
  <si>
    <t>DG(44:6)</t>
  </si>
  <si>
    <t>44:6</t>
  </si>
  <si>
    <t>C47 H80 O5</t>
  </si>
  <si>
    <t>DG(44:7)</t>
  </si>
  <si>
    <t>44:7</t>
  </si>
  <si>
    <t>C47 H78 O5</t>
  </si>
  <si>
    <t>DG(46:6)</t>
  </si>
  <si>
    <t>46:6</t>
  </si>
  <si>
    <t>C49 H84 O5</t>
  </si>
  <si>
    <t>DG(46:7)</t>
  </si>
  <si>
    <t>46:7</t>
  </si>
  <si>
    <t>C49 H82 O5</t>
  </si>
  <si>
    <t>LPC(16:0)</t>
  </si>
  <si>
    <t>LPC</t>
  </si>
  <si>
    <t>16:0</t>
  </si>
  <si>
    <t>C24 H50 O7 N1 P1</t>
  </si>
  <si>
    <t>LPC(18:0)</t>
  </si>
  <si>
    <t>18:0</t>
  </si>
  <si>
    <t>C26 H54 O7 N1 P1</t>
  </si>
  <si>
    <t>LPC(18:1)</t>
  </si>
  <si>
    <t>C26 H52 O7 N1 P1</t>
  </si>
  <si>
    <t>LPC(18:2)</t>
  </si>
  <si>
    <t>18:2</t>
  </si>
  <si>
    <t>C26 H50 O7 N1 P1</t>
  </si>
  <si>
    <t>LPC(18:3)</t>
  </si>
  <si>
    <t>18:3</t>
  </si>
  <si>
    <t>C26 H48 O7 N1 P1</t>
  </si>
  <si>
    <t>MG(34:4)</t>
  </si>
  <si>
    <t>MG</t>
  </si>
  <si>
    <t>34:4</t>
  </si>
  <si>
    <t>C37 H66 O4</t>
  </si>
  <si>
    <t>PC</t>
  </si>
  <si>
    <t>C42 H78 O8 N1 P1</t>
  </si>
  <si>
    <t>PC(15:0/16:0)</t>
  </si>
  <si>
    <t>15:0/16:0</t>
  </si>
  <si>
    <t>C39 H78 O8 N1 P1</t>
  </si>
  <si>
    <t>PC(16:0/16:0)</t>
  </si>
  <si>
    <t>C40 H80 O8 N1 P1</t>
  </si>
  <si>
    <t>PC(16:0/16:1)</t>
  </si>
  <si>
    <t>C40 H78 O8 N1 P1</t>
  </si>
  <si>
    <t>PC(16:0/18:1)</t>
  </si>
  <si>
    <t>C42 H82 O8 N1 P1</t>
  </si>
  <si>
    <t>PC(16:0/20:4)</t>
  </si>
  <si>
    <t>16:0/20:4</t>
  </si>
  <si>
    <t>C44 H80 O8 N1 P1</t>
  </si>
  <si>
    <t>PC(16:1/18:1)</t>
  </si>
  <si>
    <t>C42 H80 O8 N1 P1</t>
  </si>
  <si>
    <t>PC(18:1/18:1)</t>
  </si>
  <si>
    <t>C44 H84 O8 N1 P1</t>
  </si>
  <si>
    <t>PC(19:1/16:0)</t>
  </si>
  <si>
    <t>19:1/16:0</t>
  </si>
  <si>
    <t>C43 H84 O8 N1 P1</t>
  </si>
  <si>
    <t>PC(28:0)</t>
  </si>
  <si>
    <t>28:0</t>
  </si>
  <si>
    <t>C36 H72 O8 N1 P1</t>
  </si>
  <si>
    <t>PC(29:0)</t>
  </si>
  <si>
    <t>29:0</t>
  </si>
  <si>
    <t>C37 H74 O8 N1 P1</t>
  </si>
  <si>
    <t>PC(30:0)</t>
  </si>
  <si>
    <t>30:0</t>
  </si>
  <si>
    <t>C38 H76 O8 N1 P1</t>
  </si>
  <si>
    <t>PC(30:1)</t>
  </si>
  <si>
    <t>30:1</t>
  </si>
  <si>
    <t>C38 H74 O8 N1 P1</t>
  </si>
  <si>
    <t>PC(31:1)</t>
  </si>
  <si>
    <t>31:1</t>
  </si>
  <si>
    <t>C39 H76 O8 N1 P1</t>
  </si>
  <si>
    <t>PC(32:1e)</t>
  </si>
  <si>
    <t>32:1e</t>
  </si>
  <si>
    <t>C40 H80 O7 N1 P1</t>
  </si>
  <si>
    <t>PC(32:2)</t>
  </si>
  <si>
    <t>32:2</t>
  </si>
  <si>
    <t>C40 H76 O8 N1 P1</t>
  </si>
  <si>
    <t>PC(33:1)</t>
  </si>
  <si>
    <t>33:1</t>
  </si>
  <si>
    <t>C41 H80 O8 N1 P1</t>
  </si>
  <si>
    <t>PC(33:2)</t>
  </si>
  <si>
    <t>33:2</t>
  </si>
  <si>
    <t>C41 H78 O8 N1 P1</t>
  </si>
  <si>
    <t>PC(34:0)</t>
  </si>
  <si>
    <t>34:0</t>
  </si>
  <si>
    <t>C42 H84 O8 N1 P1</t>
  </si>
  <si>
    <t>34:1</t>
  </si>
  <si>
    <t>PC(34:1e)</t>
  </si>
  <si>
    <t>34:1e</t>
  </si>
  <si>
    <t>C42 H84 O7 N1 P1</t>
  </si>
  <si>
    <t>PC(34:2e)</t>
  </si>
  <si>
    <t>34:2e</t>
  </si>
  <si>
    <t>C42 H82 O7 N1 P1</t>
  </si>
  <si>
    <t>PC(34:3)</t>
  </si>
  <si>
    <t>34:3</t>
  </si>
  <si>
    <t>PC(34:4)</t>
  </si>
  <si>
    <t>C42 H76 O8 N1 P1</t>
  </si>
  <si>
    <t>PC(35:2)</t>
  </si>
  <si>
    <t>35:2</t>
  </si>
  <si>
    <t>C43 H82 O8 N1 P1</t>
  </si>
  <si>
    <t>PC(36:1)</t>
  </si>
  <si>
    <t>36:1</t>
  </si>
  <si>
    <t>C44 H86 O8 N1 P1</t>
  </si>
  <si>
    <t>PC(36:3)</t>
  </si>
  <si>
    <t>36:3</t>
  </si>
  <si>
    <t>C44 H82 O8 N1 P1</t>
  </si>
  <si>
    <t>PC(36:4)</t>
  </si>
  <si>
    <t>PC(36:5)</t>
  </si>
  <si>
    <t>36:5</t>
  </si>
  <si>
    <t>C44 H78 O8 N1 P1</t>
  </si>
  <si>
    <t>PC(37:2)</t>
  </si>
  <si>
    <t>37:2</t>
  </si>
  <si>
    <t>C45 H86 O8 N1 P1</t>
  </si>
  <si>
    <t>PC(38:1)</t>
  </si>
  <si>
    <t>38:1</t>
  </si>
  <si>
    <t>C46 H90 O8 N1 P1</t>
  </si>
  <si>
    <t>PC(38:2)</t>
  </si>
  <si>
    <t>38:2</t>
  </si>
  <si>
    <t>C46 H88 O8 N1 P1</t>
  </si>
  <si>
    <t>PC(38:3)</t>
  </si>
  <si>
    <t>38:3</t>
  </si>
  <si>
    <t>C46 H86 O8 N1 P1</t>
  </si>
  <si>
    <t>PC(38:4)</t>
  </si>
  <si>
    <t>C46 H84 O8 N1 P1</t>
  </si>
  <si>
    <t>PC(38:5)</t>
  </si>
  <si>
    <t>38:5</t>
  </si>
  <si>
    <t>C46 H82 O8 N1 P1</t>
  </si>
  <si>
    <t>PC(38:6)</t>
  </si>
  <si>
    <t>C46 H80 O8 N1 P1</t>
  </si>
  <si>
    <t>PC(38:7)</t>
  </si>
  <si>
    <t>38:7</t>
  </si>
  <si>
    <t>C46 H78 O8 N1 P1</t>
  </si>
  <si>
    <t>PC(40:1)</t>
  </si>
  <si>
    <t>40:1</t>
  </si>
  <si>
    <t>C48 H94 O8 N1 P1</t>
  </si>
  <si>
    <t>PC(40:2)</t>
  </si>
  <si>
    <t>40:2</t>
  </si>
  <si>
    <t>C48 H92 O8 N1 P1</t>
  </si>
  <si>
    <t>PC(40:4)</t>
  </si>
  <si>
    <t>40:4</t>
  </si>
  <si>
    <t>C48 H88 O8 N1 P1</t>
  </si>
  <si>
    <t>PC(40:5)</t>
  </si>
  <si>
    <t>C48 H86 O8 N1 P1</t>
  </si>
  <si>
    <t>PC(40:6)</t>
  </si>
  <si>
    <t>C48 H84 O8 N1 P1</t>
  </si>
  <si>
    <t>PC(40:7)</t>
  </si>
  <si>
    <t>C48 H82 O8 N1 P1</t>
  </si>
  <si>
    <t>PC(42:5)</t>
  </si>
  <si>
    <t>C50 H90 O8 N1 P1</t>
  </si>
  <si>
    <t>PC(42:6)</t>
  </si>
  <si>
    <t>C50 H88 O8 N1 P1</t>
  </si>
  <si>
    <t>PE</t>
  </si>
  <si>
    <t>PE(19:1)</t>
  </si>
  <si>
    <t>C24 H46 O8 N1 P1</t>
  </si>
  <si>
    <t>PE(26:4)</t>
  </si>
  <si>
    <t>26:4</t>
  </si>
  <si>
    <t>C31 H54 O8 N1 P1</t>
  </si>
  <si>
    <t>PE(28:4)</t>
  </si>
  <si>
    <t>28:4</t>
  </si>
  <si>
    <t>C33 H58 O8 N1 P1</t>
  </si>
  <si>
    <t>PE(28:5p)</t>
  </si>
  <si>
    <t>28:5p</t>
  </si>
  <si>
    <t>C33 H56 O7 N1 P1</t>
  </si>
  <si>
    <t>PE(33:0)</t>
  </si>
  <si>
    <t>33:0</t>
  </si>
  <si>
    <t>PE(34:2p)</t>
  </si>
  <si>
    <t>34:2p</t>
  </si>
  <si>
    <t>C39 H74 O7 N1 P1</t>
  </si>
  <si>
    <t>PE(35:1)</t>
  </si>
  <si>
    <t>35:1</t>
  </si>
  <si>
    <t>PE(35:3)</t>
  </si>
  <si>
    <t>35:3</t>
  </si>
  <si>
    <t>C40 H74 O8 N1 P1</t>
  </si>
  <si>
    <t>PE(36:1)</t>
  </si>
  <si>
    <t>PE(36:2)</t>
  </si>
  <si>
    <t>36:2</t>
  </si>
  <si>
    <t>PE(37:1)</t>
  </si>
  <si>
    <t>37:1</t>
  </si>
  <si>
    <t>PE(37:2)</t>
  </si>
  <si>
    <t>PE(37:4)</t>
  </si>
  <si>
    <t>37:4</t>
  </si>
  <si>
    <t>PE(38:2)</t>
  </si>
  <si>
    <t>PE(38:4)</t>
  </si>
  <si>
    <t>C43 H78 O8 N1 P1</t>
  </si>
  <si>
    <t>PE(39:1)</t>
  </si>
  <si>
    <t>39:1</t>
  </si>
  <si>
    <t>PE(39:2)</t>
  </si>
  <si>
    <t>39:2</t>
  </si>
  <si>
    <t>PE(39:3)</t>
  </si>
  <si>
    <t>39:3</t>
  </si>
  <si>
    <t>PE(39:4)</t>
  </si>
  <si>
    <t>39:4</t>
  </si>
  <si>
    <t>PE(39:5)</t>
  </si>
  <si>
    <t>39:5</t>
  </si>
  <si>
    <t>PE(39:6p)</t>
  </si>
  <si>
    <t>39:6p</t>
  </si>
  <si>
    <t>C44 H76 O7 N1 P1</t>
  </si>
  <si>
    <t>PE(40:5)</t>
  </si>
  <si>
    <t>C45 H80 O8 N1 P1</t>
  </si>
  <si>
    <t>PE(41:2)</t>
  </si>
  <si>
    <t>41:2</t>
  </si>
  <si>
    <t>PE(41:4)</t>
  </si>
  <si>
    <t>41:4</t>
  </si>
  <si>
    <t>PE(41:5)</t>
  </si>
  <si>
    <t>41:5</t>
  </si>
  <si>
    <t>PE(41:6)</t>
  </si>
  <si>
    <t>41:6</t>
  </si>
  <si>
    <t>PE(41:6p)</t>
  </si>
  <si>
    <t>41:6p</t>
  </si>
  <si>
    <t>C46 H80 O7 N1 P1</t>
  </si>
  <si>
    <t>PE(41:7)</t>
  </si>
  <si>
    <t>41:7</t>
  </si>
  <si>
    <t>PE(42:2p)</t>
  </si>
  <si>
    <t>42:2p</t>
  </si>
  <si>
    <t>C47 H90 O7 N1 P1</t>
  </si>
  <si>
    <t>PE(43:5)</t>
  </si>
  <si>
    <t>43:5</t>
  </si>
  <si>
    <t>PE(43:8)</t>
  </si>
  <si>
    <t>43:8</t>
  </si>
  <si>
    <t>C48 H80 O8 N1 P1</t>
  </si>
  <si>
    <t>PE(45:10)</t>
  </si>
  <si>
    <t>45:10</t>
  </si>
  <si>
    <t>C50 H80 O8 N1 P1</t>
  </si>
  <si>
    <t>PE(47:10)</t>
  </si>
  <si>
    <t>47:10</t>
  </si>
  <si>
    <t>C52 H84 O8 N1 P1</t>
  </si>
  <si>
    <t>PE(47:11)</t>
  </si>
  <si>
    <t>47:11</t>
  </si>
  <si>
    <t>C52 H82 O8 N1 P1</t>
  </si>
  <si>
    <t>PE(49:13)</t>
  </si>
  <si>
    <t>49:13</t>
  </si>
  <si>
    <t>C54 H82 O8 N1 P1</t>
  </si>
  <si>
    <t>PE(50:4)</t>
  </si>
  <si>
    <t>50:4</t>
  </si>
  <si>
    <t>C55 H102 O8 N1 P1</t>
  </si>
  <si>
    <t>PE(51:2)</t>
  </si>
  <si>
    <t>51:2</t>
  </si>
  <si>
    <t>C56 H108 O8 N1 P1</t>
  </si>
  <si>
    <t>PE(52:4)</t>
  </si>
  <si>
    <t>52:4</t>
  </si>
  <si>
    <t>C57 H106 O8 N1 P1</t>
  </si>
  <si>
    <t>PG(35:3)</t>
  </si>
  <si>
    <t>PG</t>
  </si>
  <si>
    <t>C41 H75 O10 N0 P1</t>
  </si>
  <si>
    <t>PG(39:3)</t>
  </si>
  <si>
    <t>C45 H83 O10 N0 P1</t>
  </si>
  <si>
    <t>PG(41:6)</t>
  </si>
  <si>
    <t>C47 H81 O10 N0 P1</t>
  </si>
  <si>
    <t>PI(34:1)</t>
  </si>
  <si>
    <t>PI</t>
  </si>
  <si>
    <t>C43 H81 O13 N0 P1</t>
  </si>
  <si>
    <t>PI(36:1)</t>
  </si>
  <si>
    <t>C45 H85 O13 N0 P1</t>
  </si>
  <si>
    <t>PI(36:4)</t>
  </si>
  <si>
    <t>C45 H79 O13 N0 P1</t>
  </si>
  <si>
    <t>PI(38:4)</t>
  </si>
  <si>
    <t>C47 H83 O13 N0 P1</t>
  </si>
  <si>
    <t>PS(34:0p)</t>
  </si>
  <si>
    <t>PS</t>
  </si>
  <si>
    <t>34:0p</t>
  </si>
  <si>
    <t>C40 H78 O9 N1 P1</t>
  </si>
  <si>
    <t>PS(36:1)</t>
  </si>
  <si>
    <t>C42 H80 O10 N1 P1</t>
  </si>
  <si>
    <t>PS(36:1p)</t>
  </si>
  <si>
    <t>36:1p</t>
  </si>
  <si>
    <t>C42 H80 O9 N1 P1</t>
  </si>
  <si>
    <t>SM(d18:1/18:3)</t>
  </si>
  <si>
    <t>SM</t>
  </si>
  <si>
    <t>d18:1/18:3</t>
  </si>
  <si>
    <t>C41 H77 O6 N2 P1</t>
  </si>
  <si>
    <t>SM(d18:1/24:0)</t>
  </si>
  <si>
    <t>d18:1/24:0</t>
  </si>
  <si>
    <t>C47 H95 O6 N2 P1</t>
  </si>
  <si>
    <t>SM(d18:1/24:1)</t>
  </si>
  <si>
    <t>d18:1/24:1</t>
  </si>
  <si>
    <t>C47 H93 O6 N2 P1</t>
  </si>
  <si>
    <t>SM(d33:1)</t>
  </si>
  <si>
    <t>d33:1</t>
  </si>
  <si>
    <t>C38 H77 O6 N2 P1</t>
  </si>
  <si>
    <t>SM(d34:0)</t>
  </si>
  <si>
    <t>d34:0</t>
  </si>
  <si>
    <t>C39 H81 O6 N2 P1</t>
  </si>
  <si>
    <t>SM(d34:1)</t>
  </si>
  <si>
    <t>d34:1</t>
  </si>
  <si>
    <t>C39 H79 O6 N2 P1</t>
  </si>
  <si>
    <t>SM(d36:1)</t>
  </si>
  <si>
    <t>d36:1</t>
  </si>
  <si>
    <t>C41 H83 O6 N2 P1</t>
  </si>
  <si>
    <t>SM(d42:1)</t>
  </si>
  <si>
    <t>d42:1</t>
  </si>
  <si>
    <t>TG</t>
  </si>
  <si>
    <t>TG(16:0/14:1/16:0)</t>
  </si>
  <si>
    <t>16:0/14:1/16:0</t>
  </si>
  <si>
    <t>C49 H92 O6</t>
  </si>
  <si>
    <t>TG(16:0/16:0/16:0)</t>
  </si>
  <si>
    <t>16:0/16:0/16:0</t>
  </si>
  <si>
    <t>C51 H98 O6</t>
  </si>
  <si>
    <t>TG(16:0/16:0/18:1)</t>
  </si>
  <si>
    <t>16:0/16:0/18:1</t>
  </si>
  <si>
    <t>C53 H100 O6</t>
  </si>
  <si>
    <t>TG(16:0/16:1/16:1)</t>
  </si>
  <si>
    <t>16:0/16:1/16:1</t>
  </si>
  <si>
    <t>C51 H94 O6</t>
  </si>
  <si>
    <t>TG(16:0/18:1/18:1)</t>
  </si>
  <si>
    <t>16:0/18:1/18:1</t>
  </si>
  <si>
    <t>C55 H102 O6</t>
  </si>
  <si>
    <t>TG(16:0/18:2/18:2)</t>
  </si>
  <si>
    <t>16:0/18:2/18:2</t>
  </si>
  <si>
    <t>C55 H98 O6</t>
  </si>
  <si>
    <t>TG(18:0/16:0/16:0)</t>
  </si>
  <si>
    <t>18:0/16:0/16:0</t>
  </si>
  <si>
    <t>C53 H102 O6</t>
  </si>
  <si>
    <t>TG(18:0/18:1/18:1)</t>
  </si>
  <si>
    <t>18:0/18:1/18:1</t>
  </si>
  <si>
    <t>C57 H106 O6</t>
  </si>
  <si>
    <t>TG(18:1/18:1/18:1)</t>
  </si>
  <si>
    <t>18:1/18:1/18:1</t>
  </si>
  <si>
    <t>C57 H104 O6</t>
  </si>
  <si>
    <t>TG(18:1/18:1/18:2)</t>
  </si>
  <si>
    <t>18:1/18:1/18:2</t>
  </si>
  <si>
    <t>C57 H102 O6</t>
  </si>
  <si>
    <t>TG(18:1/18:2/18:2)</t>
  </si>
  <si>
    <t>18:1/18:2/18:2</t>
  </si>
  <si>
    <t>C57 H100 O6</t>
  </si>
  <si>
    <t>TG(18:2/18:2/18:2)</t>
  </si>
  <si>
    <t>18:2/18:2/18:2</t>
  </si>
  <si>
    <t>C57 H98 O6</t>
  </si>
  <si>
    <t>TG(20:0/12:0/12:0)</t>
  </si>
  <si>
    <t>20:0/12:0/12:0</t>
  </si>
  <si>
    <t>C47 H90 O6</t>
  </si>
  <si>
    <t>TG(20:4/20:4/20:4)</t>
  </si>
  <si>
    <t>20:4/20:4/20:4</t>
  </si>
  <si>
    <t>C63 H98 O6</t>
  </si>
  <si>
    <t>TG(24:3/14:0/14:0)</t>
  </si>
  <si>
    <t>24:3/14:0/14:0</t>
  </si>
  <si>
    <t>C55 H100 O6</t>
  </si>
  <si>
    <t>TG(36:0p)</t>
  </si>
  <si>
    <t>36:0p</t>
  </si>
  <si>
    <t>TG(44:11)</t>
  </si>
  <si>
    <t>44:11</t>
  </si>
  <si>
    <t>C47 H68 O6</t>
  </si>
  <si>
    <t>TG(46:12)</t>
  </si>
  <si>
    <t>46:12</t>
  </si>
  <si>
    <t>C49 H70 O6</t>
  </si>
  <si>
    <t>TG(54:7)</t>
  </si>
  <si>
    <t>54:7</t>
  </si>
  <si>
    <t>C57 H96 O6</t>
  </si>
  <si>
    <t>TG(61:13p)</t>
  </si>
  <si>
    <t>61:13p</t>
  </si>
  <si>
    <t>C64 H98 O5</t>
  </si>
  <si>
    <t>A</t>
  </si>
  <si>
    <t>B</t>
  </si>
  <si>
    <t>C</t>
  </si>
  <si>
    <t>D</t>
  </si>
  <si>
    <t>E</t>
  </si>
  <si>
    <t>F</t>
  </si>
  <si>
    <t>G</t>
  </si>
  <si>
    <t>H</t>
  </si>
  <si>
    <t>Protein Concentration (ug/mL)</t>
  </si>
  <si>
    <t>Absorbance</t>
  </si>
  <si>
    <t>Slope</t>
  </si>
  <si>
    <t>Intercept</t>
  </si>
  <si>
    <t>Sphingomyelin</t>
  </si>
  <si>
    <t>Protein in Tube</t>
  </si>
  <si>
    <t/>
  </si>
  <si>
    <t>ID-Syt7</t>
  </si>
  <si>
    <t>ID-Syt9</t>
  </si>
  <si>
    <t>log(ratio)</t>
  </si>
  <si>
    <t>Significance</t>
  </si>
  <si>
    <t>Grand Total</t>
  </si>
  <si>
    <t>Row Labels</t>
  </si>
  <si>
    <t>Sum of NMArea[s1]</t>
  </si>
  <si>
    <t>Sum of NMArea[s2]</t>
  </si>
  <si>
    <t>Sum of NMArea[s3]</t>
  </si>
  <si>
    <t>Sum of NMArea[s4]</t>
  </si>
  <si>
    <t>ID-Syt9/ID-Syt7</t>
  </si>
  <si>
    <t>SM 42:1</t>
  </si>
  <si>
    <t>ID-Syt7-1</t>
  </si>
  <si>
    <t>ID-Syt7-2</t>
  </si>
  <si>
    <t>ID-Syt7-3</t>
  </si>
  <si>
    <t>ID-Syt7-4</t>
  </si>
  <si>
    <t>ID-Syt9-1</t>
  </si>
  <si>
    <t>ID-Syt9-2</t>
  </si>
  <si>
    <t>ID-Syt9-3</t>
  </si>
  <si>
    <t>Average of Blank</t>
  </si>
  <si>
    <t>Average</t>
  </si>
  <si>
    <t>Lipids in Class</t>
  </si>
  <si>
    <t>Standard Error of Mean</t>
  </si>
  <si>
    <t>Lipid Species</t>
  </si>
  <si>
    <t>Fatty Acid</t>
  </si>
  <si>
    <t>L Class</t>
  </si>
  <si>
    <t>Sum of Areas of Lipid Classes Separated per Sample</t>
  </si>
  <si>
    <t>Input Data for Figure 4G:  Average and SEM of Analysis of Lipid Classes Separated per Sample [Log2 (syt9/syt7)]</t>
  </si>
  <si>
    <t xml:space="preserve">Analysis of Lipid Classes Separated per Sample: Ratios syt9/syt7 and log2(ratios) </t>
  </si>
  <si>
    <t>Figure 4 - Source Data 3: Data and Analysis for Volcano Plot - input for Figure 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</si>
</sst>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2" fontId="2" fillId="0" borderId="0" xfId="1" applyNumberFormat="1" applyFont="1" applyAlignment="1">
      <alignment horizontal="right"/>
    </xf>
    <xf numFmtId="0" fontId="0" fillId="0" borderId="0" xfId="0" applyAlignment="1"/>
    <xf numFmtId="0" fontId="3" fillId="2" borderId="0" xfId="0" applyFont="1" applyFill="1" applyBorder="1"/>
    <xf numFmtId="0" fontId="0" fillId="0" borderId="0" xfId="0" applyFont="1" applyBorder="1"/>
    <xf numFmtId="0" fontId="3" fillId="0" borderId="0" xfId="0" applyFont="1" applyFill="1" applyBorder="1"/>
    <xf numFmtId="0" fontId="0" fillId="0" borderId="0" xfId="0" pivotButton="1"/>
    <xf numFmtId="0" fontId="4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46" fontId="0" fillId="0" borderId="0" xfId="0" applyNumberFormat="1" applyAlignment="1">
      <alignment horizontal="left"/>
    </xf>
    <xf numFmtId="16" fontId="0" fillId="0" borderId="0" xfId="0" applyNumberFormat="1"/>
    <xf numFmtId="2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A6733B5A-D9D7-47CA-A3E6-A52C28A25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int Upchurch" refreshedDate="43871.048928472221" createdVersion="6" refreshedVersion="6" minRefreshableVersion="3" recordCount="181" xr:uid="{33F14493-F475-49D3-BF19-D231E0D57A43}">
  <cacheSource type="worksheet">
    <worksheetSource ref="A3:J184" sheet="Peak Areas of Lipid Species"/>
  </cacheSource>
  <cacheFields count="14">
    <cacheField name="LipidMolec" numFmtId="0">
      <sharedItems/>
    </cacheField>
    <cacheField name="Class" numFmtId="0">
      <sharedItems count="10">
        <s v="DG"/>
        <s v="LPC"/>
        <s v="MG"/>
        <s v="PC"/>
        <s v="PE"/>
        <s v="PG"/>
        <s v="PI"/>
        <s v="PS"/>
        <s v="SM"/>
        <s v="TG"/>
      </sharedItems>
    </cacheField>
    <cacheField name="FA" numFmtId="0">
      <sharedItems/>
    </cacheField>
    <cacheField name="NMArea[s1]" numFmtId="0">
      <sharedItems containsMixedTypes="1" containsNumber="1" containsInteger="1" minValue="174000" maxValue="13299590000" count="150">
        <n v="48720000"/>
        <n v="43968000"/>
        <n v="148940000"/>
        <n v="63392000"/>
        <n v="528000"/>
        <s v=""/>
        <n v="3944400"/>
        <n v="532450000"/>
        <n v="723320000"/>
        <n v="103164000"/>
        <n v="10755000"/>
        <n v="15180000"/>
        <n v="178400000"/>
        <n v="9910000"/>
        <n v="18210000"/>
        <n v="11142000"/>
        <n v="7480400"/>
        <n v="28574800"/>
        <n v="2264500"/>
        <n v="6508000"/>
        <n v="8483200"/>
        <n v="17416500"/>
        <n v="3843000"/>
        <n v="1779000"/>
        <n v="87614800"/>
        <n v="417000000"/>
        <n v="306100000"/>
        <n v="224800000"/>
        <n v="234595200"/>
        <n v="23132000"/>
        <n v="36003000"/>
        <n v="6254900"/>
        <n v="8497300"/>
        <n v="4393600"/>
        <n v="1934100"/>
        <n v="9931000"/>
        <n v="80707100"/>
        <n v="999351000"/>
        <n v="8153604000"/>
        <n v="13299590000"/>
        <n v="427258000"/>
        <n v="6232490000"/>
        <n v="6854480000"/>
        <n v="607994200"/>
        <n v="4990000"/>
        <n v="24819000"/>
        <n v="859395600"/>
        <n v="192004300"/>
        <n v="584622000"/>
        <n v="172503000"/>
        <n v="73900000"/>
        <n v="34018800"/>
        <n v="877563700"/>
        <n v="866559900"/>
        <n v="171968000"/>
        <n v="356046600"/>
        <n v="265552600"/>
        <n v="130600000"/>
        <n v="98510000"/>
        <n v="21900000"/>
        <n v="622592900"/>
        <n v="5886050000"/>
        <n v="1199600000"/>
        <n v="1161269400"/>
        <n v="92110000"/>
        <n v="174000"/>
        <n v="43765000"/>
        <n v="85979800"/>
        <n v="562736000"/>
        <n v="244400000"/>
        <n v="335758900"/>
        <n v="1096285800"/>
        <n v="127215000"/>
        <n v="8225700"/>
        <n v="340522300"/>
        <n v="155700000"/>
        <n v="57871100"/>
        <n v="241076000"/>
        <n v="600768900"/>
        <n v="52431200"/>
        <n v="54555700"/>
        <n v="213670200"/>
        <n v="4400000"/>
        <n v="32349000"/>
        <n v="158190700"/>
        <n v="87220900"/>
        <n v="58550000"/>
        <n v="96894000"/>
        <n v="31562800"/>
        <n v="38192800"/>
        <n v="76718600"/>
        <n v="141536500"/>
        <n v="27383200"/>
        <n v="30150000"/>
        <n v="64157400"/>
        <n v="22310000"/>
        <n v="66550000"/>
        <n v="765100000"/>
        <n v="866561800"/>
        <n v="563745000"/>
        <n v="56517800"/>
        <n v="339756200"/>
        <n v="601168900"/>
        <n v="53476200"/>
        <n v="33461000"/>
        <n v="1156244900"/>
        <n v="129252100"/>
        <n v="31670000"/>
        <n v="47440000"/>
        <n v="339622300"/>
        <n v="600868900"/>
        <n v="54377100"/>
        <n v="18289200"/>
        <n v="32289000"/>
        <n v="134200000"/>
        <n v="47150000"/>
        <n v="10017100"/>
        <n v="115411600"/>
        <n v="2924000"/>
        <n v="97580000"/>
        <n v="56130000"/>
        <n v="76970000"/>
        <n v="61420000"/>
        <n v="108400000"/>
        <n v="119400000"/>
        <n v="115100000"/>
        <n v="15260000"/>
        <n v="75140000"/>
        <n v="115300000"/>
        <n v="8001000"/>
        <n v="38470000"/>
        <n v="25110000"/>
        <n v="302216400"/>
        <n v="115349200"/>
        <n v="26135000"/>
        <n v="109800000"/>
        <n v="489930000"/>
        <n v="285882000"/>
        <n v="288082000"/>
        <n v="20620600"/>
        <n v="301811000"/>
        <n v="53840000"/>
        <n v="29400000"/>
        <n v="2340000"/>
        <n v="800000"/>
        <n v="12000000"/>
        <n v="41952700"/>
        <n v="193700000"/>
        <n v="100980400"/>
        <n v="1250000"/>
      </sharedItems>
    </cacheField>
    <cacheField name="NMArea[s2]" numFmtId="0">
      <sharedItems containsMixedTypes="1" containsNumber="1" minValue="354248.03706555895" maxValue="8501014330.0707893"/>
    </cacheField>
    <cacheField name="NMArea[s3]" numFmtId="0">
      <sharedItems containsMixedTypes="1" containsNumber="1" minValue="0" maxValue="15364110830.150084"/>
    </cacheField>
    <cacheField name="NMArea[s4]" numFmtId="0">
      <sharedItems containsMixedTypes="1" containsNumber="1" minValue="0" maxValue="14781501287.433367"/>
    </cacheField>
    <cacheField name="NMArea[s5]" numFmtId="0">
      <sharedItems containsMixedTypes="1" containsNumber="1" minValue="272250.86637704552" maxValue="9406351924.9751091"/>
    </cacheField>
    <cacheField name="NMArea[s6]" numFmtId="0">
      <sharedItems containsMixedTypes="1" containsNumber="1" minValue="166022.02994279901" maxValue="5845295329.1245708"/>
    </cacheField>
    <cacheField name="NMArea[s7]" numFmtId="0">
      <sharedItems containsMixedTypes="1" containsNumber="1" minValue="0" maxValue="12440427621.835888"/>
    </cacheField>
    <cacheField name="NMArea[s8]" numFmtId="0">
      <sharedItems containsMixedTypes="1" containsNumber="1" minValue="0" maxValue="11816382853.816557"/>
    </cacheField>
    <cacheField name="NMArea[s10]" numFmtId="0">
      <sharedItems containsMixedTypes="1" containsNumber="1" minValue="59226.426349368441" maxValue="4672618141.3251238"/>
    </cacheField>
    <cacheField name="NMArea[s11]" numFmtId="0">
      <sharedItems containsMixedTypes="1" containsNumber="1" minValue="0" maxValue="12157548710.534517"/>
    </cacheField>
    <cacheField name="NMArea[s12]" numFmtId="0">
      <sharedItems containsMixedTypes="1" containsNumber="1" minValue="0" maxValue="12398785452.3692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s v="DG(16:0/16:0)"/>
    <x v="0"/>
    <s v="16:0/16:0"/>
    <x v="0"/>
    <n v="38992881.154555835"/>
    <n v="32663102.175416391"/>
    <n v="44980443.805525094"/>
    <n v="56609404.284606352"/>
    <n v="53982063.035901107"/>
    <n v="45665109.011085697"/>
    <n v="55006761.696306042"/>
    <n v="43328361.333587974"/>
    <n v="67483314.975683168"/>
    <n v="35774669.024433769"/>
  </r>
  <r>
    <s v="DG(16:0/16:1)"/>
    <x v="0"/>
    <s v="16:0/16:1"/>
    <x v="1"/>
    <n v="156908532.78282854"/>
    <n v="1538604.0235261933"/>
    <n v="3097651.8651688425"/>
    <n v="302656594.17090672"/>
    <n v="240638971.08029065"/>
    <s v=""/>
    <s v=""/>
    <n v="315920526.88197118"/>
    <n v="3233.5081444984748"/>
    <n v="720347.17462088342"/>
  </r>
  <r>
    <s v="DG(16:0/18:1)"/>
    <x v="0"/>
    <s v="16:0/18:1"/>
    <x v="2"/>
    <n v="541990964.35119045"/>
    <n v="30621658.289452869"/>
    <n v="27629089.174126592"/>
    <n v="949348159.01766729"/>
    <n v="701227247.86940026"/>
    <n v="21276043.923752531"/>
    <n v="15500260.311558275"/>
    <n v="900444742.54359806"/>
    <n v="17859743.318113241"/>
    <n v="18510605.804193605"/>
  </r>
  <r>
    <s v="DG(16:1/18:1)"/>
    <x v="0"/>
    <s v="16:1/18:1"/>
    <x v="3"/>
    <n v="264659817.69836402"/>
    <n v="1911436.1437521635"/>
    <n v="4664904.0150609436"/>
    <n v="577173714.31151831"/>
    <n v="387165034.04690677"/>
    <n v="6859844.4777320009"/>
    <n v="2860521.9407388102"/>
    <n v="584481911.0713774"/>
    <n v="717838.80807866133"/>
    <n v="2704887.0936759668"/>
  </r>
  <r>
    <s v="DG(17:1/16:0)"/>
    <x v="0"/>
    <s v="17:1/16:0"/>
    <x v="4"/>
    <n v="19253656.177011833"/>
    <s v=""/>
    <s v=""/>
    <n v="35985931.758499689"/>
    <n v="22945904.758394253"/>
    <s v=""/>
    <s v=""/>
    <n v="34217644.777445123"/>
    <s v=""/>
    <s v=""/>
  </r>
  <r>
    <s v="DG(17:1/18:0)"/>
    <x v="0"/>
    <s v="17:1/18:0"/>
    <x v="5"/>
    <n v="11099823.539321544"/>
    <n v="4493325.4374207687"/>
    <s v=""/>
    <n v="27825916.135915961"/>
    <n v="16170545.716428624"/>
    <s v=""/>
    <s v=""/>
    <n v="30594679.668473754"/>
    <s v=""/>
    <s v=""/>
  </r>
  <r>
    <s v="DG(17:1/18:1)"/>
    <x v="0"/>
    <s v="17:1/18:1"/>
    <x v="6"/>
    <n v="18337901.343292546"/>
    <s v=""/>
    <s v=""/>
    <n v="51391012.333422072"/>
    <n v="36335083.407191165"/>
    <s v=""/>
    <s v=""/>
    <n v="44640988.159850977"/>
    <s v=""/>
    <s v=""/>
  </r>
  <r>
    <s v="DG(18:0/16:0)"/>
    <x v="0"/>
    <s v="18:0/16:0"/>
    <x v="7"/>
    <n v="377712024.63121074"/>
    <n v="404796833.70355678"/>
    <n v="468281839.2998966"/>
    <n v="462591773.81823856"/>
    <n v="555883261.75597692"/>
    <n v="581339905.42190146"/>
    <n v="632199834.20459342"/>
    <n v="481553150.810615"/>
    <n v="600947488.65504158"/>
    <n v="456753059.19108242"/>
  </r>
  <r>
    <s v="DG(18:0/18:0)"/>
    <x v="0"/>
    <s v="18:0/18:0"/>
    <x v="8"/>
    <n v="511957060.26715618"/>
    <n v="584841440.00403464"/>
    <n v="765936906.33067787"/>
    <n v="667127278.1546762"/>
    <n v="774011305.79632342"/>
    <n v="778165707.55232155"/>
    <n v="828582596.54478264"/>
    <n v="700242499.64663303"/>
    <n v="830278664.62335503"/>
    <n v="638737245.09798455"/>
  </r>
  <r>
    <s v="DG(18:0/18:1)"/>
    <x v="0"/>
    <s v="18:0/18:1"/>
    <x v="9"/>
    <n v="232983046.65022892"/>
    <n v="40038086.824497253"/>
    <n v="41759950.491638385"/>
    <n v="410877252.35187328"/>
    <n v="302794298.65027571"/>
    <n v="27058648.703871377"/>
    <n v="33825911.479358003"/>
    <n v="406008997.91019052"/>
    <n v="33600460.965531819"/>
    <n v="25586113.886916954"/>
  </r>
  <r>
    <s v="DG(18:0/20:0)"/>
    <x v="0"/>
    <s v="18:0/20:0"/>
    <x v="10"/>
    <n v="1606410.5206104065"/>
    <n v="5999696.136431749"/>
    <n v="14756329.027233599"/>
    <n v="11993120.061954333"/>
    <n v="9118759.9946082365"/>
    <n v="10565235.495821323"/>
    <n v="15675915.734045025"/>
    <n v="10597299.857511995"/>
    <n v="11861585.710068572"/>
    <n v="6975122.7949890448"/>
  </r>
  <r>
    <s v="DG(18:0/20:1)"/>
    <x v="0"/>
    <s v="18:0/20:1"/>
    <x v="5"/>
    <n v="11531483.343628492"/>
    <n v="1258711.322319089"/>
    <n v="342420.5383010502"/>
    <n v="43998086.996757939"/>
    <n v="9709383.3661297429"/>
    <n v="8622.3967480470801"/>
    <s v=""/>
    <n v="25675924.960158706"/>
    <n v="259219.56958396107"/>
    <n v="626029.12955183967"/>
  </r>
  <r>
    <s v="DG(18:0/20:3)"/>
    <x v="0"/>
    <s v="18:0/20:3"/>
    <x v="11"/>
    <n v="26326206.214156054"/>
    <n v="9012437.5344537068"/>
    <n v="4545133.6025610249"/>
    <n v="40753138.308370844"/>
    <n v="38600121.961700775"/>
    <n v="3255234.7203341373"/>
    <n v="685588.43685738521"/>
    <n v="35671230.49841962"/>
    <n v="2391718.1908807051"/>
    <n v="4882475.6429893263"/>
  </r>
  <r>
    <s v="DG(18:1/18:1)"/>
    <x v="0"/>
    <s v="18:1/18:1"/>
    <x v="12"/>
    <n v="486344469.5426001"/>
    <n v="16567928.800819762"/>
    <n v="23380822.405967075"/>
    <n v="1039716670.7330273"/>
    <n v="765527580.06624627"/>
    <s v=""/>
    <n v="19322096.473542765"/>
    <n v="941277133.0524627"/>
    <n v="17331603.654511824"/>
    <n v="3993348.8087712065"/>
  </r>
  <r>
    <s v="DG(18:1/18:2)"/>
    <x v="0"/>
    <s v="18:1/18:2"/>
    <x v="13"/>
    <n v="81445246.095650733"/>
    <s v=""/>
    <s v=""/>
    <n v="124202722.83339007"/>
    <n v="146514441.42452013"/>
    <s v=""/>
    <s v=""/>
    <n v="112868646.78579643"/>
    <s v=""/>
    <s v=""/>
  </r>
  <r>
    <s v="DG(18:1/20:4)"/>
    <x v="0"/>
    <s v="18:1/20:4"/>
    <x v="14"/>
    <n v="38442156.157147147"/>
    <n v="2716194.8124819947"/>
    <n v="2453757.9381393641"/>
    <n v="112092253.26006633"/>
    <n v="79773585.387514934"/>
    <n v="0"/>
    <n v="2367622.1794578023"/>
    <n v="93323926.09050484"/>
    <n v="744569.14207318216"/>
    <n v="786755.90342973056"/>
  </r>
  <r>
    <s v="DG(20:1/18:1)"/>
    <x v="0"/>
    <s v="20:1/18:1"/>
    <x v="15"/>
    <n v="54182031.716889486"/>
    <s v=""/>
    <s v=""/>
    <n v="88962195.171108916"/>
    <n v="66858731.678264596"/>
    <s v=""/>
    <s v=""/>
    <n v="95660831.655889928"/>
    <s v=""/>
    <s v=""/>
  </r>
  <r>
    <s v="DG(21:1)"/>
    <x v="0"/>
    <s v="21:1"/>
    <x v="5"/>
    <n v="1101449.9948173717"/>
    <s v=""/>
    <n v="4115188.532048495"/>
    <s v=""/>
    <n v="3461559.3243073598"/>
    <s v=""/>
    <s v=""/>
    <n v="7589443.4907690706"/>
    <s v=""/>
    <s v=""/>
  </r>
  <r>
    <s v="DG(36:4)"/>
    <x v="0"/>
    <s v="36:4"/>
    <x v="16"/>
    <n v="34063814.860847056"/>
    <n v="1328442.747687001"/>
    <n v="2159347.9327122127"/>
    <n v="114434925.02543625"/>
    <n v="66131057.121025309"/>
    <s v=""/>
    <n v="754147.28054312372"/>
    <n v="84859116.018292114"/>
    <n v="1219463.7048951914"/>
    <s v=""/>
  </r>
  <r>
    <s v="DG(38:4)"/>
    <x v="0"/>
    <s v="38:4"/>
    <x v="17"/>
    <n v="69844960.910796687"/>
    <n v="24609928.378535442"/>
    <n v="21123406.050028432"/>
    <n v="170048642.17597538"/>
    <n v="115331187.62848397"/>
    <n v="13678032.701044865"/>
    <n v="17017071.499189332"/>
    <n v="127620088.18745314"/>
    <n v="19438557.561467033"/>
    <n v="17567204.726497158"/>
  </r>
  <r>
    <s v="DG(38:6)"/>
    <x v="0"/>
    <s v="38:6"/>
    <x v="18"/>
    <n v="23874704.306676969"/>
    <n v="146554.18212917092"/>
    <n v="149968.9353097275"/>
    <n v="89053727.789977059"/>
    <n v="60846658.918960989"/>
    <s v=""/>
    <s v=""/>
    <n v="73558798.480013117"/>
    <n v="13688.51781171021"/>
    <s v=""/>
  </r>
  <r>
    <s v="DG(38:6p)"/>
    <x v="0"/>
    <s v="38:6p"/>
    <x v="19"/>
    <n v="18200297.660841417"/>
    <n v="71949078.094558671"/>
    <n v="153269275.56528082"/>
    <n v="71117559.07423003"/>
    <n v="43119241.616743766"/>
    <n v="167323767.75067359"/>
    <n v="91036350.294134215"/>
    <n v="8878887.4015753213"/>
    <n v="141976875.60863903"/>
    <n v="16396999.086622991"/>
  </r>
  <r>
    <s v="DG(40:5)"/>
    <x v="0"/>
    <s v="40:5"/>
    <x v="20"/>
    <n v="24108723.64712514"/>
    <n v="2022318.780084498"/>
    <n v="3210461.2622414157"/>
    <n v="45936419.285753414"/>
    <n v="49583475.374596588"/>
    <n v="415890.66912008898"/>
    <n v="550599.90612211113"/>
    <n v="40148071.456987888"/>
    <n v="8039794.6504810071"/>
    <n v="488909.44531696104"/>
  </r>
  <r>
    <s v="DG(40:6)"/>
    <x v="0"/>
    <s v="40:6"/>
    <x v="21"/>
    <n v="42201436.016219251"/>
    <n v="6787800.9208287196"/>
    <n v="9464421.7843418811"/>
    <n v="124049229.67251888"/>
    <n v="77014714.304940462"/>
    <n v="6480794.9583535669"/>
    <n v="4609091.8282205723"/>
    <n v="95300819.592866272"/>
    <n v="3890449.2158557479"/>
    <n v="5031950.4395607347"/>
  </r>
  <r>
    <s v="DG(40:7)"/>
    <x v="0"/>
    <s v="40:7"/>
    <x v="22"/>
    <n v="21346411.16716484"/>
    <n v="0"/>
    <n v="0"/>
    <n v="78671112.4220566"/>
    <n v="50620116.929559425"/>
    <n v="0"/>
    <n v="0"/>
    <n v="60520946.811004639"/>
    <n v="0"/>
    <n v="0"/>
  </r>
  <r>
    <s v="DG(42:5)"/>
    <x v="0"/>
    <s v="42:5"/>
    <x v="23"/>
    <n v="10680962.273686768"/>
    <n v="728688.02287392761"/>
    <n v="0"/>
    <n v="23939300.319360897"/>
    <n v="12078102.67833863"/>
    <n v="793260.50082033128"/>
    <n v="0"/>
    <n v="26178080.446420852"/>
    <n v="1158673.7517786201"/>
    <n v="0"/>
  </r>
  <r>
    <s v="DG(42:6)"/>
    <x v="0"/>
    <s v="42:6"/>
    <x v="24"/>
    <n v="80409572.832918242"/>
    <n v="16976.217578012471"/>
    <n v="5209296.3686289517"/>
    <n v="4939757.2713887524"/>
    <n v="5373967.0872184616"/>
    <n v="35480378.763963908"/>
    <n v="35498151.101431891"/>
    <n v="4804786.1421827646"/>
    <n v="1145524.1519909929"/>
    <n v="617314.36281446612"/>
  </r>
  <r>
    <s v="DG(44:6)"/>
    <x v="0"/>
    <s v="44:6"/>
    <x v="25"/>
    <n v="327565023.10660291"/>
    <n v="226385382.51184982"/>
    <n v="205759426.60242477"/>
    <n v="116316835.6693653"/>
    <n v="120781026.7833863"/>
    <n v="184989602.95810097"/>
    <n v="177039374.30028442"/>
    <n v="90954869.036530107"/>
    <n v="163615512.11162281"/>
    <n v="180914144.92775634"/>
  </r>
  <r>
    <s v="DG(44:7)"/>
    <x v="0"/>
    <s v="44:7"/>
    <x v="26"/>
    <n v="258142646.67269111"/>
    <n v="113031524.63334884"/>
    <n v="94864308.772371665"/>
    <n v="61068685.716644175"/>
    <n v="65346270.985485703"/>
    <n v="85126571.53071934"/>
    <n v="81642511.215206325"/>
    <n v="43150682.054539867"/>
    <n v="85515512.061503008"/>
    <n v="91350611.838216469"/>
  </r>
  <r>
    <s v="DG(46:6)"/>
    <x v="0"/>
    <s v="46:6"/>
    <x v="27"/>
    <n v="119840862.1121718"/>
    <n v="229393826.13326973"/>
    <n v="222957229.42292592"/>
    <n v="98385830.332118511"/>
    <n v="84505213.240884706"/>
    <n v="189692728.45703572"/>
    <n v="180446024.91820928"/>
    <n v="69904104.928354591"/>
    <n v="173639387.35956812"/>
    <n v="185767939.05996442"/>
  </r>
  <r>
    <s v="DG(46:7)"/>
    <x v="0"/>
    <s v="46:7"/>
    <x v="28"/>
    <n v="134031881.79187797"/>
    <n v="219396338.2016311"/>
    <n v="193572735.94662106"/>
    <n v="99789518.247314915"/>
    <n v="86659515.101422474"/>
    <n v="182856623.56515551"/>
    <n v="176289059.50168642"/>
    <n v="65948794.958382763"/>
    <n v="174280915.3754366"/>
    <n v="179143833.83153644"/>
  </r>
  <r>
    <s v="LPC(16:0)"/>
    <x v="1"/>
    <s v="16:0"/>
    <x v="29"/>
    <n v="13482678.739377152"/>
    <n v="3847584.5029659905"/>
    <n v="5500225.8663424291"/>
    <n v="20054562.094987746"/>
    <n v="6053163.2117144521"/>
    <n v="2839791.9679282326"/>
    <n v="6698326.7774948245"/>
    <n v="5662046.358999623"/>
    <n v="2996384.2139019202"/>
    <n v="1640361.7896803273"/>
  </r>
  <r>
    <s v="LPC(18:0)"/>
    <x v="1"/>
    <s v="18:0"/>
    <x v="30"/>
    <n v="20852310.007517893"/>
    <n v="3965773.3595217736"/>
    <n v="5043665.1486076955"/>
    <n v="39516743.856582679"/>
    <n v="19775714.096636504"/>
    <n v="4500443.1857663915"/>
    <n v="4406289.6586222313"/>
    <n v="17212045.58893146"/>
    <n v="4626072.318729151"/>
    <n v="4983964.0657536769"/>
  </r>
  <r>
    <s v="LPC(18:1)"/>
    <x v="1"/>
    <s v="18:1"/>
    <x v="31"/>
    <n v="3331420.8329162886"/>
    <n v="32783332.475858141"/>
    <n v="36537039.195776537"/>
    <n v="7637951.1164034642"/>
    <n v="6571899.0442707287"/>
    <n v="9057883.7734127287"/>
    <n v="15502283.010362664"/>
    <n v="6006321.1144504519"/>
    <n v="8194679.6906024851"/>
    <n v="10658380.346813956"/>
  </r>
  <r>
    <s v="LPC(18:1)"/>
    <x v="1"/>
    <s v="18:1"/>
    <x v="32"/>
    <n v="4357941.2013256624"/>
    <n v="10009844.039369466"/>
    <n v="10816496.663229855"/>
    <n v="7762247.7188459495"/>
    <n v="1854715.1075059792"/>
    <n v="782846.43721554708"/>
    <n v="3639048.0647664587"/>
    <n v="1590906.4209245355"/>
    <n v="1724861.0278803031"/>
    <n v="1334021.1918361934"/>
  </r>
  <r>
    <s v="LPC(18:2)"/>
    <x v="1"/>
    <s v="18:2"/>
    <x v="5"/>
    <n v="354248.03706555895"/>
    <n v="22620809.922701612"/>
    <n v="29895002.06360155"/>
    <n v="11475374.017792469"/>
    <n v="8212694.7661954109"/>
    <n v="16039337.639045756"/>
    <n v="22381162.270607512"/>
    <n v="8083138.0589813069"/>
    <n v="14349770.227260148"/>
    <n v="16981109.085033033"/>
  </r>
  <r>
    <s v="LPC(18:2)"/>
    <x v="1"/>
    <s v="18:2"/>
    <x v="33"/>
    <n v="3607326.2999279364"/>
    <n v="122929948.81431073"/>
    <n v="144658704.21740204"/>
    <n v="36906515.205290481"/>
    <n v="49152980.250954911"/>
    <n v="97234432.190191269"/>
    <n v="135853607.07656327"/>
    <n v="45775766.488704875"/>
    <n v="77315982.108683765"/>
    <n v="105186793.26608767"/>
  </r>
  <r>
    <s v="LPC(18:3)"/>
    <x v="1"/>
    <s v="18:3"/>
    <x v="5"/>
    <s v=""/>
    <n v="11721755.904372457"/>
    <n v="16173714.609689903"/>
    <n v="7261212.2451030901"/>
    <n v="5822890.6561837904"/>
    <n v="16830022.618759532"/>
    <n v="18800027.266345773"/>
    <n v="7584028.5032171281"/>
    <n v="16921594.821789417"/>
    <n v="17881377.583054628"/>
  </r>
  <r>
    <s v="LPC(18:3)"/>
    <x v="1"/>
    <s v="18:3"/>
    <x v="34"/>
    <n v="1660009.2492314491"/>
    <n v="53745952.741082124"/>
    <n v="76880423.047950074"/>
    <n v="24589041.093911082"/>
    <n v="33280859.133348465"/>
    <n v="117054186.89695221"/>
    <n v="136087282.01738656"/>
    <n v="30511847.280765139"/>
    <n v="101566754.27439825"/>
    <n v="120277128.90961964"/>
  </r>
  <r>
    <s v="MG(34:4)"/>
    <x v="2"/>
    <s v="34:4"/>
    <x v="35"/>
    <n v="45625626.862783544"/>
    <s v=""/>
    <s v=""/>
    <n v="134924712.98819089"/>
    <n v="66500954.203737862"/>
    <s v=""/>
    <s v=""/>
    <n v="101633393.70732123"/>
    <s v=""/>
    <s v=""/>
  </r>
  <r>
    <s v="PC(15:0/16:0)"/>
    <x v="3"/>
    <s v="15:0/16:0"/>
    <x v="36"/>
    <n v="58048819.300807841"/>
    <n v="117874151.86409947"/>
    <n v="129809732.2642604"/>
    <n v="62511709.188051619"/>
    <n v="43213127.074676417"/>
    <n v="86489470.112803504"/>
    <n v="75251954.029474646"/>
    <n v="42792869.830209181"/>
    <n v="77514842.859570429"/>
    <n v="76068992.580474302"/>
  </r>
  <r>
    <s v="PC(16:0/16:0)"/>
    <x v="3"/>
    <s v="16:0/16:0"/>
    <x v="37"/>
    <n v="730952467.65221488"/>
    <n v="1205903466.7658145"/>
    <n v="1095695562.3051341"/>
    <n v="833323288.93258905"/>
    <n v="555718069.83618379"/>
    <n v="974723879.44601655"/>
    <n v="915485189.22972858"/>
    <n v="522758667.80548066"/>
    <n v="923113761.28795445"/>
    <n v="942023262.0439173"/>
  </r>
  <r>
    <s v="PC(16:0/16:1)"/>
    <x v="3"/>
    <s v="16:0/16:1"/>
    <x v="38"/>
    <n v="5140827036.2335167"/>
    <n v="8468343314.4135056"/>
    <n v="8326197488.8118839"/>
    <n v="5413665293.2873659"/>
    <n v="3560013708.5040388"/>
    <n v="6583932260.9616365"/>
    <n v="6391306648.8676167"/>
    <n v="2972831550.3835192"/>
    <n v="6478445662.451704"/>
    <n v="6746337002.2973557"/>
  </r>
  <r>
    <s v="PC(16:0/18:1)"/>
    <x v="3"/>
    <s v="16:0/18:1"/>
    <x v="39"/>
    <n v="8501014330.0707893"/>
    <n v="15364110830.150084"/>
    <n v="14781501287.433367"/>
    <n v="9406351924.9751091"/>
    <n v="5845295329.1245708"/>
    <n v="12440427621.835888"/>
    <n v="11816382853.816557"/>
    <n v="4672618141.3251238"/>
    <n v="12157548710.534517"/>
    <n v="12398785452.369272"/>
  </r>
  <r>
    <s v="PC(16:0/20:4)"/>
    <x v="3"/>
    <s v="16:0/20:4"/>
    <x v="40"/>
    <n v="275097219.90277427"/>
    <n v="734230005.80224335"/>
    <n v="738234112.28732061"/>
    <n v="350131512.49051774"/>
    <n v="245677739.68905458"/>
    <n v="759171799.2873379"/>
    <n v="723975001.85149014"/>
    <n v="212925771.46041948"/>
    <n v="766727295.55138206"/>
    <n v="773251324.3918916"/>
  </r>
  <r>
    <s v="PC(16:1/18:1)"/>
    <x v="3"/>
    <s v="16:1/18:1"/>
    <x v="41"/>
    <n v="3680153863.3176565"/>
    <n v="7013423447.9937096"/>
    <n v="6875528015.8254719"/>
    <n v="3952791553.0065045"/>
    <n v="2541373922.2478991"/>
    <n v="5234455503.2179985"/>
    <n v="5242505281.7078028"/>
    <n v="1979423316.8583424"/>
    <n v="5293780972.2076054"/>
    <n v="5521731361.5514326"/>
  </r>
  <r>
    <s v="PC(18:1/18:1)"/>
    <x v="3"/>
    <s v="18:1/18:1"/>
    <x v="42"/>
    <n v="3978003006.6345034"/>
    <n v="8035209090.684473"/>
    <n v="7607448077.648695"/>
    <n v="4436262151.8875895"/>
    <n v="2702406990.190917"/>
    <n v="6276970457.5640182"/>
    <n v="6096286447.0420485"/>
    <n v="2031872547.8497334"/>
    <n v="6256277784.8595028"/>
    <n v="6393197003.9384947"/>
  </r>
  <r>
    <s v="PC(19:1/16:0)"/>
    <x v="3"/>
    <s v="19:1/16:0"/>
    <x v="43"/>
    <n v="292810552.55886471"/>
    <n v="732334901.20957887"/>
    <n v="711041314.99189031"/>
    <n v="385370350.31983519"/>
    <n v="220804485.18505439"/>
    <n v="524951894.23160154"/>
    <n v="501303755.43976533"/>
    <n v="177335934.99364001"/>
    <n v="525977740.0560059"/>
    <n v="536227539.92281562"/>
  </r>
  <r>
    <s v="PC(28:0)"/>
    <x v="3"/>
    <s v="28:0"/>
    <x v="44"/>
    <s v=""/>
    <n v="7252498.0159230484"/>
    <n v="7012199.3643114902"/>
    <s v=""/>
    <s v=""/>
    <s v=""/>
    <s v=""/>
    <s v=""/>
    <s v=""/>
    <n v="36017358.731044166"/>
  </r>
  <r>
    <s v="PC(29:0)"/>
    <x v="3"/>
    <s v="29:0"/>
    <x v="45"/>
    <n v="12805519.693267599"/>
    <n v="25710374.077484835"/>
    <n v="28866716.769959088"/>
    <n v="16888002.88019542"/>
    <n v="2618167.4121979405"/>
    <n v="19438465.603811592"/>
    <n v="18277745.143485162"/>
    <n v="6276309.0094230724"/>
    <n v="19410749.391424343"/>
    <n v="20241424.66633781"/>
  </r>
  <r>
    <s v="PC(30:0)"/>
    <x v="3"/>
    <s v="30:0"/>
    <x v="46"/>
    <n v="565226594.96017027"/>
    <n v="1005352664.0752482"/>
    <n v="1029406836.0692601"/>
    <n v="629270889.06455708"/>
    <n v="435472132.05530316"/>
    <n v="819458701.51625466"/>
    <n v="787996186.91415274"/>
    <n v="387083277.97943038"/>
    <n v="776576130.22510505"/>
    <n v="783882898.55747545"/>
  </r>
  <r>
    <s v="PC(30:1)"/>
    <x v="3"/>
    <s v="30:1"/>
    <x v="47"/>
    <n v="75700874.105073974"/>
    <n v="69274034.493041083"/>
    <n v="114861156.36978334"/>
    <n v="79613945.336203039"/>
    <n v="290708143.90348488"/>
    <n v="63396228.079605415"/>
    <n v="59727421.332263649"/>
    <n v="239363009.82670906"/>
    <n v="31391220.417605646"/>
    <n v="66634099.295485802"/>
  </r>
  <r>
    <s v="PC(30:1)"/>
    <x v="3"/>
    <s v="30:1"/>
    <x v="48"/>
    <n v="336657415.24691927"/>
    <n v="630077687.62868536"/>
    <n v="548816693.07932925"/>
    <n v="388776114.7786029"/>
    <n v="290805847.86810619"/>
    <n v="459475204.99378878"/>
    <n v="461624579.45182151"/>
    <n v="194535119.98713559"/>
    <n v="447110105.17238212"/>
    <n v="467091640.6926856"/>
  </r>
  <r>
    <s v="PC(31:1)"/>
    <x v="3"/>
    <s v="31:1"/>
    <x v="49"/>
    <n v="99830928.649986058"/>
    <n v="183733173.06916875"/>
    <n v="176587653.56814966"/>
    <n v="113691023.00296324"/>
    <n v="65946440.623728916"/>
    <n v="135386186.23755014"/>
    <n v="128497796.72980894"/>
    <n v="56817602.980559126"/>
    <n v="134086037.90001459"/>
    <n v="128408226.90259525"/>
  </r>
  <r>
    <s v="PC(32:1e)"/>
    <x v="3"/>
    <s v="32:1e"/>
    <x v="50"/>
    <n v="46485843.7953557"/>
    <n v="58793583.915749513"/>
    <n v="58922948.235002831"/>
    <n v="45165479.935860895"/>
    <n v="29742846.664252445"/>
    <n v="40939587.676441714"/>
    <n v="40517850.786944218"/>
    <n v="20153906.794885091"/>
    <n v="44482293.707817353"/>
    <n v="40694651.258444704"/>
  </r>
  <r>
    <s v="PC(32:2)"/>
    <x v="3"/>
    <s v="32:2"/>
    <x v="51"/>
    <n v="28380798.288995672"/>
    <n v="80356388.683446765"/>
    <n v="85230263.420925185"/>
    <n v="30950980.563488066"/>
    <n v="15978624.249814751"/>
    <n v="30557774.075078845"/>
    <n v="55633585.410004221"/>
    <n v="11937340.058256706"/>
    <n v="52370760.177135833"/>
    <n v="69727841.487253442"/>
  </r>
  <r>
    <s v="PC(32:2)"/>
    <x v="3"/>
    <s v="32:2"/>
    <x v="52"/>
    <n v="501364291.55995584"/>
    <n v="939240074.0506593"/>
    <n v="1006853248.452534"/>
    <n v="563900733.53876472"/>
    <n v="349031184.95630032"/>
    <n v="605542749.13531256"/>
    <n v="659148250.37552011"/>
    <n v="267588124.78612506"/>
    <n v="663368962.19772196"/>
    <n v="752408360.19366896"/>
  </r>
  <r>
    <s v="PC(33:1)"/>
    <x v="3"/>
    <s v="33:1"/>
    <x v="53"/>
    <n v="540687762.84675896"/>
    <n v="1054738737.3424027"/>
    <n v="1016369570.7489592"/>
    <n v="586240513.07835591"/>
    <n v="366626365.71166807"/>
    <n v="760741635.39137518"/>
    <n v="733771145.0768286"/>
    <n v="284760573.27858299"/>
    <n v="769531717.16510558"/>
    <n v="775018436.39652431"/>
  </r>
  <r>
    <s v="PC(33:2)"/>
    <x v="3"/>
    <s v="33:2"/>
    <x v="54"/>
    <n v="85609037.343664572"/>
    <n v="178538235.60146683"/>
    <n v="178803918.03876781"/>
    <n v="105209000.32118185"/>
    <n v="59442527.600719765"/>
    <n v="129412097.06211752"/>
    <n v="99323027.922236517"/>
    <n v="45027313.678009853"/>
    <n v="136742903.75874418"/>
    <n v="138628772.95598343"/>
  </r>
  <r>
    <s v="PC(34:0)"/>
    <x v="3"/>
    <s v="34:0"/>
    <x v="55"/>
    <n v="277182683.60422921"/>
    <n v="425100175.03802961"/>
    <n v="415354167.96956921"/>
    <n v="291539934.13946831"/>
    <n v="211467738.26513124"/>
    <n v="391867328.02988726"/>
    <n v="359983538.69975072"/>
    <n v="190494693.18158168"/>
    <n v="347113434.66934752"/>
    <n v="352723675.1985203"/>
  </r>
  <r>
    <s v="PC(34:1e)"/>
    <x v="3"/>
    <s v="34:1e"/>
    <x v="56"/>
    <n v="149744919.20385927"/>
    <n v="249112669.84986669"/>
    <n v="243279913.96306178"/>
    <n v="137864646.8266266"/>
    <n v="79999873.414326966"/>
    <n v="169819335.72375125"/>
    <n v="159103997.54390067"/>
    <n v="64829753.937101699"/>
    <n v="178869694.56689921"/>
    <n v="160122917.76244295"/>
  </r>
  <r>
    <s v="PC(34:2e)"/>
    <x v="3"/>
    <s v="34:2e"/>
    <x v="57"/>
    <n v="77163553.158050805"/>
    <n v="118188856.55578302"/>
    <n v="106667324.6366799"/>
    <n v="84810838.856904447"/>
    <n v="55077808.433523573"/>
    <n v="92718759.836142614"/>
    <n v="91298236.560387194"/>
    <n v="37092664.730804466"/>
    <n v="88565788.077813223"/>
    <n v="95443242.79969193"/>
  </r>
  <r>
    <s v="PC(34:3)"/>
    <x v="3"/>
    <s v="34:3"/>
    <x v="58"/>
    <n v="49526466.316259995"/>
    <n v="60684605.620642036"/>
    <n v="67839190.054441243"/>
    <n v="42884205.43483945"/>
    <n v="38367691.119780853"/>
    <n v="73323966.111963987"/>
    <n v="56710087.005268492"/>
    <n v="39258659.751581363"/>
    <n v="46702635.967039637"/>
    <n v="47876060.304052591"/>
  </r>
  <r>
    <s v="PC(34:4)"/>
    <x v="3"/>
    <s v="34:4"/>
    <x v="59"/>
    <n v="9843239.7424172182"/>
    <n v="34328490.608702429"/>
    <n v="33484531.563011516"/>
    <n v="19198380.060036488"/>
    <n v="8013883.385338909"/>
    <n v="28845836.393466592"/>
    <n v="19417908.522171903"/>
    <n v="11447622.121527929"/>
    <n v="26159080.888992663"/>
    <n v="29564018.805267498"/>
  </r>
  <r>
    <s v="PC(35:2)"/>
    <x v="3"/>
    <s v="35:2"/>
    <x v="60"/>
    <n v="351993089.68532401"/>
    <n v="747160833.70918143"/>
    <n v="733765652.22233427"/>
    <n v="382740500.83024198"/>
    <n v="242220247.90448081"/>
    <n v="536596273.07107133"/>
    <n v="519506660.72748798"/>
    <n v="174796559.65932059"/>
    <n v="543113932.03498518"/>
    <n v="551228742.25591981"/>
  </r>
  <r>
    <s v="PC(36:1)"/>
    <x v="3"/>
    <s v="36:1"/>
    <x v="61"/>
    <n v="3387385352.0191574"/>
    <n v="7185936200.7991314"/>
    <n v="6953900860.1074705"/>
    <n v="3603146336.8911014"/>
    <n v="2306917611.5626779"/>
    <n v="5504952406.9138756"/>
    <n v="5332526024.2864676"/>
    <n v="1779373370.4862759"/>
    <n v="5404323837.3075256"/>
    <n v="5430788909.6743336"/>
  </r>
  <r>
    <s v="PC(36:3)"/>
    <x v="3"/>
    <s v="36:3"/>
    <x v="62"/>
    <n v="682976563.687814"/>
    <n v="1239478772.0250115"/>
    <n v="1585268895.7040548"/>
    <n v="617821707.45770228"/>
    <n v="419288636.62053889"/>
    <n v="940289162.25131583"/>
    <n v="636724292.05652499"/>
    <n v="163887982.62675241"/>
    <n v="940196384.81533992"/>
    <n v="1030989999.0822016"/>
  </r>
  <r>
    <s v="PC(36:4)"/>
    <x v="3"/>
    <s v="36:4"/>
    <x v="63"/>
    <n v="776653644.67661488"/>
    <n v="1291771324.1637027"/>
    <n v="1265542700.8463867"/>
    <n v="878402775.14651847"/>
    <n v="464089183.33451343"/>
    <n v="1098481475.908272"/>
    <n v="1060180970.9007796"/>
    <n v="350932990.30102485"/>
    <n v="1100760974.2090235"/>
    <n v="1031838751.1743201"/>
  </r>
  <r>
    <s v="PC(36:4)"/>
    <x v="3"/>
    <s v="36:4"/>
    <x v="64"/>
    <n v="53335001.157494709"/>
    <n v="202640166.7856425"/>
    <n v="141881873.2691347"/>
    <n v="81196473.906726435"/>
    <n v="66392209.774125338"/>
    <n v="159346371.07105187"/>
    <n v="152660530.81575936"/>
    <n v="38531020.79928913"/>
    <n v="151543748.37216187"/>
    <n v="175950037.2925435"/>
  </r>
  <r>
    <s v="PC(36:5)"/>
    <x v="3"/>
    <s v="36:5"/>
    <x v="65"/>
    <n v="1483311.8486544085"/>
    <n v="42798656.180395193"/>
    <n v="29055380.761614937"/>
    <n v="16957755.4297534"/>
    <n v="26516457.545359064"/>
    <n v="43541199.931602463"/>
    <n v="64080482.07498081"/>
    <n v="19022935.87915365"/>
    <n v="65320421.377828136"/>
    <n v="85176696.015550777"/>
  </r>
  <r>
    <s v="PC(36:5)"/>
    <x v="3"/>
    <s v="36:5"/>
    <x v="66"/>
    <n v="30797938.059312496"/>
    <n v="48774392.212270632"/>
    <n v="76555814.519713119"/>
    <n v="39556173.292402796"/>
    <n v="23355149.062203255"/>
    <n v="58245969.720736206"/>
    <n v="59323626.776207738"/>
    <n v="15546936.916709216"/>
    <n v="63468375.696264237"/>
    <n v="60424221.27084057"/>
  </r>
  <r>
    <s v="PC(36:5)"/>
    <x v="3"/>
    <s v="36:5"/>
    <x v="67"/>
    <n v="63961511.466648959"/>
    <n v="167634561.4732905"/>
    <n v="172510136.41370797"/>
    <n v="85007798.276786879"/>
    <n v="42136225.177452445"/>
    <n v="124543018.42057747"/>
    <n v="118934476.78263928"/>
    <n v="38708530.85997624"/>
    <n v="126667076.81327729"/>
    <n v="121035754.86978316"/>
  </r>
  <r>
    <s v="PC(36:5)"/>
    <x v="3"/>
    <s v="36:5"/>
    <x v="68"/>
    <n v="313553338.10210925"/>
    <n v="657813388.92987609"/>
    <n v="618031707.35941064"/>
    <n v="316877477.35669804"/>
    <n v="165885891.87824595"/>
    <n v="433399733.47755188"/>
    <n v="429063387.01436812"/>
    <n v="119498622.16970573"/>
    <n v="436777968.81466126"/>
    <n v="447360967.54525971"/>
  </r>
  <r>
    <s v="PC(37:2)"/>
    <x v="3"/>
    <s v="37:2"/>
    <x v="69"/>
    <n v="138689619.06573668"/>
    <n v="259048484.68726623"/>
    <n v="293693430.30963022"/>
    <n v="139129580.67957979"/>
    <n v="83509081.061227903"/>
    <n v="197867208.49089855"/>
    <n v="204079663.58006325"/>
    <n v="58228038.019479088"/>
    <n v="203279878.68413743"/>
    <n v="209264715.1999718"/>
  </r>
  <r>
    <s v="PC(38:1)"/>
    <x v="3"/>
    <s v="38:1"/>
    <x v="70"/>
    <n v="207149312.69079792"/>
    <n v="437791831.67706484"/>
    <n v="418130691.81421471"/>
    <n v="201051538.1632933"/>
    <n v="122158096.51074685"/>
    <n v="286956611.17118466"/>
    <n v="267271861.50642014"/>
    <n v="105726701.25068708"/>
    <n v="280947558.69533783"/>
    <n v="290079174.05270356"/>
  </r>
  <r>
    <s v="PC(38:2)"/>
    <x v="3"/>
    <s v="38:2"/>
    <x v="71"/>
    <n v="629211686.76473629"/>
    <n v="1270300062.0376287"/>
    <n v="1365880005.630635"/>
    <n v="631984197.52663612"/>
    <n v="398690117.34350592"/>
    <n v="1040382646.8281453"/>
    <n v="987381273.02705181"/>
    <n v="284021004.43184036"/>
    <n v="1019833163.5029351"/>
    <n v="1030643394.0557607"/>
  </r>
  <r>
    <s v="PC(38:3)"/>
    <x v="3"/>
    <s v="38:3"/>
    <x v="72"/>
    <n v="73126195.958737835"/>
    <n v="197713840.35556737"/>
    <n v="192466958.17241243"/>
    <n v="71841370.860356584"/>
    <n v="59896597.852613315"/>
    <n v="189709525.33381763"/>
    <n v="138411150.0279704"/>
    <n v="38687547.783212461"/>
    <n v="192302118.53356513"/>
    <n v="175304703.29996586"/>
  </r>
  <r>
    <s v="PC(38:4)"/>
    <x v="3"/>
    <s v="38:4"/>
    <x v="73"/>
    <n v="53217642.43621593"/>
    <n v="198824493.27394655"/>
    <n v="55215900.416319452"/>
    <n v="19309815.156032883"/>
    <n v="9204842.4171335772"/>
    <n v="28642818.142762572"/>
    <n v="36864963.204042442"/>
    <n v="9069004.2301567942"/>
    <n v="149656134.10100845"/>
    <n v="53257925.175144322"/>
  </r>
  <r>
    <s v="PC(38:4)"/>
    <x v="3"/>
    <s v="38:4"/>
    <x v="74"/>
    <n v="191685109.89736411"/>
    <n v="408527626.12736267"/>
    <n v="397722018.25997639"/>
    <n v="194539485.19877255"/>
    <n v="102371092.91607422"/>
    <n v="275493750.58013803"/>
    <n v="264145620.81748319"/>
    <n v="79094607.941708088"/>
    <n v="274441093.606978"/>
    <n v="273160833.35088021"/>
  </r>
  <r>
    <s v="PC(38:4)"/>
    <x v="3"/>
    <s v="38:4"/>
    <x v="75"/>
    <n v="82065781.30399856"/>
    <n v="243361600.08986229"/>
    <n v="203609701.24986213"/>
    <n v="87045173.553378135"/>
    <n v="50478998.204108045"/>
    <n v="151619807.75137332"/>
    <n v="154363856.12472183"/>
    <n v="31719981.769111756"/>
    <n v="179890836.43893182"/>
    <n v="157307055.28474423"/>
  </r>
  <r>
    <s v="PC(38:5)"/>
    <x v="3"/>
    <s v="38:5"/>
    <x v="76"/>
    <n v="41398308.322815098"/>
    <n v="124035014.62310728"/>
    <n v="118072231.83926833"/>
    <n v="43213816.742373861"/>
    <n v="26788567.652435306"/>
    <n v="86426761.772817716"/>
    <n v="83496048.524852887"/>
    <n v="14376030.467782203"/>
    <n v="91822038.562928006"/>
    <n v="92774869.475510538"/>
  </r>
  <r>
    <s v="PC(38:5)"/>
    <x v="3"/>
    <s v="38:5"/>
    <x v="77"/>
    <n v="156744090.95261636"/>
    <n v="422553097.73483741"/>
    <n v="411187181.2933113"/>
    <n v="193932741.28518811"/>
    <n v="127817040.41236211"/>
    <n v="337590348.31353784"/>
    <n v="364698981.90194964"/>
    <n v="117840282.23192342"/>
    <n v="343480480.48539865"/>
    <n v="357168647.48859286"/>
  </r>
  <r>
    <s v="PC(38:5)"/>
    <x v="3"/>
    <s v="38:5"/>
    <x v="78"/>
    <n v="379200455.89533401"/>
    <n v="715761277.85476148"/>
    <n v="691053680.50313246"/>
    <n v="428718978.18087023"/>
    <n v="231491904.32957712"/>
    <n v="542392315.35261559"/>
    <n v="542582460.35065675"/>
    <n v="170461185.25054678"/>
    <n v="549447296.65400946"/>
    <n v="566756470.93886554"/>
  </r>
  <r>
    <s v="PC(38:6)"/>
    <x v="3"/>
    <s v="38:6"/>
    <x v="79"/>
    <n v="31353472.20458588"/>
    <n v="101772639.26901485"/>
    <n v="110640426.55971141"/>
    <n v="42265726.570118077"/>
    <n v="21177106.051383674"/>
    <n v="70693799.166273996"/>
    <n v="73808492.287960783"/>
    <n v="16406735.408941047"/>
    <n v="70200755.220319688"/>
    <n v="85008909.177480578"/>
  </r>
  <r>
    <s v="PC(38:6)"/>
    <x v="3"/>
    <s v="38:6"/>
    <x v="80"/>
    <n v="42014654.918506563"/>
    <n v="89614766.483951554"/>
    <n v="133821119.77214229"/>
    <n v="45208382.917217553"/>
    <n v="16407708.186201913"/>
    <n v="78425401.54898712"/>
    <n v="58142690.047937721"/>
    <n v="10792493.236923415"/>
    <n v="82654611.838855565"/>
    <n v="86061851.563660726"/>
  </r>
  <r>
    <s v="PC(38:6)"/>
    <x v="3"/>
    <s v="38:6"/>
    <x v="81"/>
    <n v="126023099.259139"/>
    <n v="447688859.08063108"/>
    <n v="409338622.22585529"/>
    <n v="167359366.89382476"/>
    <n v="103240965.34195952"/>
    <n v="377560420.2621277"/>
    <n v="406637193.08090496"/>
    <n v="65047707.186067365"/>
    <n v="391653500.38934654"/>
    <n v="396985423.89012593"/>
  </r>
  <r>
    <s v="PC(38:7)"/>
    <x v="3"/>
    <s v="38:7"/>
    <x v="82"/>
    <s v=""/>
    <n v="22198016.149477061"/>
    <s v=""/>
    <s v=""/>
    <s v=""/>
    <n v="2564323.1887049107"/>
    <n v="34758482.086014941"/>
    <s v=""/>
    <n v="1530527.1883959447"/>
    <n v="13833313.276793076"/>
  </r>
  <r>
    <s v="PC(38:7)"/>
    <x v="3"/>
    <s v="38:7"/>
    <x v="83"/>
    <n v="20112321.771563124"/>
    <n v="72072639.171866983"/>
    <n v="69865050.279546708"/>
    <n v="27505786.668900196"/>
    <n v="10051803.802886767"/>
    <n v="56884302.909616046"/>
    <n v="56187379.051080637"/>
    <n v="7546292.8087145304"/>
    <n v="64561301.449104711"/>
    <n v="56744162.810602792"/>
  </r>
  <r>
    <s v="PC(40:1)"/>
    <x v="3"/>
    <s v="40:1"/>
    <x v="84"/>
    <n v="99511120.316983804"/>
    <n v="140097524.89552853"/>
    <n v="140029731.32609108"/>
    <n v="83497181.486830667"/>
    <n v="31187819.4018596"/>
    <n v="79931521.500431702"/>
    <n v="91458668.512925088"/>
    <n v="20763685.158742089"/>
    <n v="94462305.74651584"/>
    <n v="133800019.98895741"/>
  </r>
  <r>
    <s v="PC(40:2)"/>
    <x v="3"/>
    <s v="40:2"/>
    <x v="85"/>
    <n v="51311203.142369352"/>
    <n v="120102334.14342113"/>
    <n v="108388026.22959541"/>
    <n v="47766790.024289012"/>
    <n v="23061207.058189526"/>
    <n v="76034870.045385689"/>
    <n v="64823131.909688435"/>
    <n v="9773121.8302702848"/>
    <n v="71170484.312854782"/>
    <n v="80695320.269486651"/>
  </r>
  <r>
    <s v="PC(40:4)"/>
    <x v="3"/>
    <s v="40:4"/>
    <x v="86"/>
    <n v="26310692.833947361"/>
    <n v="161811289.06637201"/>
    <n v="171670924.58321708"/>
    <n v="18747757.936377928"/>
    <n v="5895442.2832687935"/>
    <n v="107018500.93647523"/>
    <n v="117103614.99116828"/>
    <n v="6294076.9373278832"/>
    <n v="94235205.69116722"/>
    <n v="122006734.32323079"/>
  </r>
  <r>
    <s v="PC(40:5)"/>
    <x v="3"/>
    <s v="40:5"/>
    <x v="87"/>
    <n v="53733695.028858185"/>
    <n v="213560817.13139683"/>
    <n v="344431043.34506589"/>
    <n v="98164274.454653054"/>
    <n v="38777765.533739567"/>
    <n v="273860758.21940076"/>
    <n v="180407700.09875762"/>
    <n v="26477596.945387658"/>
    <n v="186319050.63019478"/>
    <n v="285341319.41215342"/>
  </r>
  <r>
    <s v="PC(40:6)"/>
    <x v="3"/>
    <s v="40:6"/>
    <x v="88"/>
    <n v="16252437.641837627"/>
    <n v="99217181.301448718"/>
    <n v="100999010.72134186"/>
    <n v="20487159.33369996"/>
    <n v="10536422.108289797"/>
    <n v="71860174.290009812"/>
    <n v="61024610.012870371"/>
    <n v="3418041.6738025518"/>
    <n v="66354605.066043571"/>
    <n v="74597079.509882197"/>
  </r>
  <r>
    <s v="PC(40:6)"/>
    <x v="3"/>
    <s v="40:6"/>
    <x v="89"/>
    <n v="23233458.735750545"/>
    <n v="60580169.649212748"/>
    <n v="65589963.128417127"/>
    <n v="27725277.194965549"/>
    <n v="17592358.380858757"/>
    <n v="47963817.588279337"/>
    <n v="61769814.835541435"/>
    <n v="8514052.6152632106"/>
    <n v="53021773.150228195"/>
    <n v="39120256.943561204"/>
  </r>
  <r>
    <s v="PC(40:6)"/>
    <x v="3"/>
    <s v="40:6"/>
    <x v="90"/>
    <n v="50642343.754671447"/>
    <n v="212813648.6691342"/>
    <n v="229681365.58999404"/>
    <n v="65104194.593224756"/>
    <n v="38507647.691022635"/>
    <n v="189657566.99497229"/>
    <n v="181903006.80436304"/>
    <n v="28461343.791369505"/>
    <n v="187832979.14344898"/>
    <n v="196654337.41748917"/>
  </r>
  <r>
    <s v="PC(40:7)"/>
    <x v="3"/>
    <s v="40:7"/>
    <x v="91"/>
    <n v="77827913.665488198"/>
    <n v="289924249.018314"/>
    <n v="309597815.04300618"/>
    <n v="106212103.94436762"/>
    <n v="68771720.518280491"/>
    <n v="239788293.66729656"/>
    <n v="261073460.70710579"/>
    <n v="41404771.614940979"/>
    <n v="243414720.69167662"/>
    <n v="269094898.25713187"/>
  </r>
  <r>
    <s v="PC(42:5)"/>
    <x v="3"/>
    <s v="42:5"/>
    <x v="92"/>
    <n v="16244991.219337454"/>
    <n v="98497733.498269156"/>
    <n v="111133839.71206149"/>
    <n v="15033129.563685879"/>
    <n v="4497702.8131803684"/>
    <n v="79396820.922874242"/>
    <n v="63367108.144020975"/>
    <n v="1181313.3781284031"/>
    <n v="67389758.806702361"/>
    <n v="62087969.523157902"/>
  </r>
  <r>
    <s v="PC(42:6)"/>
    <x v="3"/>
    <s v="42:6"/>
    <x v="93"/>
    <n v="12806295.362278035"/>
    <n v="60201105.752913833"/>
    <n v="64317735.191195764"/>
    <n v="19639614.222785491"/>
    <n v="9081405.0378711075"/>
    <n v="48542973.899719588"/>
    <n v="56710087.005268492"/>
    <n v="5522441.2111761123"/>
    <n v="48049931.027247332"/>
    <n v="56844548.098337099"/>
  </r>
  <r>
    <s v="PE(19:1)"/>
    <x v="4"/>
    <s v="19:1"/>
    <x v="94"/>
    <n v="41791029.542798214"/>
    <n v="53096236.363270462"/>
    <n v="51191512.188448235"/>
    <n v="34545255.277319632"/>
    <n v="31093767.921897002"/>
    <n v="50701260.587016471"/>
    <n v="44784041.938904293"/>
    <n v="28731077.858800627"/>
    <n v="47271086.698842466"/>
    <n v="48490947.769800954"/>
  </r>
  <r>
    <s v="PE(19:1)"/>
    <x v="4"/>
    <s v="19:1"/>
    <x v="95"/>
    <n v="14776494.64878235"/>
    <n v="46297798.445351727"/>
    <n v="44990680.592918254"/>
    <n v="15208496.673476335"/>
    <n v="13580602.04932096"/>
    <n v="42563285.76535967"/>
    <n v="46617884.549665987"/>
    <n v="11819902.51572396"/>
    <n v="39772150.177331239"/>
    <n v="43717241.240774289"/>
  </r>
  <r>
    <s v="PE(26:4)"/>
    <x v="4"/>
    <s v="26:4"/>
    <x v="5"/>
    <s v=""/>
    <s v=""/>
    <s v=""/>
    <s v=""/>
    <s v=""/>
    <s v=""/>
    <s v=""/>
    <s v=""/>
    <s v=""/>
    <s v=""/>
  </r>
  <r>
    <s v="PE(28:4)"/>
    <x v="4"/>
    <s v="28:4"/>
    <x v="5"/>
    <s v=""/>
    <s v=""/>
    <s v=""/>
    <s v=""/>
    <s v=""/>
    <s v=""/>
    <s v=""/>
    <s v=""/>
    <s v=""/>
    <s v=""/>
  </r>
  <r>
    <s v="PE(28:5p)"/>
    <x v="4"/>
    <s v="28:5p"/>
    <x v="5"/>
    <s v=""/>
    <s v=""/>
    <s v=""/>
    <s v=""/>
    <s v=""/>
    <s v=""/>
    <s v=""/>
    <s v=""/>
    <s v=""/>
    <s v=""/>
  </r>
  <r>
    <s v="PE(33:0)"/>
    <x v="4"/>
    <s v="33:0"/>
    <x v="96"/>
    <n v="41459508.607738398"/>
    <n v="74738335.109275147"/>
    <n v="72957583.751018971"/>
    <n v="34726067.404437631"/>
    <n v="22354866.331797887"/>
    <n v="55048964.173246033"/>
    <n v="49588058.057169251"/>
    <n v="15855760.425530922"/>
    <n v="49655906.739014909"/>
    <n v="57859432.325980604"/>
  </r>
  <r>
    <s v="PE(34:2p)"/>
    <x v="4"/>
    <s v="34:2p"/>
    <x v="5"/>
    <s v=""/>
    <s v=""/>
    <s v=""/>
    <s v=""/>
    <s v=""/>
    <s v=""/>
    <s v=""/>
    <s v=""/>
    <s v=""/>
    <s v=""/>
  </r>
  <r>
    <s v="PE(35:1)"/>
    <x v="4"/>
    <s v="35:1"/>
    <x v="97"/>
    <n v="470986223.13599169"/>
    <n v="788534562.05717409"/>
    <n v="770932458.57853782"/>
    <n v="442642356.88543779"/>
    <n v="209851845.84769797"/>
    <n v="557096413.26667809"/>
    <n v="526327520.46939629"/>
    <n v="180809818.72657195"/>
    <n v="534283329.07596463"/>
    <n v="562047297.80909669"/>
  </r>
  <r>
    <s v="PE(35:3)"/>
    <x v="4"/>
    <s v="35:3"/>
    <x v="96"/>
    <n v="41459508.607738398"/>
    <n v="74738335.109275147"/>
    <n v="72957583.751018971"/>
    <n v="34716679.443528078"/>
    <n v="22354866.331797887"/>
    <n v="51790370.077555507"/>
    <n v="49598703.84035027"/>
    <n v="15855760.425530922"/>
    <n v="54085812.89697782"/>
    <n v="61146774.715521552"/>
  </r>
  <r>
    <s v="PE(36:1)"/>
    <x v="4"/>
    <s v="36:1"/>
    <x v="98"/>
    <n v="537508993.67509627"/>
    <n v="1048401558.2982967"/>
    <n v="1014119422.5120697"/>
    <n v="472460210.56714272"/>
    <n v="306029901.99183095"/>
    <n v="756824491.74665523"/>
    <n v="728450276.18512535"/>
    <n v="284254525.77001786"/>
    <n v="764791286.44166589"/>
    <n v="768953289.68782139"/>
  </r>
  <r>
    <s v="PE(36:2)"/>
    <x v="4"/>
    <s v="36:2"/>
    <x v="5"/>
    <s v=""/>
    <s v=""/>
    <s v=""/>
    <s v=""/>
    <s v=""/>
    <s v=""/>
    <s v=""/>
    <s v=""/>
    <n v="41787703.587401956"/>
    <s v=""/>
  </r>
  <r>
    <s v="PE(37:1)"/>
    <x v="4"/>
    <s v="37:1"/>
    <x v="63"/>
    <n v="776653644.67661488"/>
    <n v="1291771324.1637027"/>
    <n v="1265542700.8463867"/>
    <n v="802641930.60642338"/>
    <n v="465251337.54411304"/>
    <n v="1098033559.1940877"/>
    <n v="1005248729.6867405"/>
    <n v="350932990.30102485"/>
    <n v="1033827355.617905"/>
    <n v="1098468106.9891768"/>
  </r>
  <r>
    <s v="PE(37:2)"/>
    <x v="4"/>
    <s v="37:2"/>
    <x v="99"/>
    <n v="314801389.53989881"/>
    <n v="659004947.49278843"/>
    <n v="619064599.20737994"/>
    <n v="317824722.612472"/>
    <n v="166723473.01930735"/>
    <n v="436209291.0672726"/>
    <n v="430669835.69638336"/>
    <n v="120352328.80094163"/>
    <n v="437434370.96799451"/>
    <n v="447701836.2695443"/>
  </r>
  <r>
    <s v="PE(37:4)"/>
    <x v="4"/>
    <s v="37:4"/>
    <x v="97"/>
    <n v="470986223.13599169"/>
    <n v="788534562.05717409"/>
    <n v="770932458.57853782"/>
    <n v="437291219.16699237"/>
    <n v="247123791.56985635"/>
    <n v="548697974.87572324"/>
    <n v="526327520.46939629"/>
    <n v="178186934.13109994"/>
    <n v="534391112.6807813"/>
    <n v="562047297.80909669"/>
  </r>
  <r>
    <s v="PE(38:2)"/>
    <x v="4"/>
    <s v="38:2"/>
    <x v="60"/>
    <n v="290094702.65262949"/>
    <n v="747698055.78443503"/>
    <n v="733765652.22233427"/>
    <n v="382834380.43933755"/>
    <n v="242303258.91945219"/>
    <n v="537268148.14234769"/>
    <n v="519613118.55929816"/>
    <n v="155421057.32502717"/>
    <n v="462168444.8177067"/>
    <n v="459668534.76199436"/>
  </r>
  <r>
    <s v="PE(38:4)"/>
    <x v="4"/>
    <s v="38:4"/>
    <x v="100"/>
    <n v="32304907.812785171"/>
    <n v="52580932.948687255"/>
    <n v="63619381.555234693"/>
    <n v="30818610.314663362"/>
    <n v="15048070.771985359"/>
    <n v="45438687.112065554"/>
    <n v="38950578.587035149"/>
    <n v="10278154.0286694"/>
    <n v="40416480.566924974"/>
    <n v="36919502.558616847"/>
  </r>
  <r>
    <s v="PE(39:1)"/>
    <x v="4"/>
    <s v="39:1"/>
    <x v="101"/>
    <n v="191556271.27473089"/>
    <n v="405018384.08739138"/>
    <n v="397142513.72564983"/>
    <n v="193820273.51349166"/>
    <n v="102399233.65014952"/>
    <n v="275419732.34311908"/>
    <n v="264075252.19065666"/>
    <n v="77718778.057612255"/>
    <n v="274477632.24901086"/>
    <n v="273308543.13140357"/>
  </r>
  <r>
    <s v="PE(39:2)"/>
    <x v="4"/>
    <s v="39:2"/>
    <x v="102"/>
    <n v="379200455.89533401"/>
    <n v="717587832.91062355"/>
    <n v="691156048.37706399"/>
    <n v="428625098.57177466"/>
    <n v="231491904.32957712"/>
    <n v="542504294.53116179"/>
    <n v="542582460.35065675"/>
    <n v="170461185.25054678"/>
    <n v="549878431.07327592"/>
    <n v="567418351.95689392"/>
  </r>
  <r>
    <s v="PE(39:3)"/>
    <x v="4"/>
    <s v="39:3"/>
    <x v="103"/>
    <n v="42015042.753011778"/>
    <n v="89529348.173986241"/>
    <n v="133719263.7375804"/>
    <n v="30263218.54725419"/>
    <n v="16408123.241276771"/>
    <n v="78425961.444879845"/>
    <n v="58143222.337096773"/>
    <n v="8466163.8191007208"/>
    <n v="82655150.756879643"/>
    <n v="86768409.550406024"/>
  </r>
  <r>
    <s v="PE(39:4)"/>
    <x v="4"/>
    <s v="39:4"/>
    <x v="104"/>
    <n v="21641941.060140487"/>
    <n v="73256676.625725821"/>
    <n v="70788408.502409324"/>
    <n v="28493400.156585202"/>
    <n v="11057897.30434013"/>
    <n v="58095917.621484481"/>
    <n v="57339252.791266501"/>
    <n v="8470225.0597646777"/>
    <n v="66331108.240193538"/>
    <n v="58037037.06581822"/>
  </r>
  <r>
    <s v="PE(39:4)"/>
    <x v="4"/>
    <s v="39:4"/>
    <x v="105"/>
    <n v="780512985.83803296"/>
    <n v="1339020542.9043286"/>
    <n v="1261422905.7600112"/>
    <n v="878379774.64229012"/>
    <n v="464068845.63584542"/>
    <n v="1098006124.2953441"/>
    <n v="1005222647.5179472"/>
    <n v="390847794.24737674"/>
    <n v="1033800948.6347251"/>
    <n v="1031811724.3660839"/>
  </r>
  <r>
    <s v="PE(39:5)"/>
    <x v="4"/>
    <s v="39:5"/>
    <x v="99"/>
    <n v="314335988.13363796"/>
    <n v="659004947.49278843"/>
    <n v="619064599.20737994"/>
    <n v="317824722.612472"/>
    <n v="166723473.01930735"/>
    <n v="434529603.38908166"/>
    <n v="430350462.20095289"/>
    <n v="120436937.98144074"/>
    <n v="437865505.38726097"/>
    <n v="447701836.2695443"/>
  </r>
  <r>
    <s v="PE(39:6p)"/>
    <x v="4"/>
    <s v="39:6p"/>
    <x v="106"/>
    <n v="170920295.35422325"/>
    <n v="48760531.882729091"/>
    <n v="52926340.547966301"/>
    <n v="31338984.987879902"/>
    <n v="39274254.414283507"/>
    <n v="40191678.742932536"/>
    <n v="40935271.945471831"/>
    <n v="19148834.339736309"/>
    <n v="35366064.1960328"/>
    <n v="42870143.851200975"/>
  </r>
  <r>
    <s v="PE(40:5)"/>
    <x v="4"/>
    <s v="40:5"/>
    <x v="107"/>
    <n v="14543793.945651919"/>
    <n v="41033022.107866846"/>
    <n v="48194795.046975911"/>
    <n v="12148021.416961962"/>
    <n v="7485933.3301208084"/>
    <n v="20816929.291713662"/>
    <n v="18417204.903156463"/>
    <n v="2469741.9787686639"/>
    <n v="21136364.904538367"/>
    <n v="22691487.568072852"/>
  </r>
  <r>
    <s v="PE(41:2)"/>
    <x v="4"/>
    <s v="41:2"/>
    <x v="108"/>
    <n v="22765885.456260465"/>
    <n v="65863426.426086351"/>
    <n v="65607570.402733348"/>
    <n v="19282871.708222464"/>
    <n v="10442785.68340206"/>
    <n v="42126566.969030015"/>
    <n v="39431980.902480662"/>
    <n v="3760031.9813799052"/>
    <n v="38414076.75664188"/>
    <n v="38047127.186331198"/>
  </r>
  <r>
    <s v="PE(41:4)"/>
    <x v="4"/>
    <s v="41:4"/>
    <x v="109"/>
    <n v="192072944.40258148"/>
    <n v="404981960.43068916"/>
    <n v="395060453.53775597"/>
    <n v="194539485.19877255"/>
    <n v="102122059.87116002"/>
    <n v="275381771.40159202"/>
    <n v="263506873.82662231"/>
    <n v="79153834.368057445"/>
    <n v="269159696.97096384"/>
    <n v="273160833.35088021"/>
  </r>
  <r>
    <s v="PE(41:5)"/>
    <x v="4"/>
    <s v="41:5"/>
    <x v="110"/>
    <n v="348794230.68629104"/>
    <n v="716405944.34506571"/>
    <n v="691156048.37706399"/>
    <n v="428718978.18087023"/>
    <n v="231491904.32957712"/>
    <n v="542504294.53116179"/>
    <n v="542582460.35065675"/>
    <n v="170461185.25054678"/>
    <n v="549447296.65400946"/>
    <n v="566756470.93886554"/>
  </r>
  <r>
    <s v="PE(41:6)"/>
    <x v="4"/>
    <s v="41:6"/>
    <x v="111"/>
    <n v="42108821.136373341"/>
    <n v="89766692.886833251"/>
    <n v="133689474.6862663"/>
    <n v="30207735.698278729"/>
    <n v="16408870.340411512"/>
    <n v="77889469.200465649"/>
    <n v="58101597.324859001"/>
    <n v="8526151.7280745823"/>
    <n v="82537558.844024718"/>
    <n v="86736308.321031645"/>
  </r>
  <r>
    <s v="PE(41:6p)"/>
    <x v="4"/>
    <s v="41:6p"/>
    <x v="112"/>
    <n v="15117168.478165301"/>
    <n v="17834913.343097758"/>
    <n v="15948095.815544756"/>
    <n v="42329564.704303034"/>
    <n v="7540056.5118821599"/>
    <n v="18072543.583906677"/>
    <n v="14126102.618552819"/>
    <n v="4864351.0052541299"/>
    <n v="14442140.776587989"/>
    <n v="17869904.978742138"/>
  </r>
  <r>
    <s v="PE(41:7)"/>
    <x v="4"/>
    <s v="41:7"/>
    <x v="113"/>
    <n v="20182131.982502252"/>
    <n v="72072639.171866983"/>
    <n v="70397363.223990798"/>
    <n v="27468234.825261984"/>
    <n v="10234428.035823846"/>
    <n v="56884302.909616046"/>
    <n v="56900646.524208657"/>
    <n v="7597058.3170139892"/>
    <n v="65197224.717522748"/>
    <n v="56744162.810602792"/>
  </r>
  <r>
    <s v="PE(42:2p)"/>
    <x v="4"/>
    <s v="42:2p"/>
    <x v="114"/>
    <n v="130079693.04991074"/>
    <n v="0"/>
    <n v="0"/>
    <n v="4153233.9063863768"/>
    <n v="4205338.0184510993"/>
    <n v="0"/>
    <n v="0"/>
    <n v="1622804.0819726952"/>
    <n v="680222.32999766257"/>
    <n v="0"/>
  </r>
  <r>
    <s v="PE(43:5)"/>
    <x v="4"/>
    <s v="43:5"/>
    <x v="115"/>
    <n v="22432347.781773515"/>
    <n v="65852681.984581284"/>
    <n v="73346581.671958879"/>
    <n v="19207768.020946037"/>
    <n v="10417882.378910638"/>
    <n v="41432296.062044404"/>
    <n v="37057971.253114246"/>
    <n v="3799798.2962144814"/>
    <n v="38090725.942192033"/>
    <n v="37958876.383927405"/>
  </r>
  <r>
    <s v="PE(43:8)"/>
    <x v="4"/>
    <s v="43:8"/>
    <x v="116"/>
    <n v="1048782.069008851"/>
    <n v="23118922.230876714"/>
    <n v="24196796.729075495"/>
    <n v="6183943.7307318496"/>
    <n v="507280.31249022245"/>
    <n v="23355609.248531524"/>
    <n v="40014411.700314008"/>
    <n v="420084.58117802045"/>
    <n v="19893727.724607602"/>
    <n v="31954622.728882991"/>
  </r>
  <r>
    <s v="PE(45:10)"/>
    <x v="4"/>
    <s v="45:10"/>
    <x v="117"/>
    <n v="88280131.147997737"/>
    <n v="102041680.08430183"/>
    <n v="100516653.29937637"/>
    <n v="103747858.08521898"/>
    <n v="76205439.919984296"/>
    <n v="86012998.708089992"/>
    <n v="85199906.122974396"/>
    <n v="72350663.991666496"/>
    <n v="89246549.325834975"/>
    <n v="87050150.237080097"/>
  </r>
  <r>
    <s v="PE(47:10)"/>
    <x v="4"/>
    <s v="47:10"/>
    <x v="118"/>
    <n v="1912024.1107217055"/>
    <n v="2618420.394785847"/>
    <n v="2661564.7222204199"/>
    <n v="3016351.8402394732"/>
    <n v="1472615.4055926274"/>
    <n v="2035781.4659674789"/>
    <n v="1031789.3059040026"/>
    <n v="1954472.0695291585"/>
    <n v="2083457.0811051838"/>
    <n v="1913939.2771320564"/>
  </r>
  <r>
    <s v="PE(47:10)"/>
    <x v="4"/>
    <s v="47:10"/>
    <x v="119"/>
    <n v="77303173.579929069"/>
    <n v="81356911.076398984"/>
    <n v="85876409.441181168"/>
    <n v="85205133.215105683"/>
    <n v="48553142.656771578"/>
    <n v="61666933.625318527"/>
    <n v="60670318.348606177"/>
    <n v="57948827.723832063"/>
    <n v="67321639.568458244"/>
    <n v="66143976.401635788"/>
  </r>
  <r>
    <s v="PE(47:11)"/>
    <x v="4"/>
    <s v="47:11"/>
    <x v="120"/>
    <n v="41133727.623355798"/>
    <n v="50101330.738146923"/>
    <n v="49556287.770265587"/>
    <n v="44376891.219458416"/>
    <n v="36657664.211370021"/>
    <n v="29887242.753945"/>
    <n v="21940959.136072528"/>
    <n v="41323123.755759351"/>
    <n v="41421239.331025466"/>
    <n v="37914750.982725516"/>
  </r>
  <r>
    <s v="PE(49:13)"/>
    <x v="4"/>
    <s v="49:13"/>
    <x v="121"/>
    <n v="69794697.558920503"/>
    <n v="172555730.57144317"/>
    <n v="179962722.37167302"/>
    <n v="93260003.675502419"/>
    <n v="67006491.284913681"/>
    <n v="156546891.60740021"/>
    <n v="123916916.22701804"/>
    <n v="66866635.348436967"/>
    <n v="159304167.91895819"/>
    <n v="152563574.65554085"/>
  </r>
  <r>
    <s v="PE(50:4)"/>
    <x v="4"/>
    <s v="50:4"/>
    <x v="5"/>
    <s v=""/>
    <s v=""/>
    <s v=""/>
    <s v=""/>
    <s v=""/>
    <s v=""/>
    <s v=""/>
    <s v=""/>
    <s v=""/>
    <s v=""/>
  </r>
  <r>
    <s v="PE(51:2)"/>
    <x v="4"/>
    <s v="51:2"/>
    <x v="5"/>
    <n v="2668301.395895605"/>
    <s v=""/>
    <s v=""/>
    <s v=""/>
    <n v="5561738.0030837674"/>
    <s v=""/>
    <s v=""/>
    <s v=""/>
    <s v=""/>
    <n v="2757837.5751182367"/>
  </r>
  <r>
    <s v="PE(52:4)"/>
    <x v="4"/>
    <s v="52:4"/>
    <x v="5"/>
    <s v=""/>
    <s v=""/>
    <s v=""/>
    <s v=""/>
    <s v=""/>
    <s v=""/>
    <s v=""/>
    <s v=""/>
    <s v=""/>
    <s v=""/>
  </r>
  <r>
    <s v="PG(35:3)"/>
    <x v="5"/>
    <s v="35:3"/>
    <x v="122"/>
    <n v="63837559.558781482"/>
    <n v="25109759.797351353"/>
    <n v="33218375.090789471"/>
    <n v="29787999.966012597"/>
    <n v="16452783.167331383"/>
    <n v="24758596.376535185"/>
    <n v="13328520.542631151"/>
    <n v="14857372.09564157"/>
    <n v="4025717.639900601"/>
    <n v="25692014.849801496"/>
  </r>
  <r>
    <s v="PG(39:3)"/>
    <x v="5"/>
    <s v="39:3"/>
    <x v="123"/>
    <n v="81755513.699824646"/>
    <n v="135917185.03915045"/>
    <n v="138401365.55546182"/>
    <n v="92480802.920009494"/>
    <n v="71655108.123312056"/>
    <n v="118361991.72319172"/>
    <n v="106777205.30558343"/>
    <n v="69379528.009260178"/>
    <n v="116837427.62121156"/>
    <n v="117704507.70604634"/>
  </r>
  <r>
    <s v="PG(41:6)"/>
    <x v="5"/>
    <s v="41:6"/>
    <x v="123"/>
    <n v="81833080.600868121"/>
    <n v="136454407.11440399"/>
    <n v="138503733.42939338"/>
    <n v="92584070.490014583"/>
    <n v="71663409.2248092"/>
    <n v="101240375.32349823"/>
    <n v="108161157.11911541"/>
    <n v="70039479.617153138"/>
    <n v="107449475.64168432"/>
    <n v="118697329.23308891"/>
  </r>
  <r>
    <s v="PI(34:1)"/>
    <x v="6"/>
    <s v="34:1"/>
    <x v="124"/>
    <n v="83074151.017563745"/>
    <n v="111097525.16243602"/>
    <n v="115573329.66872515"/>
    <n v="99981783.686742589"/>
    <n v="68210151.001998976"/>
    <n v="91800530.572064862"/>
    <n v="84176207.612287953"/>
    <n v="76351324.482385829"/>
    <n v="92683121.781807944"/>
    <n v="90545323.266281947"/>
  </r>
  <r>
    <s v="PI(36:1)"/>
    <x v="6"/>
    <s v="36:1"/>
    <x v="125"/>
    <n v="88038432.684346274"/>
    <n v="102609416.37342979"/>
    <n v="108817049.98924255"/>
    <n v="98479709.941214055"/>
    <n v="70468050.609221056"/>
    <n v="61834902.393137626"/>
    <n v="58945701.473281704"/>
    <n v="70513291.027948096"/>
    <n v="65338421.23983252"/>
    <n v="84731801.657932714"/>
  </r>
  <r>
    <s v="PI(36:4)"/>
    <x v="6"/>
    <s v="36:4"/>
    <x v="126"/>
    <n v="12053896.42215631"/>
    <n v="36703012.181323156"/>
    <n v="34897208.223266967"/>
    <n v="17395891.565402254"/>
    <n v="11380810.152578874"/>
    <n v="24187502.565950245"/>
    <n v="18321392.854527324"/>
    <n v="9907735.0364443492"/>
    <n v="23895625.187843729"/>
    <n v="27754877.355989933"/>
  </r>
  <r>
    <s v="PI(38:4)"/>
    <x v="6"/>
    <s v="38:4"/>
    <x v="127"/>
    <n v="61851846.892068475"/>
    <n v="172555730.57144317"/>
    <n v="178222468.51483658"/>
    <n v="93260003.675502419"/>
    <n v="67421546.359770685"/>
    <n v="156210954.071762"/>
    <n v="127749398.17218357"/>
    <n v="66866635.348436967"/>
    <n v="157687413.84670895"/>
    <n v="152563574.65554085"/>
  </r>
  <r>
    <s v="PS(34:0p)"/>
    <x v="7"/>
    <s v="34:0p"/>
    <x v="128"/>
    <n v="45027586.055738337"/>
    <n v="717084.02604845073"/>
    <n v="2114920.2754259184"/>
    <n v="1034553.2922327729"/>
    <n v="25708511.336642426"/>
    <n v="2207109.60914296"/>
    <n v="1750166.7549589148"/>
    <n v="17844076.167259719"/>
    <n v="10734169.20368677"/>
    <n v="9334728.6242602076"/>
  </r>
  <r>
    <s v="PS(36:1)"/>
    <x v="7"/>
    <s v="36:1"/>
    <x v="129"/>
    <n v="6834419.6509407489"/>
    <n v="12131548.903375871"/>
    <n v="8814897.624246167"/>
    <n v="12824893.398540754"/>
    <s v=""/>
    <n v="2134323.1430880171"/>
    <n v="2382526.2759112231"/>
    <s v=""/>
    <n v="4862118.4132775394"/>
    <n v="3854353.7949852478"/>
  </r>
  <r>
    <s v="PS(36:1p)"/>
    <x v="7"/>
    <s v="36:1p"/>
    <x v="130"/>
    <n v="18910810.474399667"/>
    <n v="73921757.554889739"/>
    <n v="70275545.454012245"/>
    <n v="17386503.604492698"/>
    <n v="18885005.905993391"/>
    <n v="60905475.211205274"/>
    <n v="65588670.17823524"/>
    <n v="13012891.960761238"/>
    <n v="61296536.059209414"/>
    <n v="63000041.566001005"/>
  </r>
  <r>
    <s v="SM(d18:1/18:3)"/>
    <x v="8"/>
    <s v="d18:1/18:3"/>
    <x v="131"/>
    <n v="40404598.75354711"/>
    <n v="59943239.156792127"/>
    <n v="60458466.343976147"/>
    <n v="47737781.225078501"/>
    <n v="23425708.424928941"/>
    <n v="30323961.550274663"/>
    <n v="44446144.780738868"/>
    <n v="28589442.090645138"/>
    <n v="42337399.971966699"/>
    <n v="31097376.497033235"/>
  </r>
  <r>
    <s v="SM(d18:1/24:0)"/>
    <x v="8"/>
    <s v="d18:1/24:0"/>
    <x v="132"/>
    <n v="262964515.50915778"/>
    <n v="468367826.09012121"/>
    <n v="418599024.83745158"/>
    <n v="311414059.62577438"/>
    <n v="213268911.26798066"/>
    <n v="345250172.04280293"/>
    <n v="315452014.73790014"/>
    <n v="224735859.31120554"/>
    <n v="378122562.20787823"/>
    <n v="385453470.91301751"/>
  </r>
  <r>
    <s v="SM(d18:1/24:1)"/>
    <x v="8"/>
    <s v="d18:1/24:1"/>
    <x v="133"/>
    <n v="88386863.203833565"/>
    <n v="182708368.23841506"/>
    <n v="183800698.70111486"/>
    <n v="103595397.60004783"/>
    <n v="52362684.155839041"/>
    <n v="119648856.44304311"/>
    <n v="117155992.24441886"/>
    <n v="59572647.115970746"/>
    <n v="115165919.47771548"/>
    <n v="159567599.58831716"/>
  </r>
  <r>
    <s v="SM(d33:1)"/>
    <x v="8"/>
    <s v="d33:1"/>
    <x v="134"/>
    <n v="23242921.89767785"/>
    <n v="32485818.890582722"/>
    <n v="32639996.60307619"/>
    <n v="30036780.930115763"/>
    <n v="18565413.4983535"/>
    <n v="25156122.460373718"/>
    <n v="23149255.527117763"/>
    <n v="20081988.991460856"/>
    <n v="27199192.675473005"/>
    <n v="19564099.757888772"/>
  </r>
  <r>
    <s v="SM(d34:0)"/>
    <x v="8"/>
    <s v="d34:0"/>
    <x v="135"/>
    <n v="86099260.158259347"/>
    <n v="77209556.655441523"/>
    <n v="83491237.978575945"/>
    <n v="95193923.622870401"/>
    <n v="61859808.35668692"/>
    <n v="57232558.154894315"/>
    <n v="66397749.699992411"/>
    <n v="73449229.591266781"/>
    <n v="64314476.994074658"/>
    <n v="59503103.520751074"/>
  </r>
  <r>
    <s v="SM(d34:1)"/>
    <x v="8"/>
    <s v="d34:1"/>
    <x v="136"/>
    <n v="412058648.41326231"/>
    <n v="533063976.39109653"/>
    <n v="517909784.58191419"/>
    <n v="506414775.3440333"/>
    <n v="349418265.31911194"/>
    <n v="445038849.29562998"/>
    <n v="428098879.05816817"/>
    <n v="379497557.29260325"/>
    <n v="419526125.02771378"/>
    <n v="426615410.17019027"/>
  </r>
  <r>
    <s v="SM(d36:1)"/>
    <x v="8"/>
    <s v="d36:1"/>
    <x v="137"/>
    <n v="248510388.90111211"/>
    <n v="303940910.18375462"/>
    <n v="388877126.84866828"/>
    <n v="309973570.90381253"/>
    <n v="212078201.2692309"/>
    <n v="345659567.91956729"/>
    <n v="316799345.05728942"/>
    <n v="219968639.6451644"/>
    <n v="308565059.54110408"/>
    <n v="315918016.17500436"/>
  </r>
  <r>
    <s v="SM(d36:1)"/>
    <x v="8"/>
    <s v="d36:1"/>
    <x v="138"/>
    <n v="249906593.11989471"/>
    <n v="15603077.953664372"/>
    <n v="392152898.81447804"/>
    <n v="311475644.64934111"/>
    <n v="214153476.64351591"/>
    <n v="346779359.70502794"/>
    <n v="5678460.7487535598"/>
    <n v="221999259.97714272"/>
    <n v="309642895.58927029"/>
    <n v="316138643.18101376"/>
  </r>
  <r>
    <s v="SM(d42:1)"/>
    <x v="8"/>
    <s v="d42:1"/>
    <x v="139"/>
    <n v="14016804.419962537"/>
    <n v="44278488.108888648"/>
    <n v="83768245.445434719"/>
    <n v="37777717.977697022"/>
    <n v="213546334.08001509"/>
    <n v="44769947.457788445"/>
    <n v="24422065.364239953"/>
    <n v="225018623.19243354"/>
    <n v="378482775.0151754"/>
    <n v="385822138.64005935"/>
  </r>
  <r>
    <s v="SM(d42:1)"/>
    <x v="8"/>
    <s v="d42:1"/>
    <x v="140"/>
    <n v="299106502.78276169"/>
    <n v="431723478.5594157"/>
    <n v="512771940.98928952"/>
    <n v="355720165.61997479"/>
    <n v="212600340.55340099"/>
    <n v="403137360.47547752"/>
    <n v="379959712.09193504"/>
    <n v="224139026.15196493"/>
    <n v="378224525.49803472"/>
    <n v="385447513.98385525"/>
  </r>
  <r>
    <s v="TG(16:0/14:1/16:0)"/>
    <x v="9"/>
    <s v="16:0/14:1/16:0"/>
    <x v="141"/>
    <n v="58322552.894590273"/>
    <n v="65960126.399631992"/>
    <n v="21968145.745711621"/>
    <n v="46376526.893193267"/>
    <n v="10334871.363939239"/>
    <n v="33224222.274617769"/>
    <n v="36568265.226787545"/>
    <n v="18724011.644450337"/>
    <n v="15510060.733111016"/>
    <n v="11141663.803477677"/>
  </r>
  <r>
    <s v="TG(16:0/16:0/16:0)"/>
    <x v="9"/>
    <s v="16:0/16:0/16:0"/>
    <x v="5"/>
    <s v=""/>
    <s v=""/>
    <s v=""/>
    <s v=""/>
    <s v=""/>
    <s v=""/>
    <s v=""/>
    <s v=""/>
    <s v=""/>
    <s v=""/>
  </r>
  <r>
    <s v="TG(16:0/16:0/18:1)"/>
    <x v="9"/>
    <s v="16:0/16:0/18:1"/>
    <x v="5"/>
    <s v=""/>
    <s v=""/>
    <s v=""/>
    <s v=""/>
    <s v=""/>
    <s v=""/>
    <s v=""/>
    <s v=""/>
    <s v=""/>
    <s v=""/>
  </r>
  <r>
    <s v="TG(16:0/16:1/16:1)"/>
    <x v="9"/>
    <s v="16:0/16:1/16:1"/>
    <x v="142"/>
    <n v="51768149.756416485"/>
    <n v="62897960.570686705"/>
    <n v="34856261.073694341"/>
    <n v="14908081.924370632"/>
    <n v="4399583.7934841746"/>
    <n v="7211459.098366648"/>
    <n v="21621585.640642069"/>
    <n v="4221998.1069049789"/>
    <s v=""/>
    <n v="9089832.6475897096"/>
  </r>
  <r>
    <s v="TG(16:0/18:1/18:1)"/>
    <x v="9"/>
    <s v="16:0/18:1/18:1"/>
    <x v="5"/>
    <s v=""/>
    <s v=""/>
    <s v=""/>
    <s v=""/>
    <s v=""/>
    <s v=""/>
    <s v=""/>
    <s v=""/>
    <s v=""/>
    <s v=""/>
  </r>
  <r>
    <s v="TG(16:0/18:2/18:2)"/>
    <x v="9"/>
    <s v="16:0/18:2/18:2"/>
    <x v="143"/>
    <s v=""/>
    <s v=""/>
    <s v=""/>
    <n v="272250.86637704552"/>
    <s v=""/>
    <n v="3012239.9028891744"/>
    <n v="5929701.2318255203"/>
    <n v="1683722.6919320456"/>
    <n v="808377.03612461872"/>
    <n v="15752768.229075368"/>
  </r>
  <r>
    <s v="TG(18:0/16:0/16:0)"/>
    <x v="9"/>
    <s v="18:0/16:0/16:0"/>
    <x v="5"/>
    <s v=""/>
    <s v=""/>
    <s v=""/>
    <s v=""/>
    <s v=""/>
    <s v=""/>
    <s v=""/>
    <s v=""/>
    <s v=""/>
    <s v=""/>
  </r>
  <r>
    <s v="TG(18:0/18:1/18:1)"/>
    <x v="9"/>
    <s v="18:0/18:1/18:1"/>
    <x v="5"/>
    <s v=""/>
    <s v=""/>
    <s v=""/>
    <s v=""/>
    <s v=""/>
    <s v=""/>
    <s v=""/>
    <s v=""/>
    <s v=""/>
    <s v=""/>
  </r>
  <r>
    <s v="TG(18:1/18:1/18:1)"/>
    <x v="9"/>
    <s v="18:1/18:1/18:1"/>
    <x v="5"/>
    <s v=""/>
    <s v=""/>
    <s v=""/>
    <s v=""/>
    <s v=""/>
    <s v=""/>
    <s v=""/>
    <s v=""/>
    <s v=""/>
    <s v=""/>
  </r>
  <r>
    <s v="TG(18:1/18:1/18:2)"/>
    <x v="9"/>
    <s v="18:1/18:1/18:2"/>
    <x v="5"/>
    <s v=""/>
    <s v=""/>
    <s v=""/>
    <s v=""/>
    <s v=""/>
    <s v=""/>
    <s v=""/>
    <s v=""/>
    <s v=""/>
    <s v=""/>
  </r>
  <r>
    <s v="TG(18:1/18:2/18:2)"/>
    <x v="9"/>
    <s v="18:1/18:2/18:2"/>
    <x v="144"/>
    <n v="5739950.6772172898"/>
    <n v="2900999.2063692189"/>
    <n v="9827315.8974292427"/>
    <s v=""/>
    <n v="166022.02994279901"/>
    <n v="11197917.854606597"/>
    <n v="14478265.126180803"/>
    <n v="10999193.464882711"/>
    <n v="13257383.392443746"/>
    <n v="40815996.111749902"/>
  </r>
  <r>
    <s v="TG(18:2/18:2/18:2)"/>
    <x v="9"/>
    <s v="18:2/18:2/18:2"/>
    <x v="145"/>
    <n v="16444183.0212171"/>
    <s v=""/>
    <n v="4811290.0747830663"/>
    <s v=""/>
    <n v="249033.04491419854"/>
    <s v=""/>
    <n v="20120530.212118912"/>
    <s v=""/>
    <n v="17460943.980291761"/>
    <s v=""/>
  </r>
  <r>
    <s v="TG(20:0/12:0/12:0)"/>
    <x v="9"/>
    <s v="20:0/12:0/12:0"/>
    <x v="5"/>
    <s v=""/>
    <s v=""/>
    <s v=""/>
    <s v=""/>
    <s v=""/>
    <s v=""/>
    <s v=""/>
    <s v=""/>
    <s v=""/>
    <s v=""/>
  </r>
  <r>
    <s v="TG(20:4/20:4/20:4)"/>
    <x v="9"/>
    <s v="20:4/20:4/20:4"/>
    <x v="5"/>
    <s v=""/>
    <s v=""/>
    <s v=""/>
    <s v=""/>
    <s v=""/>
    <s v=""/>
    <s v=""/>
    <s v=""/>
    <s v=""/>
    <s v=""/>
  </r>
  <r>
    <s v="TG(20:4/20:4/20:4)"/>
    <x v="9"/>
    <s v="20:4/20:4/20:4"/>
    <x v="5"/>
    <s v=""/>
    <s v=""/>
    <s v=""/>
    <s v=""/>
    <s v=""/>
    <s v=""/>
    <s v=""/>
    <s v=""/>
    <s v=""/>
    <s v=""/>
  </r>
  <r>
    <s v="TG(20:4/20:4/20:4)"/>
    <x v="9"/>
    <s v="20:4/20:4/20:4"/>
    <x v="5"/>
    <s v=""/>
    <s v=""/>
    <n v="8394165.6623874772"/>
    <s v=""/>
    <s v=""/>
    <s v=""/>
    <s v=""/>
    <s v=""/>
    <s v=""/>
    <s v=""/>
  </r>
  <r>
    <s v="TG(24:3/14:0/14:0)"/>
    <x v="9"/>
    <s v="24:3/14:0/14:0"/>
    <x v="5"/>
    <s v=""/>
    <s v=""/>
    <s v=""/>
    <s v=""/>
    <s v=""/>
    <s v=""/>
    <s v=""/>
    <s v=""/>
    <s v=""/>
    <s v=""/>
  </r>
  <r>
    <s v="TG(36:0p)"/>
    <x v="9"/>
    <s v="36:0p"/>
    <x v="146"/>
    <n v="104337332.89990894"/>
    <n v="13250797.374959137"/>
    <n v="14784684.928312639"/>
    <n v="179603614.91010964"/>
    <n v="134239353.60765439"/>
    <n v="13597295.713313151"/>
    <n v="9169958.2586311456"/>
    <n v="185220241.47844842"/>
    <n v="11104621.453441478"/>
    <n v="7359785.9799665362"/>
  </r>
  <r>
    <s v="TG(44:11)"/>
    <x v="9"/>
    <s v="44:11"/>
    <x v="147"/>
    <n v="164752097.81634492"/>
    <n v="107218781.77910534"/>
    <n v="101456799.85356377"/>
    <n v="45165479.935860895"/>
    <n v="54355612.603272401"/>
    <n v="87881259.322952569"/>
    <n v="81365720.852499917"/>
    <n v="39834002.178975232"/>
    <n v="81128719.345466733"/>
    <n v="81973964.08281447"/>
  </r>
  <r>
    <s v="TG(46:12)"/>
    <x v="9"/>
    <s v="46:12"/>
    <x v="148"/>
    <n v="52055457.557881519"/>
    <n v="87567628.043990344"/>
    <n v="86521736.518445686"/>
    <n v="42133544.080511563"/>
    <n v="39646392.79440029"/>
    <n v="73066861.91802223"/>
    <n v="72753708.09038578"/>
    <n v="25882286.751396008"/>
    <n v="71159167.034349024"/>
    <n v="76359448.033885747"/>
  </r>
  <r>
    <s v="TG(54:7)"/>
    <x v="9"/>
    <s v="54:7"/>
    <x v="149"/>
    <n v="14675657.677425826"/>
    <s v=""/>
    <s v=""/>
    <n v="4778472.1029626261"/>
    <s v=""/>
    <s v=""/>
    <s v=""/>
    <n v="59226.426349368441"/>
    <n v="1983218.3286257309"/>
    <n v="2437928.4164045216"/>
  </r>
  <r>
    <s v="TG(61:13p)"/>
    <x v="9"/>
    <s v="61:13p"/>
    <x v="5"/>
    <s v=""/>
    <s v=""/>
    <s v=""/>
    <s v=""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902590-E0D1-4264-BA03-E27C898833B2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L14" firstHeaderRow="0" firstDataRow="1" firstDataCol="1"/>
  <pivotFields count="14"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>
      <items count="151">
        <item x="65"/>
        <item x="4"/>
        <item x="144"/>
        <item x="149"/>
        <item x="23"/>
        <item x="34"/>
        <item x="18"/>
        <item x="143"/>
        <item x="118"/>
        <item x="22"/>
        <item x="6"/>
        <item x="33"/>
        <item x="82"/>
        <item x="44"/>
        <item x="31"/>
        <item x="19"/>
        <item x="16"/>
        <item x="129"/>
        <item x="73"/>
        <item x="20"/>
        <item x="32"/>
        <item x="13"/>
        <item x="35"/>
        <item x="116"/>
        <item x="10"/>
        <item x="15"/>
        <item x="145"/>
        <item x="11"/>
        <item x="126"/>
        <item x="21"/>
        <item x="14"/>
        <item x="112"/>
        <item x="139"/>
        <item x="59"/>
        <item x="95"/>
        <item x="29"/>
        <item x="45"/>
        <item x="131"/>
        <item x="134"/>
        <item x="92"/>
        <item x="17"/>
        <item x="142"/>
        <item x="93"/>
        <item x="88"/>
        <item x="107"/>
        <item x="113"/>
        <item x="83"/>
        <item x="104"/>
        <item x="51"/>
        <item x="30"/>
        <item x="89"/>
        <item x="130"/>
        <item x="146"/>
        <item x="66"/>
        <item x="1"/>
        <item x="115"/>
        <item x="108"/>
        <item x="0"/>
        <item x="79"/>
        <item x="103"/>
        <item x="141"/>
        <item x="111"/>
        <item x="80"/>
        <item x="120"/>
        <item x="100"/>
        <item x="76"/>
        <item x="86"/>
        <item x="122"/>
        <item x="3"/>
        <item x="94"/>
        <item x="96"/>
        <item x="50"/>
        <item x="127"/>
        <item x="90"/>
        <item x="121"/>
        <item x="36"/>
        <item x="67"/>
        <item x="85"/>
        <item x="24"/>
        <item x="64"/>
        <item x="87"/>
        <item x="119"/>
        <item x="58"/>
        <item x="148"/>
        <item x="9"/>
        <item x="123"/>
        <item x="135"/>
        <item x="125"/>
        <item x="128"/>
        <item x="133"/>
        <item x="117"/>
        <item x="124"/>
        <item x="72"/>
        <item x="106"/>
        <item x="57"/>
        <item x="114"/>
        <item x="91"/>
        <item x="2"/>
        <item x="75"/>
        <item x="84"/>
        <item x="54"/>
        <item x="49"/>
        <item x="12"/>
        <item x="47"/>
        <item x="147"/>
        <item x="81"/>
        <item x="27"/>
        <item x="28"/>
        <item x="77"/>
        <item x="69"/>
        <item x="56"/>
        <item x="137"/>
        <item x="138"/>
        <item x="140"/>
        <item x="132"/>
        <item x="26"/>
        <item x="70"/>
        <item x="109"/>
        <item x="101"/>
        <item x="74"/>
        <item x="55"/>
        <item x="25"/>
        <item x="40"/>
        <item x="136"/>
        <item x="7"/>
        <item x="68"/>
        <item x="99"/>
        <item x="48"/>
        <item x="78"/>
        <item x="110"/>
        <item x="102"/>
        <item x="43"/>
        <item x="60"/>
        <item x="8"/>
        <item x="97"/>
        <item x="46"/>
        <item x="53"/>
        <item x="98"/>
        <item x="52"/>
        <item x="37"/>
        <item x="71"/>
        <item x="105"/>
        <item x="63"/>
        <item x="62"/>
        <item x="61"/>
        <item x="41"/>
        <item x="42"/>
        <item x="38"/>
        <item x="39"/>
        <item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um of NMArea[s1]" fld="3" baseField="1" baseItem="0"/>
    <dataField name="Sum of NMArea[s2]" fld="4" baseField="1" baseItem="0"/>
    <dataField name="Sum of NMArea[s3]" fld="5" baseField="1" baseItem="0"/>
    <dataField name="Sum of NMArea[s4]" fld="6" baseField="1" baseItem="0"/>
    <dataField name="ID-Syt7-1" fld="7" baseField="1" baseItem="0"/>
    <dataField name="ID-Syt7-2" fld="8" baseField="1" baseItem="0"/>
    <dataField name="ID-Syt7-3" fld="9" baseField="1" baseItem="0"/>
    <dataField name="ID-Syt7-4" fld="10" baseField="1" baseItem="0"/>
    <dataField name="ID-Syt9-1" fld="11" baseField="1" baseItem="0"/>
    <dataField name="ID-Syt9-2" fld="12" baseField="1" baseItem="0"/>
    <dataField name="ID-Syt9-3" fld="1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3B5D60-0C3B-4F49-A823-87F9BEF2E369}" name="Table1" displayName="Table1" ref="A1:J182" totalsRowShown="0">
  <autoFilter ref="A1:J182" xr:uid="{7BB5C93F-305E-4B54-951C-F59E3BC1CB6E}"/>
  <tableColumns count="10">
    <tableColumn id="1" xr3:uid="{B8EE1CB1-B7EB-4F1C-B88A-8EE0122A86B8}" name="LipidMolec"/>
    <tableColumn id="2" xr3:uid="{54A2BB22-59E0-4A75-86A4-4D6E03D52129}" name="Class"/>
    <tableColumn id="3" xr3:uid="{3FF025DC-C14A-4ED0-BBC4-8E34BFA08CFE}" name="FA"/>
    <tableColumn id="8" xr3:uid="{D93954EB-229C-48D4-B719-6D484E1719DE}" name="ID-Syt7-1">
      <calculatedColumnFormula>IF(COUNT('Protein Normalization'!D2/('Protein and Sphingo'!F$23/'Protein and Sphingo'!$B$23))&gt;0,'Protein Normalization'!D2/('Protein and Sphingo'!F$23/'Protein and Sphingo'!$B$23),"")</calculatedColumnFormula>
    </tableColumn>
    <tableColumn id="9" xr3:uid="{EC4EABD8-06C8-49D0-BD11-0EC0DC18B9F3}" name="ID-Syt7-2">
      <calculatedColumnFormula>IF(COUNT('Protein Normalization'!E2/('Protein and Sphingo'!G$23/'Protein and Sphingo'!$B$23))&gt;0,'Protein Normalization'!E2/('Protein and Sphingo'!G$23/'Protein and Sphingo'!$B$23),"")</calculatedColumnFormula>
    </tableColumn>
    <tableColumn id="10" xr3:uid="{686E7A80-1D83-4D5E-8A7A-66AEB96AFD32}" name="ID-Syt7-3">
      <calculatedColumnFormula>IF(COUNT('Protein Normalization'!F2/('Protein and Sphingo'!H$23/'Protein and Sphingo'!$B$23))&gt;0,'Protein Normalization'!F2/('Protein and Sphingo'!H$23/'Protein and Sphingo'!$B$23),"")</calculatedColumnFormula>
    </tableColumn>
    <tableColumn id="11" xr3:uid="{D7C1D847-8B35-48B4-A955-2DEB7D62FEFB}" name="ID-Syt7-4">
      <calculatedColumnFormula>IF(COUNT('Protein Normalization'!G2/('Protein and Sphingo'!I$23/'Protein and Sphingo'!$B$23))&gt;0,'Protein Normalization'!G2/('Protein and Sphingo'!I$23/'Protein and Sphingo'!$B$23),"")</calculatedColumnFormula>
    </tableColumn>
    <tableColumn id="12" xr3:uid="{2D00B29E-2FE6-47A8-94B0-18811872FAA3}" name="ID-Syt9-1">
      <calculatedColumnFormula>IF(COUNT('Protein Normalization'!H2/('Protein and Sphingo'!J$23/'Protein and Sphingo'!$B$23))&gt;0,'Protein Normalization'!H2/('Protein and Sphingo'!J$23/'Protein and Sphingo'!$B$23),"")</calculatedColumnFormula>
    </tableColumn>
    <tableColumn id="13" xr3:uid="{3029CC00-762D-4CAD-8571-1296D312B7A6}" name="ID-Syt9-2">
      <calculatedColumnFormula>IF(COUNT('Protein Normalization'!I2/('Protein and Sphingo'!K$23/'Protein and Sphingo'!$B$23))&gt;0,'Protein Normalization'!I2/('Protein and Sphingo'!K$23/'Protein and Sphingo'!$B$23),"")</calculatedColumnFormula>
    </tableColumn>
    <tableColumn id="14" xr3:uid="{F51834A9-AC4A-4709-B393-5E2FEA9A94AE}" name="ID-Syt9-3">
      <calculatedColumnFormula>IF(COUNT('Protein Normalization'!J2/('Protein and Sphingo'!L$23/'Protein and Sphingo'!$B$23))&gt;0,'Protein Normalization'!J2/('Protein and Sphingo'!L$23/'Protein and Sphingo'!$B$23),"")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BE8D-3575-4DAB-BC2D-E305D9240038}">
  <dimension ref="A1:P23"/>
  <sheetViews>
    <sheetView workbookViewId="0">
      <selection activeCell="C22" sqref="C22"/>
    </sheetView>
  </sheetViews>
  <sheetFormatPr baseColWidth="10" defaultColWidth="8.83203125" defaultRowHeight="15"/>
  <cols>
    <col min="1" max="1" width="28.5" bestFit="1" customWidth="1"/>
    <col min="2" max="2" width="12.6640625" bestFit="1" customWidth="1"/>
    <col min="3" max="17" width="12" bestFit="1" customWidth="1"/>
    <col min="18" max="19" width="10.83203125" bestFit="1" customWidth="1"/>
  </cols>
  <sheetData>
    <row r="1" spans="1:1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>
      <c r="A2" t="s">
        <v>438</v>
      </c>
      <c r="B2">
        <v>0.46400000000000002</v>
      </c>
      <c r="C2">
        <v>0.45400000000000001</v>
      </c>
      <c r="D2">
        <v>0.40699999999999997</v>
      </c>
      <c r="E2">
        <v>0.39500000000000002</v>
      </c>
      <c r="F2">
        <v>0.38500000000000001</v>
      </c>
      <c r="G2">
        <v>0.39300000000000002</v>
      </c>
      <c r="H2">
        <v>0.35499999999999998</v>
      </c>
      <c r="I2">
        <v>0.373</v>
      </c>
      <c r="J2">
        <v>0.40699999999999997</v>
      </c>
      <c r="K2">
        <v>0.40699999999999997</v>
      </c>
      <c r="L2">
        <v>0.40400000000000003</v>
      </c>
      <c r="M2">
        <v>0.39700000000000002</v>
      </c>
      <c r="N2">
        <v>562</v>
      </c>
    </row>
    <row r="3" spans="1:14">
      <c r="A3" t="s">
        <v>439</v>
      </c>
      <c r="B3">
        <v>0.16300000000000001</v>
      </c>
      <c r="C3">
        <v>0.159</v>
      </c>
      <c r="D3">
        <v>0.13500000000000001</v>
      </c>
      <c r="E3">
        <v>0.13500000000000001</v>
      </c>
      <c r="F3">
        <v>7.5999999999999998E-2</v>
      </c>
      <c r="G3">
        <v>7.3999999999999996E-2</v>
      </c>
      <c r="H3">
        <v>4.3999999999999997E-2</v>
      </c>
      <c r="I3">
        <v>4.4999999999999998E-2</v>
      </c>
      <c r="J3">
        <v>4.3999999999999997E-2</v>
      </c>
      <c r="K3">
        <v>4.9000000000000002E-2</v>
      </c>
      <c r="L3">
        <v>4.3999999999999997E-2</v>
      </c>
      <c r="M3">
        <v>4.8000000000000001E-2</v>
      </c>
      <c r="N3">
        <v>562</v>
      </c>
    </row>
    <row r="4" spans="1:14">
      <c r="A4" t="s">
        <v>440</v>
      </c>
      <c r="B4">
        <v>4.4999999999999998E-2</v>
      </c>
      <c r="C4">
        <v>4.4999999999999998E-2</v>
      </c>
      <c r="D4">
        <v>4.3999999999999997E-2</v>
      </c>
      <c r="E4">
        <v>4.3999999999999997E-2</v>
      </c>
      <c r="F4">
        <v>5.0999999999999997E-2</v>
      </c>
      <c r="G4">
        <v>4.3999999999999997E-2</v>
      </c>
      <c r="H4">
        <v>4.2999999999999997E-2</v>
      </c>
      <c r="I4">
        <v>4.3999999999999997E-2</v>
      </c>
      <c r="J4">
        <v>4.3999999999999997E-2</v>
      </c>
      <c r="K4">
        <v>4.4999999999999998E-2</v>
      </c>
      <c r="L4">
        <v>4.4999999999999998E-2</v>
      </c>
      <c r="M4">
        <v>4.3999999999999997E-2</v>
      </c>
      <c r="N4">
        <v>562</v>
      </c>
    </row>
    <row r="5" spans="1:14">
      <c r="A5" t="s">
        <v>441</v>
      </c>
      <c r="B5">
        <v>4.8000000000000001E-2</v>
      </c>
      <c r="C5">
        <v>4.4999999999999998E-2</v>
      </c>
      <c r="D5">
        <v>4.4999999999999998E-2</v>
      </c>
      <c r="E5">
        <v>4.7E-2</v>
      </c>
      <c r="F5">
        <v>4.7E-2</v>
      </c>
      <c r="G5">
        <v>4.3999999999999997E-2</v>
      </c>
      <c r="H5">
        <v>4.2999999999999997E-2</v>
      </c>
      <c r="I5">
        <v>4.3999999999999997E-2</v>
      </c>
      <c r="J5">
        <v>4.3999999999999997E-2</v>
      </c>
      <c r="K5">
        <v>4.4999999999999998E-2</v>
      </c>
      <c r="L5">
        <v>4.7E-2</v>
      </c>
      <c r="M5">
        <v>0.05</v>
      </c>
      <c r="N5">
        <v>562</v>
      </c>
    </row>
    <row r="6" spans="1:14">
      <c r="A6" t="s">
        <v>442</v>
      </c>
      <c r="B6">
        <v>4.8000000000000001E-2</v>
      </c>
      <c r="C6">
        <v>4.4999999999999998E-2</v>
      </c>
      <c r="D6">
        <v>4.3999999999999997E-2</v>
      </c>
      <c r="E6">
        <v>4.7E-2</v>
      </c>
      <c r="F6">
        <v>4.5999999999999999E-2</v>
      </c>
      <c r="G6">
        <v>4.4999999999999998E-2</v>
      </c>
      <c r="H6">
        <v>8.4000000000000005E-2</v>
      </c>
      <c r="I6">
        <v>4.3999999999999997E-2</v>
      </c>
      <c r="J6">
        <v>4.3999999999999997E-2</v>
      </c>
      <c r="K6">
        <v>4.7E-2</v>
      </c>
      <c r="L6">
        <v>4.5999999999999999E-2</v>
      </c>
      <c r="M6">
        <v>4.5999999999999999E-2</v>
      </c>
      <c r="N6">
        <v>562</v>
      </c>
    </row>
    <row r="7" spans="1:14">
      <c r="A7" t="s">
        <v>443</v>
      </c>
      <c r="B7">
        <v>1.069</v>
      </c>
      <c r="C7">
        <v>0.81699999999999995</v>
      </c>
      <c r="D7">
        <v>0.59099999999999997</v>
      </c>
      <c r="E7">
        <v>0.46700000000000003</v>
      </c>
      <c r="F7">
        <v>0.36</v>
      </c>
      <c r="G7">
        <v>0.22500000000000001</v>
      </c>
      <c r="H7">
        <v>0.15</v>
      </c>
      <c r="I7">
        <v>8.7999999999999995E-2</v>
      </c>
      <c r="J7">
        <v>7.6999999999999999E-2</v>
      </c>
      <c r="K7">
        <v>8.3000000000000004E-2</v>
      </c>
      <c r="L7">
        <v>7.4999999999999997E-2</v>
      </c>
      <c r="M7">
        <v>7.9000000000000001E-2</v>
      </c>
      <c r="N7">
        <v>562</v>
      </c>
    </row>
    <row r="8" spans="1:14">
      <c r="A8" t="s">
        <v>444</v>
      </c>
      <c r="B8">
        <v>1.0629999999999999</v>
      </c>
      <c r="C8">
        <v>0.80600000000000005</v>
      </c>
      <c r="D8">
        <v>0.59499999999999997</v>
      </c>
      <c r="E8">
        <v>0.49199999999999999</v>
      </c>
      <c r="F8">
        <v>0.36699999999999999</v>
      </c>
      <c r="G8">
        <v>0.224</v>
      </c>
      <c r="H8">
        <v>0.16800000000000001</v>
      </c>
      <c r="I8">
        <v>9.0999999999999998E-2</v>
      </c>
      <c r="J8">
        <v>7.6999999999999999E-2</v>
      </c>
      <c r="K8">
        <v>7.6999999999999999E-2</v>
      </c>
      <c r="L8">
        <v>7.5999999999999998E-2</v>
      </c>
      <c r="M8">
        <v>8.3000000000000004E-2</v>
      </c>
      <c r="N8">
        <v>562</v>
      </c>
    </row>
    <row r="9" spans="1:14">
      <c r="A9" t="s">
        <v>445</v>
      </c>
      <c r="B9">
        <v>1.083</v>
      </c>
      <c r="C9">
        <v>0.83</v>
      </c>
      <c r="D9">
        <v>0.60699999999999998</v>
      </c>
      <c r="E9">
        <v>0.49199999999999999</v>
      </c>
      <c r="F9">
        <v>0.36499999999999999</v>
      </c>
      <c r="G9">
        <v>0.23799999999999999</v>
      </c>
      <c r="H9">
        <v>0.154</v>
      </c>
      <c r="I9">
        <v>9.2999999999999999E-2</v>
      </c>
      <c r="J9">
        <v>7.6999999999999999E-2</v>
      </c>
      <c r="K9">
        <v>7.9000000000000001E-2</v>
      </c>
      <c r="L9">
        <v>7.6999999999999999E-2</v>
      </c>
      <c r="M9">
        <v>8.7999999999999995E-2</v>
      </c>
      <c r="N9">
        <v>562</v>
      </c>
    </row>
    <row r="12" spans="1:14">
      <c r="A12" t="s">
        <v>446</v>
      </c>
      <c r="B12">
        <v>2000</v>
      </c>
      <c r="C12">
        <v>1500</v>
      </c>
      <c r="D12">
        <v>1000</v>
      </c>
      <c r="E12">
        <v>750</v>
      </c>
      <c r="F12">
        <v>500</v>
      </c>
      <c r="G12">
        <v>250</v>
      </c>
      <c r="H12">
        <v>125</v>
      </c>
      <c r="I12">
        <v>25</v>
      </c>
      <c r="J12">
        <v>0</v>
      </c>
    </row>
    <row r="13" spans="1:14">
      <c r="A13" t="s">
        <v>447</v>
      </c>
      <c r="B13">
        <f>AVERAGE(B7:B9)</f>
        <v>1.0716666666666665</v>
      </c>
      <c r="C13">
        <f t="shared" ref="C13:J13" si="0">AVERAGE(C7:C9)</f>
        <v>0.81766666666666665</v>
      </c>
      <c r="D13">
        <f t="shared" si="0"/>
        <v>0.59766666666666668</v>
      </c>
      <c r="E13">
        <f t="shared" si="0"/>
        <v>0.48366666666666669</v>
      </c>
      <c r="F13">
        <f t="shared" si="0"/>
        <v>0.36400000000000005</v>
      </c>
      <c r="G13">
        <f t="shared" si="0"/>
        <v>0.22900000000000001</v>
      </c>
      <c r="H13">
        <f t="shared" si="0"/>
        <v>0.15733333333333333</v>
      </c>
      <c r="I13">
        <f t="shared" si="0"/>
        <v>9.0666666666666673E-2</v>
      </c>
      <c r="J13">
        <f t="shared" si="0"/>
        <v>7.6999999999999999E-2</v>
      </c>
    </row>
    <row r="15" spans="1:14">
      <c r="A15" t="s">
        <v>448</v>
      </c>
      <c r="B15">
        <f>SLOPE(B12:J12,B13:J13)</f>
        <v>2032.050934012366</v>
      </c>
    </row>
    <row r="16" spans="1:14">
      <c r="A16" t="s">
        <v>449</v>
      </c>
      <c r="B16">
        <f>INTERCEPT(B12:J12,B13:J13)</f>
        <v>-194.66319245141699</v>
      </c>
    </row>
    <row r="17" spans="1:16">
      <c r="B17">
        <f>CORREL(B12:J12,B13:J13)</f>
        <v>0.9989328180420447</v>
      </c>
    </row>
    <row r="19" spans="1:16">
      <c r="B19">
        <v>1</v>
      </c>
      <c r="C19">
        <v>2</v>
      </c>
      <c r="D19">
        <v>3</v>
      </c>
      <c r="E19">
        <v>4</v>
      </c>
      <c r="F19">
        <v>5</v>
      </c>
      <c r="G19">
        <v>6</v>
      </c>
      <c r="H19">
        <v>7</v>
      </c>
      <c r="I19">
        <v>8</v>
      </c>
      <c r="J19">
        <v>10</v>
      </c>
      <c r="K19">
        <v>11</v>
      </c>
      <c r="L19">
        <v>12</v>
      </c>
      <c r="M19">
        <v>13</v>
      </c>
      <c r="N19">
        <v>14</v>
      </c>
      <c r="O19">
        <v>15</v>
      </c>
      <c r="P19">
        <v>16</v>
      </c>
    </row>
    <row r="20" spans="1:16">
      <c r="A20" t="s">
        <v>446</v>
      </c>
      <c r="B20">
        <f>$B$15*B2+$B$16</f>
        <v>748.20844093032088</v>
      </c>
      <c r="C20">
        <f t="shared" ref="C20:I20" si="1">$B$15*C2+$B$16</f>
        <v>727.88793159019724</v>
      </c>
      <c r="D20">
        <f t="shared" si="1"/>
        <v>632.3815376916159</v>
      </c>
      <c r="E20">
        <f t="shared" si="1"/>
        <v>607.99692648346763</v>
      </c>
      <c r="F20">
        <f t="shared" si="1"/>
        <v>587.676417143344</v>
      </c>
      <c r="G20">
        <f t="shared" si="1"/>
        <v>603.93282461544288</v>
      </c>
      <c r="H20">
        <f t="shared" si="1"/>
        <v>526.71488912297286</v>
      </c>
      <c r="I20">
        <f t="shared" si="1"/>
        <v>563.2918059351955</v>
      </c>
      <c r="J20">
        <f>$B$15*K2+$B$16</f>
        <v>632.3815376916159</v>
      </c>
      <c r="K20">
        <f>$B$15*L2+$B$16</f>
        <v>626.28538488957895</v>
      </c>
      <c r="L20">
        <f>$B$15*M2+$B$16</f>
        <v>612.06102835149238</v>
      </c>
      <c r="M20">
        <f>$B$15*B3+$B$16</f>
        <v>136.5611097925987</v>
      </c>
      <c r="N20">
        <f>$B$15*C3+$B$16</f>
        <v>128.4329060565492</v>
      </c>
      <c r="O20">
        <f>$B$15*D3+$B$16</f>
        <v>79.66368364025243</v>
      </c>
      <c r="P20">
        <f>$B$15*E3+$B$16</f>
        <v>79.66368364025243</v>
      </c>
    </row>
    <row r="21" spans="1:16">
      <c r="A21" t="s">
        <v>451</v>
      </c>
      <c r="B21">
        <f>B20*0.4</f>
        <v>299.28337637212837</v>
      </c>
      <c r="C21">
        <f t="shared" ref="C21:P21" si="2">C20*0.4</f>
        <v>291.15517263607893</v>
      </c>
      <c r="D21">
        <f t="shared" si="2"/>
        <v>252.95261507664637</v>
      </c>
      <c r="E21">
        <f t="shared" si="2"/>
        <v>243.19877059338705</v>
      </c>
      <c r="F21">
        <f t="shared" si="2"/>
        <v>235.07056685733761</v>
      </c>
      <c r="G21">
        <f t="shared" si="2"/>
        <v>241.57312984617715</v>
      </c>
      <c r="H21">
        <f t="shared" si="2"/>
        <v>210.68595564918917</v>
      </c>
      <c r="I21">
        <f t="shared" si="2"/>
        <v>225.31672237407821</v>
      </c>
      <c r="J21">
        <f t="shared" si="2"/>
        <v>252.95261507664637</v>
      </c>
      <c r="K21">
        <f t="shared" si="2"/>
        <v>250.5141539558316</v>
      </c>
      <c r="L21">
        <f t="shared" si="2"/>
        <v>244.82441134059695</v>
      </c>
      <c r="M21">
        <f t="shared" si="2"/>
        <v>54.624443917039486</v>
      </c>
      <c r="N21">
        <f t="shared" si="2"/>
        <v>51.373162422619686</v>
      </c>
      <c r="O21">
        <f t="shared" si="2"/>
        <v>31.865473456100972</v>
      </c>
      <c r="P21">
        <f t="shared" si="2"/>
        <v>31.865473456100972</v>
      </c>
    </row>
    <row r="23" spans="1:16">
      <c r="A23" s="2" t="s">
        <v>450</v>
      </c>
      <c r="B23" s="1">
        <v>155017188.84115499</v>
      </c>
      <c r="C23" s="1">
        <v>205428881.07254899</v>
      </c>
      <c r="D23" s="1">
        <v>170702323.377538</v>
      </c>
      <c r="E23" s="1">
        <v>186353430.923531</v>
      </c>
      <c r="F23" s="1">
        <v>210229145.20438701</v>
      </c>
      <c r="G23" s="1">
        <v>231354580.06732401</v>
      </c>
      <c r="H23" s="1">
        <v>196648024.49735501</v>
      </c>
      <c r="I23" s="1">
        <v>193415560.12673199</v>
      </c>
      <c r="J23" s="1">
        <v>216773300.189246</v>
      </c>
      <c r="K23" s="1">
        <v>171821489.19949701</v>
      </c>
      <c r="L23" s="1">
        <v>171782554.58009499</v>
      </c>
      <c r="M23" s="1">
        <v>233729586.66568899</v>
      </c>
      <c r="N23" s="1">
        <v>255569067.955589</v>
      </c>
      <c r="O23" s="1">
        <v>248224151.93184</v>
      </c>
      <c r="P23" s="1">
        <v>270298569.78823501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3994-1D7F-4415-9825-732D72F47821}">
  <dimension ref="A1:D13"/>
  <sheetViews>
    <sheetView workbookViewId="0"/>
  </sheetViews>
  <sheetFormatPr baseColWidth="10" defaultColWidth="8.83203125" defaultRowHeight="15"/>
  <cols>
    <col min="1" max="1" width="9.83203125" bestFit="1" customWidth="1"/>
    <col min="2" max="2" width="13.33203125" bestFit="1" customWidth="1"/>
    <col min="4" max="4" width="21.6640625" bestFit="1" customWidth="1"/>
  </cols>
  <sheetData>
    <row r="1" spans="1:4">
      <c r="A1" s="13" t="s">
        <v>480</v>
      </c>
    </row>
    <row r="3" spans="1:4">
      <c r="B3" t="s">
        <v>474</v>
      </c>
      <c r="C3" t="s">
        <v>473</v>
      </c>
      <c r="D3" t="s">
        <v>475</v>
      </c>
    </row>
    <row r="4" spans="1:4">
      <c r="A4" s="8" t="s">
        <v>9</v>
      </c>
      <c r="B4">
        <v>30</v>
      </c>
      <c r="C4" s="12">
        <v>0.13382474224653401</v>
      </c>
      <c r="D4" s="12">
        <v>0.36118811374071874</v>
      </c>
    </row>
    <row r="5" spans="1:4">
      <c r="A5" s="8" t="s">
        <v>105</v>
      </c>
      <c r="B5">
        <v>5</v>
      </c>
      <c r="C5" s="12">
        <v>-1.7537036700519926E-2</v>
      </c>
      <c r="D5" s="12">
        <v>0.32529821805454506</v>
      </c>
    </row>
    <row r="6" spans="1:4">
      <c r="A6" s="8" t="s">
        <v>123</v>
      </c>
      <c r="B6">
        <v>43</v>
      </c>
      <c r="C6" s="12">
        <v>-6.6979793701127679E-2</v>
      </c>
      <c r="D6" s="12">
        <v>0.25654993532943116</v>
      </c>
    </row>
    <row r="7" spans="1:4">
      <c r="A7" s="8" t="s">
        <v>239</v>
      </c>
      <c r="B7">
        <v>32</v>
      </c>
      <c r="C7" s="12">
        <v>-6.2391233865482593E-2</v>
      </c>
      <c r="D7" s="12">
        <v>0.28753651674717967</v>
      </c>
    </row>
    <row r="8" spans="1:4">
      <c r="A8" s="8" t="s">
        <v>330</v>
      </c>
      <c r="B8">
        <v>3</v>
      </c>
      <c r="C8" s="12">
        <v>-3.88539209329163E-2</v>
      </c>
      <c r="D8" s="12">
        <v>0.13502256361166509</v>
      </c>
    </row>
    <row r="9" spans="1:4">
      <c r="A9" s="8" t="s">
        <v>337</v>
      </c>
      <c r="B9">
        <v>4</v>
      </c>
      <c r="C9" s="12">
        <v>-0.10958310381541325</v>
      </c>
      <c r="D9" s="12">
        <v>0.13498862341546164</v>
      </c>
    </row>
    <row r="10" spans="1:4">
      <c r="A10" s="8" t="s">
        <v>346</v>
      </c>
      <c r="B10">
        <v>3</v>
      </c>
      <c r="C10" s="12">
        <v>-0.28918895479083895</v>
      </c>
      <c r="D10" s="12">
        <v>0.26843927934880824</v>
      </c>
    </row>
    <row r="11" spans="1:4">
      <c r="A11" s="8" t="s">
        <v>355</v>
      </c>
      <c r="B11">
        <v>8</v>
      </c>
      <c r="C11" s="12">
        <v>-0.22757970093987104</v>
      </c>
      <c r="D11" s="12">
        <v>0.11237263951526602</v>
      </c>
    </row>
    <row r="12" spans="1:4">
      <c r="A12" s="8" t="s">
        <v>378</v>
      </c>
      <c r="B12">
        <v>9</v>
      </c>
      <c r="C12" s="12">
        <v>9.1218156189073113E-2</v>
      </c>
      <c r="D12" s="12">
        <v>0.1184562450394154</v>
      </c>
    </row>
    <row r="13" spans="1:4">
      <c r="A13" t="s">
        <v>376</v>
      </c>
      <c r="B13">
        <v>1</v>
      </c>
      <c r="C13" s="12">
        <v>-2.5972258391603233</v>
      </c>
      <c r="D13" s="12">
        <v>0.6820890094717047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D4AC-1EA2-40C5-B050-4E93E57E8AC7}">
  <dimension ref="A1:P182"/>
  <sheetViews>
    <sheetView topLeftCell="A139" zoomScale="85" zoomScaleNormal="85" workbookViewId="0">
      <selection activeCell="B151" sqref="B151:B160"/>
    </sheetView>
  </sheetViews>
  <sheetFormatPr baseColWidth="10" defaultColWidth="8.83203125" defaultRowHeight="15"/>
  <cols>
    <col min="1" max="1" width="3.83203125" bestFit="1" customWidth="1"/>
    <col min="2" max="2" width="17.5" bestFit="1" customWidth="1"/>
    <col min="3" max="3" width="5.5" bestFit="1" customWidth="1"/>
    <col min="4" max="4" width="13.5" bestFit="1" customWidth="1"/>
    <col min="5" max="5" width="7.1640625" bestFit="1" customWidth="1"/>
    <col min="6" max="6" width="9.5" bestFit="1" customWidth="1"/>
    <col min="7" max="7" width="17.5" bestFit="1" customWidth="1"/>
    <col min="8" max="8" width="7.5" bestFit="1" customWidth="1"/>
    <col min="9" max="9" width="16.5" bestFit="1" customWidth="1"/>
    <col min="10" max="10" width="12" bestFit="1" customWidth="1"/>
    <col min="11" max="11" width="11.5" bestFit="1" customWidth="1"/>
    <col min="12" max="13" width="12" bestFit="1" customWidth="1"/>
    <col min="14" max="16" width="12.5" bestFit="1" customWidth="1"/>
    <col min="21" max="24" width="12.5" bestFit="1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472</v>
      </c>
      <c r="J1" t="s">
        <v>465</v>
      </c>
      <c r="K1" t="s">
        <v>466</v>
      </c>
      <c r="L1" t="s">
        <v>467</v>
      </c>
      <c r="M1" t="s">
        <v>468</v>
      </c>
      <c r="N1" t="s">
        <v>469</v>
      </c>
      <c r="O1" t="s">
        <v>470</v>
      </c>
      <c r="P1" t="s">
        <v>471</v>
      </c>
    </row>
    <row r="2" spans="1:16">
      <c r="A2">
        <v>0</v>
      </c>
      <c r="B2" t="s">
        <v>8</v>
      </c>
      <c r="C2" t="s">
        <v>9</v>
      </c>
      <c r="D2" t="s">
        <v>10</v>
      </c>
      <c r="E2">
        <v>1</v>
      </c>
      <c r="F2">
        <v>568.50670000000002</v>
      </c>
      <c r="G2" t="s">
        <v>11</v>
      </c>
      <c r="H2">
        <v>27.091999999999999</v>
      </c>
      <c r="I2">
        <v>32750000</v>
      </c>
      <c r="J2">
        <v>93050000</v>
      </c>
      <c r="K2">
        <v>97780000</v>
      </c>
      <c r="L2">
        <v>73530000</v>
      </c>
      <c r="M2">
        <v>84420000</v>
      </c>
      <c r="N2">
        <v>83960000</v>
      </c>
      <c r="O2">
        <v>95360000</v>
      </c>
      <c r="P2">
        <v>65180000</v>
      </c>
    </row>
    <row r="3" spans="1:16">
      <c r="A3">
        <v>0</v>
      </c>
      <c r="B3" t="s">
        <v>12</v>
      </c>
      <c r="C3" t="s">
        <v>9</v>
      </c>
      <c r="D3" t="s">
        <v>13</v>
      </c>
      <c r="E3">
        <v>2</v>
      </c>
      <c r="F3">
        <v>566.49099999999999</v>
      </c>
      <c r="G3" t="s">
        <v>14</v>
      </c>
      <c r="H3">
        <v>26.483000000000001</v>
      </c>
      <c r="I3">
        <v>1212000</v>
      </c>
      <c r="J3">
        <v>323600000</v>
      </c>
      <c r="K3">
        <v>291100000</v>
      </c>
      <c r="L3">
        <v>0</v>
      </c>
      <c r="M3">
        <v>832600</v>
      </c>
      <c r="N3">
        <v>374600000</v>
      </c>
      <c r="O3">
        <v>1215000</v>
      </c>
      <c r="P3">
        <v>1865000</v>
      </c>
    </row>
    <row r="4" spans="1:16">
      <c r="A4">
        <v>0</v>
      </c>
      <c r="B4" t="s">
        <v>15</v>
      </c>
      <c r="C4" t="s">
        <v>9</v>
      </c>
      <c r="D4" t="s">
        <v>16</v>
      </c>
      <c r="E4">
        <v>2</v>
      </c>
      <c r="F4">
        <v>594.52229999999997</v>
      </c>
      <c r="G4" t="s">
        <v>17</v>
      </c>
      <c r="H4">
        <v>27.120999999999999</v>
      </c>
      <c r="I4">
        <v>17760000</v>
      </c>
      <c r="J4">
        <v>1029000000</v>
      </c>
      <c r="K4">
        <v>862500000</v>
      </c>
      <c r="L4">
        <v>36760000</v>
      </c>
      <c r="M4">
        <v>32320000</v>
      </c>
      <c r="N4">
        <v>1082000000</v>
      </c>
      <c r="O4">
        <v>34330000</v>
      </c>
      <c r="P4">
        <v>34540000</v>
      </c>
    </row>
    <row r="5" spans="1:16">
      <c r="A5">
        <v>0</v>
      </c>
      <c r="B5" t="s">
        <v>19</v>
      </c>
      <c r="C5" t="s">
        <v>9</v>
      </c>
      <c r="D5" t="s">
        <v>20</v>
      </c>
      <c r="E5">
        <v>2</v>
      </c>
      <c r="F5">
        <v>592.50670000000002</v>
      </c>
      <c r="G5" t="s">
        <v>18</v>
      </c>
      <c r="H5">
        <v>26.495000000000001</v>
      </c>
      <c r="I5">
        <v>2998000</v>
      </c>
      <c r="J5">
        <v>617800000</v>
      </c>
      <c r="K5">
        <v>469400000</v>
      </c>
      <c r="L5">
        <v>9124000</v>
      </c>
      <c r="M5">
        <v>5685000</v>
      </c>
      <c r="N5">
        <v>693800000</v>
      </c>
      <c r="O5">
        <v>3664000</v>
      </c>
      <c r="P5">
        <v>5450000</v>
      </c>
    </row>
    <row r="6" spans="1:16">
      <c r="A6">
        <v>0</v>
      </c>
      <c r="B6" t="s">
        <v>21</v>
      </c>
      <c r="C6" t="s">
        <v>9</v>
      </c>
      <c r="D6" t="s">
        <v>22</v>
      </c>
      <c r="E6">
        <v>1</v>
      </c>
      <c r="F6">
        <v>580.50670000000002</v>
      </c>
      <c r="G6" t="s">
        <v>23</v>
      </c>
      <c r="H6">
        <v>26.824000000000002</v>
      </c>
      <c r="I6">
        <v>1738000</v>
      </c>
      <c r="J6">
        <v>40070000</v>
      </c>
      <c r="K6">
        <v>29380000</v>
      </c>
      <c r="L6">
        <v>661000</v>
      </c>
      <c r="M6">
        <v>0</v>
      </c>
      <c r="N6">
        <v>42180000</v>
      </c>
      <c r="O6">
        <v>0</v>
      </c>
      <c r="P6">
        <v>0</v>
      </c>
    </row>
    <row r="7" spans="1:16">
      <c r="A7">
        <v>0</v>
      </c>
      <c r="B7" t="s">
        <v>24</v>
      </c>
      <c r="C7" t="s">
        <v>9</v>
      </c>
      <c r="D7" t="s">
        <v>25</v>
      </c>
      <c r="E7">
        <v>1</v>
      </c>
      <c r="F7">
        <v>608.53800000000001</v>
      </c>
      <c r="G7" t="s">
        <v>26</v>
      </c>
      <c r="H7">
        <v>27.405000000000001</v>
      </c>
      <c r="I7">
        <v>5480000</v>
      </c>
      <c r="J7">
        <v>35120000</v>
      </c>
      <c r="K7">
        <v>24960000</v>
      </c>
      <c r="L7">
        <v>1859000</v>
      </c>
      <c r="M7">
        <v>570500</v>
      </c>
      <c r="N7">
        <v>41640000</v>
      </c>
      <c r="O7">
        <v>2976000</v>
      </c>
      <c r="P7">
        <v>2388000</v>
      </c>
    </row>
    <row r="8" spans="1:16">
      <c r="A8">
        <v>0</v>
      </c>
      <c r="B8" t="s">
        <v>27</v>
      </c>
      <c r="C8" t="s">
        <v>9</v>
      </c>
      <c r="D8" t="s">
        <v>28</v>
      </c>
      <c r="E8">
        <v>1</v>
      </c>
      <c r="F8">
        <v>606.52229999999997</v>
      </c>
      <c r="G8" t="s">
        <v>29</v>
      </c>
      <c r="H8">
        <v>26.818000000000001</v>
      </c>
      <c r="I8">
        <v>778600</v>
      </c>
      <c r="J8">
        <v>55520000</v>
      </c>
      <c r="K8">
        <v>44550000</v>
      </c>
      <c r="L8">
        <v>511200</v>
      </c>
      <c r="M8">
        <v>0</v>
      </c>
      <c r="N8">
        <v>53540000</v>
      </c>
      <c r="O8">
        <v>0</v>
      </c>
      <c r="P8">
        <v>463200</v>
      </c>
    </row>
    <row r="9" spans="1:16">
      <c r="A9">
        <v>0</v>
      </c>
      <c r="B9" t="s">
        <v>30</v>
      </c>
      <c r="C9" t="s">
        <v>9</v>
      </c>
      <c r="D9" t="s">
        <v>31</v>
      </c>
      <c r="E9">
        <v>2</v>
      </c>
      <c r="F9">
        <v>596.53800000000001</v>
      </c>
      <c r="G9" t="s">
        <v>32</v>
      </c>
      <c r="H9">
        <v>27.669</v>
      </c>
      <c r="I9">
        <v>44150000</v>
      </c>
      <c r="J9">
        <v>536900000</v>
      </c>
      <c r="K9">
        <v>713800000</v>
      </c>
      <c r="L9">
        <v>563300000</v>
      </c>
      <c r="M9">
        <v>638000000</v>
      </c>
      <c r="N9">
        <v>613300000</v>
      </c>
      <c r="O9">
        <v>601700000</v>
      </c>
      <c r="P9">
        <v>458200000</v>
      </c>
    </row>
    <row r="10" spans="1:16">
      <c r="A10">
        <v>0</v>
      </c>
      <c r="B10" t="s">
        <v>33</v>
      </c>
      <c r="C10" t="s">
        <v>9</v>
      </c>
      <c r="D10" t="s">
        <v>34</v>
      </c>
      <c r="E10">
        <v>2</v>
      </c>
      <c r="F10">
        <v>624.5693</v>
      </c>
      <c r="G10" t="s">
        <v>35</v>
      </c>
      <c r="H10">
        <v>28.225999999999999</v>
      </c>
      <c r="I10">
        <v>39180000</v>
      </c>
      <c r="J10">
        <v>749800000</v>
      </c>
      <c r="K10">
        <v>971600000</v>
      </c>
      <c r="L10">
        <v>734100000</v>
      </c>
      <c r="M10">
        <v>817500000</v>
      </c>
      <c r="N10">
        <v>866800000</v>
      </c>
      <c r="O10">
        <v>809500000</v>
      </c>
      <c r="P10">
        <v>618200000</v>
      </c>
    </row>
    <row r="11" spans="1:16">
      <c r="A11">
        <v>0</v>
      </c>
      <c r="B11" t="s">
        <v>36</v>
      </c>
      <c r="C11" t="s">
        <v>9</v>
      </c>
      <c r="D11" t="s">
        <v>37</v>
      </c>
      <c r="E11">
        <v>2</v>
      </c>
      <c r="F11">
        <v>622.55359999999996</v>
      </c>
      <c r="G11" t="s">
        <v>38</v>
      </c>
      <c r="H11">
        <v>27.684000000000001</v>
      </c>
      <c r="I11">
        <v>1036000</v>
      </c>
      <c r="J11">
        <v>438700000</v>
      </c>
      <c r="K11">
        <v>365800000</v>
      </c>
      <c r="L11">
        <v>25200000</v>
      </c>
      <c r="M11">
        <v>32810000</v>
      </c>
      <c r="N11">
        <v>480900000</v>
      </c>
      <c r="O11">
        <v>32210000</v>
      </c>
      <c r="P11">
        <v>24230000</v>
      </c>
    </row>
    <row r="12" spans="1:16">
      <c r="A12">
        <v>0</v>
      </c>
      <c r="B12" t="s">
        <v>39</v>
      </c>
      <c r="C12" t="s">
        <v>9</v>
      </c>
      <c r="D12" t="s">
        <v>40</v>
      </c>
      <c r="E12">
        <v>1</v>
      </c>
      <c r="F12">
        <v>652.60059999999999</v>
      </c>
      <c r="G12" t="s">
        <v>41</v>
      </c>
      <c r="H12">
        <v>28.785</v>
      </c>
      <c r="I12">
        <v>1065000</v>
      </c>
      <c r="J12">
        <v>13840000</v>
      </c>
      <c r="K12">
        <v>12050000</v>
      </c>
      <c r="L12">
        <v>10500000</v>
      </c>
      <c r="M12">
        <v>15790000</v>
      </c>
      <c r="N12">
        <v>13590000</v>
      </c>
      <c r="O12">
        <v>12070000</v>
      </c>
      <c r="P12">
        <v>7388000</v>
      </c>
    </row>
    <row r="13" spans="1:16">
      <c r="A13">
        <v>0</v>
      </c>
      <c r="B13" t="s">
        <v>42</v>
      </c>
      <c r="C13" t="s">
        <v>9</v>
      </c>
      <c r="D13" t="s">
        <v>43</v>
      </c>
      <c r="E13">
        <v>1</v>
      </c>
      <c r="F13">
        <v>650.58489999999995</v>
      </c>
      <c r="G13" t="s">
        <v>44</v>
      </c>
      <c r="H13">
        <v>28.234999999999999</v>
      </c>
      <c r="I13">
        <v>853500</v>
      </c>
      <c r="J13">
        <v>47720000</v>
      </c>
      <c r="K13">
        <v>12550000</v>
      </c>
      <c r="L13">
        <v>861200</v>
      </c>
      <c r="M13">
        <v>0</v>
      </c>
      <c r="N13">
        <v>31200000</v>
      </c>
      <c r="O13">
        <v>1094000</v>
      </c>
      <c r="P13">
        <v>1421000</v>
      </c>
    </row>
    <row r="14" spans="1:16">
      <c r="A14">
        <v>0</v>
      </c>
      <c r="B14" t="s">
        <v>45</v>
      </c>
      <c r="C14" t="s">
        <v>9</v>
      </c>
      <c r="D14" t="s">
        <v>46</v>
      </c>
      <c r="E14">
        <v>1</v>
      </c>
      <c r="F14">
        <v>646.55359999999996</v>
      </c>
      <c r="G14" t="s">
        <v>47</v>
      </c>
      <c r="H14">
        <v>27.25</v>
      </c>
      <c r="I14">
        <v>1150000</v>
      </c>
      <c r="J14">
        <v>44560000</v>
      </c>
      <c r="K14">
        <v>47650000</v>
      </c>
      <c r="L14">
        <v>4057000</v>
      </c>
      <c r="M14">
        <v>1794000</v>
      </c>
      <c r="N14">
        <v>43310000</v>
      </c>
      <c r="O14">
        <v>3369000</v>
      </c>
      <c r="P14">
        <v>5576000</v>
      </c>
    </row>
    <row r="15" spans="1:16">
      <c r="A15">
        <v>0</v>
      </c>
      <c r="B15" t="s">
        <v>49</v>
      </c>
      <c r="C15" t="s">
        <v>9</v>
      </c>
      <c r="D15" t="s">
        <v>50</v>
      </c>
      <c r="E15">
        <v>2</v>
      </c>
      <c r="F15">
        <v>620.53800000000001</v>
      </c>
      <c r="G15" t="s">
        <v>51</v>
      </c>
      <c r="H15">
        <v>27.117999999999999</v>
      </c>
      <c r="I15">
        <v>42500000</v>
      </c>
      <c r="J15">
        <v>1150000000</v>
      </c>
      <c r="K15">
        <v>964700000</v>
      </c>
      <c r="L15">
        <v>42250000</v>
      </c>
      <c r="M15">
        <v>60650000</v>
      </c>
      <c r="N15">
        <v>1155000000</v>
      </c>
      <c r="O15">
        <v>58580000</v>
      </c>
      <c r="P15">
        <v>46120000</v>
      </c>
    </row>
    <row r="16" spans="1:16">
      <c r="A16">
        <v>0</v>
      </c>
      <c r="B16" t="s">
        <v>52</v>
      </c>
      <c r="C16" t="s">
        <v>9</v>
      </c>
      <c r="D16" t="s">
        <v>53</v>
      </c>
      <c r="E16">
        <v>1</v>
      </c>
      <c r="F16">
        <v>618.52229999999997</v>
      </c>
      <c r="G16" t="s">
        <v>54</v>
      </c>
      <c r="H16">
        <v>26.617000000000001</v>
      </c>
      <c r="I16">
        <v>14500000</v>
      </c>
      <c r="J16">
        <v>146800000</v>
      </c>
      <c r="K16">
        <v>191000000</v>
      </c>
      <c r="L16">
        <v>4618000</v>
      </c>
      <c r="M16">
        <v>5128000</v>
      </c>
      <c r="N16">
        <v>147900000</v>
      </c>
      <c r="O16">
        <v>3519000</v>
      </c>
      <c r="P16">
        <v>6535000</v>
      </c>
    </row>
    <row r="17" spans="1:16">
      <c r="A17">
        <v>0</v>
      </c>
      <c r="B17" t="s">
        <v>55</v>
      </c>
      <c r="C17" t="s">
        <v>9</v>
      </c>
      <c r="D17" t="s">
        <v>56</v>
      </c>
      <c r="E17">
        <v>1</v>
      </c>
      <c r="F17">
        <v>642.52229999999997</v>
      </c>
      <c r="G17" t="s">
        <v>57</v>
      </c>
      <c r="H17">
        <v>26.504999999999999</v>
      </c>
      <c r="I17">
        <v>0</v>
      </c>
      <c r="J17">
        <v>119400000</v>
      </c>
      <c r="K17">
        <v>96100000</v>
      </c>
      <c r="L17">
        <v>0</v>
      </c>
      <c r="M17">
        <v>2224000</v>
      </c>
      <c r="N17">
        <v>110300000</v>
      </c>
      <c r="O17">
        <v>690800</v>
      </c>
      <c r="P17">
        <v>713200</v>
      </c>
    </row>
    <row r="18" spans="1:16">
      <c r="A18">
        <v>0</v>
      </c>
      <c r="B18" t="s">
        <v>59</v>
      </c>
      <c r="C18" t="s">
        <v>9</v>
      </c>
      <c r="D18" t="s">
        <v>60</v>
      </c>
      <c r="E18">
        <v>1</v>
      </c>
      <c r="F18">
        <v>648.5693</v>
      </c>
      <c r="G18" t="s">
        <v>61</v>
      </c>
      <c r="H18">
        <v>27.631</v>
      </c>
      <c r="I18">
        <v>2138000</v>
      </c>
      <c r="J18">
        <v>96900000</v>
      </c>
      <c r="K18">
        <v>82680000</v>
      </c>
      <c r="L18">
        <v>0</v>
      </c>
      <c r="M18">
        <v>1153000</v>
      </c>
      <c r="N18">
        <v>115200000</v>
      </c>
      <c r="O18">
        <v>1461000</v>
      </c>
      <c r="P18">
        <v>1048000</v>
      </c>
    </row>
    <row r="19" spans="1:16">
      <c r="A19">
        <v>0</v>
      </c>
      <c r="B19" t="s">
        <v>62</v>
      </c>
      <c r="C19" t="s">
        <v>9</v>
      </c>
      <c r="D19" t="s">
        <v>63</v>
      </c>
      <c r="E19">
        <v>1</v>
      </c>
      <c r="F19">
        <v>412.31889999999999</v>
      </c>
      <c r="G19" t="s">
        <v>64</v>
      </c>
      <c r="H19">
        <v>16.760000000000002</v>
      </c>
      <c r="I19">
        <v>22020000</v>
      </c>
      <c r="J19">
        <v>6376000</v>
      </c>
      <c r="K19">
        <v>26190000</v>
      </c>
      <c r="L19">
        <v>7551000</v>
      </c>
      <c r="M19">
        <v>2204000</v>
      </c>
      <c r="N19">
        <v>30990000</v>
      </c>
      <c r="O19">
        <v>6887000</v>
      </c>
      <c r="P19">
        <v>7566000</v>
      </c>
    </row>
    <row r="20" spans="1:16">
      <c r="A20">
        <v>0</v>
      </c>
      <c r="B20" t="s">
        <v>65</v>
      </c>
      <c r="C20" t="s">
        <v>9</v>
      </c>
      <c r="D20" t="s">
        <v>66</v>
      </c>
      <c r="E20">
        <v>1</v>
      </c>
      <c r="F20">
        <v>616.50670000000002</v>
      </c>
      <c r="G20" t="s">
        <v>67</v>
      </c>
      <c r="H20">
        <v>26.452999999999999</v>
      </c>
      <c r="I20">
        <v>804600</v>
      </c>
      <c r="J20">
        <v>122700000</v>
      </c>
      <c r="K20">
        <v>80470000</v>
      </c>
      <c r="L20">
        <v>0</v>
      </c>
      <c r="M20">
        <v>1513000</v>
      </c>
      <c r="N20">
        <v>101100000</v>
      </c>
      <c r="O20">
        <v>1936000</v>
      </c>
      <c r="P20">
        <v>0</v>
      </c>
    </row>
    <row r="21" spans="1:16">
      <c r="A21">
        <v>0</v>
      </c>
      <c r="B21" t="s">
        <v>68</v>
      </c>
      <c r="C21" t="s">
        <v>9</v>
      </c>
      <c r="D21" t="s">
        <v>69</v>
      </c>
      <c r="E21">
        <v>1</v>
      </c>
      <c r="F21">
        <v>644.53800000000001</v>
      </c>
      <c r="G21" t="s">
        <v>70</v>
      </c>
      <c r="H21">
        <v>27.106000000000002</v>
      </c>
      <c r="I21">
        <v>665200</v>
      </c>
      <c r="J21">
        <v>181800000</v>
      </c>
      <c r="K21">
        <v>139600000</v>
      </c>
      <c r="L21">
        <v>12880000</v>
      </c>
      <c r="M21">
        <v>16650000</v>
      </c>
      <c r="N21">
        <v>151500000</v>
      </c>
      <c r="O21">
        <v>18700000</v>
      </c>
      <c r="P21">
        <v>16590000</v>
      </c>
    </row>
    <row r="22" spans="1:16">
      <c r="A22">
        <v>0</v>
      </c>
      <c r="B22" t="s">
        <v>71</v>
      </c>
      <c r="C22" t="s">
        <v>9</v>
      </c>
      <c r="D22" t="s">
        <v>72</v>
      </c>
      <c r="E22">
        <v>1</v>
      </c>
      <c r="F22">
        <v>640.50670000000002</v>
      </c>
      <c r="G22" t="s">
        <v>73</v>
      </c>
      <c r="H22">
        <v>26.236999999999998</v>
      </c>
      <c r="I22">
        <v>610500</v>
      </c>
      <c r="J22">
        <v>95470000</v>
      </c>
      <c r="K22">
        <v>73910000</v>
      </c>
      <c r="L22">
        <v>0</v>
      </c>
      <c r="M22">
        <v>243000</v>
      </c>
      <c r="N22">
        <v>87550000</v>
      </c>
      <c r="O22">
        <v>623200</v>
      </c>
      <c r="P22">
        <v>0</v>
      </c>
    </row>
    <row r="23" spans="1:16">
      <c r="A23">
        <v>0</v>
      </c>
      <c r="B23" t="s">
        <v>74</v>
      </c>
      <c r="C23" t="s">
        <v>9</v>
      </c>
      <c r="D23" t="s">
        <v>75</v>
      </c>
      <c r="E23">
        <v>1</v>
      </c>
      <c r="F23">
        <v>624.51179999999999</v>
      </c>
      <c r="G23" t="s">
        <v>76</v>
      </c>
      <c r="H23">
        <v>23.462</v>
      </c>
      <c r="I23">
        <v>376000</v>
      </c>
      <c r="J23">
        <v>76130000</v>
      </c>
      <c r="K23">
        <v>52320000</v>
      </c>
      <c r="L23">
        <v>149800000</v>
      </c>
      <c r="M23">
        <v>85890000</v>
      </c>
      <c r="N23">
        <v>10870000</v>
      </c>
      <c r="O23">
        <v>132100000</v>
      </c>
      <c r="P23">
        <v>15240000</v>
      </c>
    </row>
    <row r="24" spans="1:16">
      <c r="A24">
        <v>0</v>
      </c>
      <c r="B24" t="s">
        <v>77</v>
      </c>
      <c r="C24" t="s">
        <v>9</v>
      </c>
      <c r="D24" t="s">
        <v>78</v>
      </c>
      <c r="E24">
        <v>1</v>
      </c>
      <c r="F24">
        <v>670.55359999999996</v>
      </c>
      <c r="G24" t="s">
        <v>79</v>
      </c>
      <c r="H24">
        <v>27.119</v>
      </c>
      <c r="I24">
        <v>328800</v>
      </c>
      <c r="J24">
        <v>49260000</v>
      </c>
      <c r="K24">
        <v>60060000</v>
      </c>
      <c r="L24">
        <v>700200</v>
      </c>
      <c r="M24">
        <v>846000</v>
      </c>
      <c r="N24">
        <v>47780000</v>
      </c>
      <c r="O24">
        <v>7788000</v>
      </c>
      <c r="P24">
        <v>772000</v>
      </c>
    </row>
    <row r="25" spans="1:16">
      <c r="A25">
        <v>0</v>
      </c>
      <c r="B25" t="s">
        <v>80</v>
      </c>
      <c r="C25" t="s">
        <v>9</v>
      </c>
      <c r="D25" t="s">
        <v>81</v>
      </c>
      <c r="E25">
        <v>1</v>
      </c>
      <c r="F25">
        <v>668.53800000000001</v>
      </c>
      <c r="G25" t="s">
        <v>82</v>
      </c>
      <c r="H25">
        <v>26.913</v>
      </c>
      <c r="I25">
        <v>663500</v>
      </c>
      <c r="J25">
        <v>132800000</v>
      </c>
      <c r="K25">
        <v>93440000</v>
      </c>
      <c r="L25">
        <v>6451000</v>
      </c>
      <c r="M25">
        <v>4993000</v>
      </c>
      <c r="N25">
        <v>113300000</v>
      </c>
      <c r="O25">
        <v>4273000</v>
      </c>
      <c r="P25">
        <v>5225000</v>
      </c>
    </row>
    <row r="26" spans="1:16">
      <c r="A26">
        <v>0</v>
      </c>
      <c r="B26" t="s">
        <v>83</v>
      </c>
      <c r="C26" t="s">
        <v>9</v>
      </c>
      <c r="D26" t="s">
        <v>84</v>
      </c>
      <c r="E26">
        <v>1</v>
      </c>
      <c r="F26">
        <v>666.52229999999997</v>
      </c>
      <c r="G26" t="s">
        <v>85</v>
      </c>
      <c r="H26">
        <v>26.23</v>
      </c>
      <c r="I26">
        <v>0</v>
      </c>
      <c r="J26">
        <v>83800000</v>
      </c>
      <c r="K26">
        <v>60980000</v>
      </c>
      <c r="L26">
        <v>0</v>
      </c>
      <c r="M26">
        <v>0</v>
      </c>
      <c r="N26">
        <v>71530000</v>
      </c>
      <c r="O26">
        <v>0</v>
      </c>
      <c r="P26">
        <v>0</v>
      </c>
    </row>
    <row r="27" spans="1:16">
      <c r="A27">
        <v>0</v>
      </c>
      <c r="B27" t="s">
        <v>86</v>
      </c>
      <c r="C27" t="s">
        <v>9</v>
      </c>
      <c r="D27" t="s">
        <v>87</v>
      </c>
      <c r="E27">
        <v>1</v>
      </c>
      <c r="F27">
        <v>698.58489999999995</v>
      </c>
      <c r="G27" t="s">
        <v>88</v>
      </c>
      <c r="H27">
        <v>27.547000000000001</v>
      </c>
      <c r="I27">
        <v>0</v>
      </c>
      <c r="J27">
        <v>25500000</v>
      </c>
      <c r="K27">
        <v>14550000</v>
      </c>
      <c r="L27">
        <v>708400</v>
      </c>
      <c r="M27">
        <v>0</v>
      </c>
      <c r="N27">
        <v>30940000</v>
      </c>
      <c r="O27">
        <v>1075000</v>
      </c>
      <c r="P27">
        <v>0</v>
      </c>
    </row>
    <row r="28" spans="1:16">
      <c r="A28">
        <v>0</v>
      </c>
      <c r="B28" t="s">
        <v>89</v>
      </c>
      <c r="C28" t="s">
        <v>9</v>
      </c>
      <c r="D28" t="s">
        <v>90</v>
      </c>
      <c r="E28">
        <v>1</v>
      </c>
      <c r="F28">
        <v>696.5693</v>
      </c>
      <c r="G28" t="s">
        <v>91</v>
      </c>
      <c r="H28">
        <v>23.577999999999999</v>
      </c>
      <c r="I28">
        <v>435200</v>
      </c>
      <c r="J28">
        <v>5697000</v>
      </c>
      <c r="K28">
        <v>6909000</v>
      </c>
      <c r="L28">
        <v>32120000</v>
      </c>
      <c r="M28">
        <v>33780000</v>
      </c>
      <c r="N28">
        <v>6114000</v>
      </c>
      <c r="O28">
        <v>1498000</v>
      </c>
      <c r="P28">
        <v>994800</v>
      </c>
    </row>
    <row r="29" spans="1:16">
      <c r="A29">
        <v>0</v>
      </c>
      <c r="B29" t="s">
        <v>92</v>
      </c>
      <c r="C29" t="s">
        <v>9</v>
      </c>
      <c r="D29" t="s">
        <v>93</v>
      </c>
      <c r="E29">
        <v>1</v>
      </c>
      <c r="F29">
        <v>724.60059999999999</v>
      </c>
      <c r="G29" t="s">
        <v>94</v>
      </c>
      <c r="H29">
        <v>24.498999999999999</v>
      </c>
      <c r="I29">
        <v>0</v>
      </c>
      <c r="J29">
        <v>123900000</v>
      </c>
      <c r="K29">
        <v>145500000</v>
      </c>
      <c r="L29">
        <v>165200000</v>
      </c>
      <c r="M29">
        <v>166300000</v>
      </c>
      <c r="N29">
        <v>107500000</v>
      </c>
      <c r="O29">
        <v>151800000</v>
      </c>
      <c r="P29">
        <v>164000000</v>
      </c>
    </row>
    <row r="30" spans="1:16">
      <c r="A30">
        <v>0</v>
      </c>
      <c r="B30" t="s">
        <v>95</v>
      </c>
      <c r="C30" t="s">
        <v>9</v>
      </c>
      <c r="D30" t="s">
        <v>96</v>
      </c>
      <c r="E30">
        <v>1</v>
      </c>
      <c r="F30">
        <v>722.58489999999995</v>
      </c>
      <c r="G30" t="s">
        <v>97</v>
      </c>
      <c r="H30">
        <v>23.405999999999999</v>
      </c>
      <c r="I30">
        <v>0</v>
      </c>
      <c r="J30">
        <v>65050000</v>
      </c>
      <c r="K30">
        <v>78720000</v>
      </c>
      <c r="L30">
        <v>76020000</v>
      </c>
      <c r="M30">
        <v>76690000</v>
      </c>
      <c r="N30">
        <v>51000000</v>
      </c>
      <c r="O30">
        <v>79340000</v>
      </c>
      <c r="P30">
        <v>82810000</v>
      </c>
    </row>
    <row r="31" spans="1:16">
      <c r="A31">
        <v>0</v>
      </c>
      <c r="B31" t="s">
        <v>98</v>
      </c>
      <c r="C31" t="s">
        <v>9</v>
      </c>
      <c r="D31" t="s">
        <v>99</v>
      </c>
      <c r="E31">
        <v>1</v>
      </c>
      <c r="F31">
        <v>752.63189999999997</v>
      </c>
      <c r="G31" t="s">
        <v>100</v>
      </c>
      <c r="H31">
        <v>25.39</v>
      </c>
      <c r="I31">
        <v>0</v>
      </c>
      <c r="J31">
        <v>104800000</v>
      </c>
      <c r="K31">
        <v>101800000</v>
      </c>
      <c r="L31">
        <v>169400000</v>
      </c>
      <c r="M31">
        <v>169500000</v>
      </c>
      <c r="N31">
        <v>82620000</v>
      </c>
      <c r="O31">
        <v>161100000</v>
      </c>
      <c r="P31">
        <v>168400000</v>
      </c>
    </row>
    <row r="32" spans="1:16">
      <c r="A32">
        <v>0</v>
      </c>
      <c r="B32" t="s">
        <v>101</v>
      </c>
      <c r="C32" t="s">
        <v>9</v>
      </c>
      <c r="D32" t="s">
        <v>102</v>
      </c>
      <c r="E32">
        <v>1</v>
      </c>
      <c r="F32">
        <v>750.61620000000005</v>
      </c>
      <c r="G32" t="s">
        <v>103</v>
      </c>
      <c r="H32">
        <v>24.498000000000001</v>
      </c>
      <c r="I32">
        <v>404800</v>
      </c>
      <c r="J32">
        <v>106700000</v>
      </c>
      <c r="K32">
        <v>104800000</v>
      </c>
      <c r="L32">
        <v>163700000</v>
      </c>
      <c r="M32">
        <v>166000000</v>
      </c>
      <c r="N32">
        <v>78350000</v>
      </c>
      <c r="O32">
        <v>162100000</v>
      </c>
      <c r="P32">
        <v>162800000</v>
      </c>
    </row>
    <row r="33" spans="1:16">
      <c r="A33">
        <v>0</v>
      </c>
      <c r="B33" t="s">
        <v>104</v>
      </c>
      <c r="C33" t="s">
        <v>105</v>
      </c>
      <c r="D33" t="s">
        <v>106</v>
      </c>
      <c r="E33">
        <v>1</v>
      </c>
      <c r="F33">
        <v>495.33249999999998</v>
      </c>
      <c r="G33" t="s">
        <v>107</v>
      </c>
      <c r="H33">
        <v>14.617000000000001</v>
      </c>
      <c r="I33">
        <v>4248000</v>
      </c>
      <c r="J33">
        <v>25610000</v>
      </c>
      <c r="K33">
        <v>11540000</v>
      </c>
      <c r="L33">
        <v>6784000</v>
      </c>
      <c r="M33">
        <v>10540000</v>
      </c>
      <c r="N33">
        <v>10940000</v>
      </c>
      <c r="O33">
        <v>7028000</v>
      </c>
      <c r="P33">
        <v>5735000</v>
      </c>
    </row>
    <row r="34" spans="1:16">
      <c r="A34">
        <v>0</v>
      </c>
      <c r="B34" t="s">
        <v>108</v>
      </c>
      <c r="C34" t="s">
        <v>105</v>
      </c>
      <c r="D34" t="s">
        <v>109</v>
      </c>
      <c r="E34">
        <v>1</v>
      </c>
      <c r="F34">
        <v>523.36379999999997</v>
      </c>
      <c r="G34" t="s">
        <v>110</v>
      </c>
      <c r="H34">
        <v>17.422999999999998</v>
      </c>
      <c r="I34">
        <v>1497000</v>
      </c>
      <c r="J34">
        <v>43590000</v>
      </c>
      <c r="K34">
        <v>25320000</v>
      </c>
      <c r="L34">
        <v>5516000</v>
      </c>
      <c r="M34">
        <v>5636000</v>
      </c>
      <c r="N34">
        <v>21840000</v>
      </c>
      <c r="O34">
        <v>5789000</v>
      </c>
      <c r="P34">
        <v>6015000</v>
      </c>
    </row>
    <row r="35" spans="1:16">
      <c r="A35">
        <v>0</v>
      </c>
      <c r="B35" t="s">
        <v>111</v>
      </c>
      <c r="C35" t="s">
        <v>105</v>
      </c>
      <c r="D35" t="s">
        <v>48</v>
      </c>
      <c r="E35">
        <v>1</v>
      </c>
      <c r="F35">
        <v>521.34810000000004</v>
      </c>
      <c r="G35" t="s">
        <v>112</v>
      </c>
      <c r="H35">
        <v>14.494</v>
      </c>
      <c r="I35">
        <v>188100</v>
      </c>
      <c r="J35">
        <v>8324000</v>
      </c>
      <c r="K35">
        <v>8105000</v>
      </c>
      <c r="L35">
        <v>8277000</v>
      </c>
      <c r="M35">
        <v>14750000</v>
      </c>
      <c r="N35">
        <v>7287000</v>
      </c>
      <c r="O35">
        <v>7791000</v>
      </c>
      <c r="P35">
        <v>9850000</v>
      </c>
    </row>
    <row r="36" spans="1:16">
      <c r="A36">
        <v>0</v>
      </c>
      <c r="B36" t="s">
        <v>111</v>
      </c>
      <c r="C36" t="s">
        <v>105</v>
      </c>
      <c r="D36" t="s">
        <v>48</v>
      </c>
      <c r="E36">
        <v>1</v>
      </c>
      <c r="F36">
        <v>521.34810000000004</v>
      </c>
      <c r="G36" t="s">
        <v>112</v>
      </c>
      <c r="H36">
        <v>15.026</v>
      </c>
      <c r="I36">
        <v>173700</v>
      </c>
      <c r="J36">
        <v>8442000</v>
      </c>
      <c r="K36">
        <v>2408000</v>
      </c>
      <c r="L36">
        <v>872800</v>
      </c>
      <c r="M36">
        <v>3592000</v>
      </c>
      <c r="N36">
        <v>2054000</v>
      </c>
      <c r="O36">
        <v>1774000</v>
      </c>
      <c r="P36">
        <v>1383000</v>
      </c>
    </row>
    <row r="37" spans="1:16">
      <c r="A37">
        <v>0</v>
      </c>
      <c r="B37" t="s">
        <v>113</v>
      </c>
      <c r="C37" t="s">
        <v>105</v>
      </c>
      <c r="D37" t="s">
        <v>114</v>
      </c>
      <c r="E37">
        <v>1</v>
      </c>
      <c r="F37">
        <v>519.33249999999998</v>
      </c>
      <c r="G37" t="s">
        <v>115</v>
      </c>
      <c r="H37">
        <v>12.887</v>
      </c>
      <c r="I37">
        <v>466500</v>
      </c>
      <c r="J37">
        <v>12690000</v>
      </c>
      <c r="K37">
        <v>10360000</v>
      </c>
      <c r="L37">
        <v>14790000</v>
      </c>
      <c r="M37">
        <v>21490000</v>
      </c>
      <c r="N37">
        <v>10020000</v>
      </c>
      <c r="O37">
        <v>13780000</v>
      </c>
      <c r="P37">
        <v>15860000</v>
      </c>
    </row>
    <row r="38" spans="1:16">
      <c r="A38">
        <v>0</v>
      </c>
      <c r="B38" t="s">
        <v>113</v>
      </c>
      <c r="C38" t="s">
        <v>105</v>
      </c>
      <c r="D38" t="s">
        <v>114</v>
      </c>
      <c r="E38">
        <v>1</v>
      </c>
      <c r="F38">
        <v>519.33249999999998</v>
      </c>
      <c r="G38" t="s">
        <v>115</v>
      </c>
      <c r="H38">
        <v>12.298</v>
      </c>
      <c r="I38">
        <v>587400</v>
      </c>
      <c r="J38">
        <v>39900000</v>
      </c>
      <c r="K38">
        <v>59800000</v>
      </c>
      <c r="L38">
        <v>87420000</v>
      </c>
      <c r="M38">
        <v>128200000</v>
      </c>
      <c r="N38">
        <v>54690000</v>
      </c>
      <c r="O38">
        <v>72320000</v>
      </c>
      <c r="P38">
        <v>95940000</v>
      </c>
    </row>
    <row r="39" spans="1:16">
      <c r="A39">
        <v>0</v>
      </c>
      <c r="B39" t="s">
        <v>116</v>
      </c>
      <c r="C39" t="s">
        <v>105</v>
      </c>
      <c r="D39" t="s">
        <v>117</v>
      </c>
      <c r="E39">
        <v>1</v>
      </c>
      <c r="F39">
        <v>517.31679999999994</v>
      </c>
      <c r="G39" t="s">
        <v>118</v>
      </c>
      <c r="H39">
        <v>10.904999999999999</v>
      </c>
      <c r="I39">
        <v>370400</v>
      </c>
      <c r="J39">
        <v>8105000</v>
      </c>
      <c r="K39">
        <v>7385000</v>
      </c>
      <c r="L39">
        <v>15400000</v>
      </c>
      <c r="M39">
        <v>18030000</v>
      </c>
      <c r="N39">
        <v>9334000</v>
      </c>
      <c r="O39">
        <v>16070000</v>
      </c>
      <c r="P39">
        <v>16580000</v>
      </c>
    </row>
    <row r="40" spans="1:16">
      <c r="A40">
        <v>0</v>
      </c>
      <c r="B40" t="s">
        <v>116</v>
      </c>
      <c r="C40" t="s">
        <v>105</v>
      </c>
      <c r="D40" t="s">
        <v>117</v>
      </c>
      <c r="E40">
        <v>2</v>
      </c>
      <c r="F40">
        <v>517.31679999999994</v>
      </c>
      <c r="G40" t="s">
        <v>118</v>
      </c>
      <c r="H40">
        <v>10.307</v>
      </c>
      <c r="I40">
        <v>167900</v>
      </c>
      <c r="J40">
        <v>26360000</v>
      </c>
      <c r="K40">
        <v>40260000</v>
      </c>
      <c r="L40">
        <v>104700000</v>
      </c>
      <c r="M40">
        <v>128000000</v>
      </c>
      <c r="N40">
        <v>36230000</v>
      </c>
      <c r="O40">
        <v>94400000</v>
      </c>
      <c r="P40">
        <v>109200000</v>
      </c>
    </row>
    <row r="41" spans="1:16">
      <c r="A41">
        <v>0</v>
      </c>
      <c r="B41" t="s">
        <v>119</v>
      </c>
      <c r="C41" t="s">
        <v>120</v>
      </c>
      <c r="D41" t="s">
        <v>121</v>
      </c>
      <c r="E41">
        <v>1</v>
      </c>
      <c r="F41">
        <v>574.49609999999996</v>
      </c>
      <c r="G41" t="s">
        <v>122</v>
      </c>
      <c r="H41">
        <v>26.489000000000001</v>
      </c>
      <c r="I41">
        <v>3379000</v>
      </c>
      <c r="J41">
        <v>147100000</v>
      </c>
      <c r="K41">
        <v>83490000</v>
      </c>
      <c r="L41">
        <v>593200</v>
      </c>
      <c r="M41">
        <v>0</v>
      </c>
      <c r="N41">
        <v>123500000</v>
      </c>
      <c r="O41">
        <v>1222000</v>
      </c>
      <c r="P41">
        <v>673900</v>
      </c>
    </row>
    <row r="42" spans="1:16">
      <c r="A42">
        <v>0</v>
      </c>
      <c r="B42" t="s">
        <v>125</v>
      </c>
      <c r="C42" t="s">
        <v>123</v>
      </c>
      <c r="D42" t="s">
        <v>126</v>
      </c>
      <c r="E42">
        <v>1</v>
      </c>
      <c r="F42">
        <v>719.54650000000004</v>
      </c>
      <c r="G42" t="s">
        <v>127</v>
      </c>
      <c r="H42">
        <v>25.166</v>
      </c>
      <c r="I42">
        <v>392900</v>
      </c>
      <c r="J42">
        <v>66980000</v>
      </c>
      <c r="K42">
        <v>52450000</v>
      </c>
      <c r="L42">
        <v>77630000</v>
      </c>
      <c r="M42">
        <v>71080000</v>
      </c>
      <c r="N42">
        <v>50970000</v>
      </c>
      <c r="O42">
        <v>72310000</v>
      </c>
      <c r="P42">
        <v>69350000</v>
      </c>
    </row>
    <row r="43" spans="1:16">
      <c r="A43">
        <v>0</v>
      </c>
      <c r="B43" t="s">
        <v>128</v>
      </c>
      <c r="C43" t="s">
        <v>123</v>
      </c>
      <c r="D43" t="s">
        <v>10</v>
      </c>
      <c r="E43">
        <v>2</v>
      </c>
      <c r="F43">
        <v>733.56219999999996</v>
      </c>
      <c r="G43" t="s">
        <v>129</v>
      </c>
      <c r="H43">
        <v>25.678000000000001</v>
      </c>
      <c r="I43">
        <v>5649000</v>
      </c>
      <c r="J43">
        <v>893300000</v>
      </c>
      <c r="K43">
        <v>675100000</v>
      </c>
      <c r="L43">
        <v>876100000</v>
      </c>
      <c r="M43">
        <v>865600000</v>
      </c>
      <c r="N43">
        <v>623500000</v>
      </c>
      <c r="O43">
        <v>862100000</v>
      </c>
      <c r="P43">
        <v>859600000</v>
      </c>
    </row>
    <row r="44" spans="1:16">
      <c r="A44">
        <v>0</v>
      </c>
      <c r="B44" t="s">
        <v>130</v>
      </c>
      <c r="C44" t="s">
        <v>123</v>
      </c>
      <c r="D44" t="s">
        <v>13</v>
      </c>
      <c r="E44">
        <v>2</v>
      </c>
      <c r="F44">
        <v>731.54650000000004</v>
      </c>
      <c r="G44" t="s">
        <v>131</v>
      </c>
      <c r="H44">
        <v>24.657</v>
      </c>
      <c r="I44">
        <v>3396000</v>
      </c>
      <c r="J44">
        <v>5770000000</v>
      </c>
      <c r="K44">
        <v>4292000000</v>
      </c>
      <c r="L44">
        <v>5883000000</v>
      </c>
      <c r="M44">
        <v>6007000000</v>
      </c>
      <c r="N44">
        <v>3517000000</v>
      </c>
      <c r="O44">
        <v>6014000000</v>
      </c>
      <c r="P44">
        <v>6119000000</v>
      </c>
    </row>
    <row r="45" spans="1:16">
      <c r="A45">
        <v>0</v>
      </c>
      <c r="B45" t="s">
        <v>132</v>
      </c>
      <c r="C45" t="s">
        <v>123</v>
      </c>
      <c r="D45" t="s">
        <v>16</v>
      </c>
      <c r="E45">
        <v>2</v>
      </c>
      <c r="F45">
        <v>759.57780000000002</v>
      </c>
      <c r="G45" t="s">
        <v>133</v>
      </c>
      <c r="H45">
        <v>25.696999999999999</v>
      </c>
      <c r="I45">
        <v>80410000</v>
      </c>
      <c r="J45">
        <v>10100000000</v>
      </c>
      <c r="K45">
        <v>7122000000</v>
      </c>
      <c r="L45">
        <v>11190000000</v>
      </c>
      <c r="M45">
        <v>11180000000</v>
      </c>
      <c r="N45">
        <v>5603000000</v>
      </c>
      <c r="O45">
        <v>11360000000</v>
      </c>
      <c r="P45">
        <v>11320000000</v>
      </c>
    </row>
    <row r="46" spans="1:16">
      <c r="A46">
        <v>0</v>
      </c>
      <c r="B46" t="s">
        <v>134</v>
      </c>
      <c r="C46" t="s">
        <v>123</v>
      </c>
      <c r="D46" t="s">
        <v>135</v>
      </c>
      <c r="E46">
        <v>2</v>
      </c>
      <c r="F46">
        <v>781.56219999999996</v>
      </c>
      <c r="G46" t="s">
        <v>136</v>
      </c>
      <c r="H46">
        <v>24.687000000000001</v>
      </c>
      <c r="I46">
        <v>5742000</v>
      </c>
      <c r="J46">
        <v>378700000</v>
      </c>
      <c r="K46">
        <v>301700000</v>
      </c>
      <c r="L46">
        <v>683700000</v>
      </c>
      <c r="M46">
        <v>685800000</v>
      </c>
      <c r="N46">
        <v>257400000</v>
      </c>
      <c r="O46">
        <v>717100000</v>
      </c>
      <c r="P46">
        <v>706700000</v>
      </c>
    </row>
    <row r="47" spans="1:16">
      <c r="A47">
        <v>0</v>
      </c>
      <c r="B47" t="s">
        <v>137</v>
      </c>
      <c r="C47" t="s">
        <v>123</v>
      </c>
      <c r="D47" t="s">
        <v>20</v>
      </c>
      <c r="E47">
        <v>2</v>
      </c>
      <c r="F47">
        <v>757.56219999999996</v>
      </c>
      <c r="G47" t="s">
        <v>138</v>
      </c>
      <c r="H47">
        <v>24.72</v>
      </c>
      <c r="I47">
        <v>30510000</v>
      </c>
      <c r="J47">
        <v>4241000000</v>
      </c>
      <c r="K47">
        <v>3092000000</v>
      </c>
      <c r="L47">
        <v>4705000000</v>
      </c>
      <c r="M47">
        <v>4955000000</v>
      </c>
      <c r="N47">
        <v>2370000000</v>
      </c>
      <c r="O47">
        <v>4942000000</v>
      </c>
      <c r="P47">
        <v>5036000000</v>
      </c>
    </row>
    <row r="48" spans="1:16">
      <c r="A48">
        <v>0</v>
      </c>
      <c r="B48" t="s">
        <v>139</v>
      </c>
      <c r="C48" t="s">
        <v>123</v>
      </c>
      <c r="D48" t="s">
        <v>50</v>
      </c>
      <c r="E48">
        <v>2</v>
      </c>
      <c r="F48">
        <v>785.59349999999995</v>
      </c>
      <c r="G48" t="s">
        <v>140</v>
      </c>
      <c r="H48">
        <v>25.72</v>
      </c>
      <c r="I48">
        <v>45520000</v>
      </c>
      <c r="J48">
        <v>4771000000</v>
      </c>
      <c r="K48">
        <v>3301000000</v>
      </c>
      <c r="L48">
        <v>5651000000</v>
      </c>
      <c r="M48">
        <v>5772000000</v>
      </c>
      <c r="N48">
        <v>2447000000</v>
      </c>
      <c r="O48">
        <v>5850000000</v>
      </c>
      <c r="P48">
        <v>5841000000</v>
      </c>
    </row>
    <row r="49" spans="1:16">
      <c r="A49">
        <v>0</v>
      </c>
      <c r="B49" t="s">
        <v>141</v>
      </c>
      <c r="C49" t="s">
        <v>123</v>
      </c>
      <c r="D49" t="s">
        <v>142</v>
      </c>
      <c r="E49">
        <v>1</v>
      </c>
      <c r="F49">
        <v>773.59349999999995</v>
      </c>
      <c r="G49" t="s">
        <v>143</v>
      </c>
      <c r="H49">
        <v>26.193000000000001</v>
      </c>
      <c r="I49">
        <v>805800</v>
      </c>
      <c r="J49">
        <v>411300000</v>
      </c>
      <c r="K49">
        <v>266800000</v>
      </c>
      <c r="L49">
        <v>469600000</v>
      </c>
      <c r="M49">
        <v>471700000</v>
      </c>
      <c r="N49">
        <v>210400000</v>
      </c>
      <c r="O49">
        <v>488800000</v>
      </c>
      <c r="P49">
        <v>486900000</v>
      </c>
    </row>
    <row r="50" spans="1:16">
      <c r="A50">
        <v>0</v>
      </c>
      <c r="B50" t="s">
        <v>144</v>
      </c>
      <c r="C50" t="s">
        <v>123</v>
      </c>
      <c r="D50" t="s">
        <v>145</v>
      </c>
      <c r="E50">
        <v>1</v>
      </c>
      <c r="F50">
        <v>677.49959999999999</v>
      </c>
      <c r="G50" t="s">
        <v>146</v>
      </c>
      <c r="H50">
        <v>23.175000000000001</v>
      </c>
      <c r="I50">
        <v>94750000</v>
      </c>
      <c r="J50">
        <v>75010000</v>
      </c>
      <c r="K50">
        <v>52040000</v>
      </c>
      <c r="L50">
        <v>65780000</v>
      </c>
      <c r="M50">
        <v>68800000</v>
      </c>
      <c r="N50">
        <v>34190000</v>
      </c>
      <c r="O50">
        <v>83230000</v>
      </c>
      <c r="P50">
        <v>127400000</v>
      </c>
    </row>
    <row r="51" spans="1:16">
      <c r="A51">
        <v>0</v>
      </c>
      <c r="B51" t="s">
        <v>147</v>
      </c>
      <c r="C51" t="s">
        <v>123</v>
      </c>
      <c r="D51" t="s">
        <v>148</v>
      </c>
      <c r="E51">
        <v>1</v>
      </c>
      <c r="F51">
        <v>691.51520000000005</v>
      </c>
      <c r="G51" t="s">
        <v>149</v>
      </c>
      <c r="H51">
        <v>23.890999999999998</v>
      </c>
      <c r="I51">
        <v>291000</v>
      </c>
      <c r="J51">
        <v>18280000</v>
      </c>
      <c r="K51">
        <v>3445000</v>
      </c>
      <c r="L51">
        <v>17650000</v>
      </c>
      <c r="M51">
        <v>17460000</v>
      </c>
      <c r="N51">
        <v>7709000</v>
      </c>
      <c r="O51">
        <v>18300000</v>
      </c>
      <c r="P51">
        <v>18640000</v>
      </c>
    </row>
    <row r="52" spans="1:16">
      <c r="A52">
        <v>0</v>
      </c>
      <c r="B52" t="s">
        <v>150</v>
      </c>
      <c r="C52" t="s">
        <v>123</v>
      </c>
      <c r="D52" t="s">
        <v>151</v>
      </c>
      <c r="E52">
        <v>1</v>
      </c>
      <c r="F52">
        <v>705.53089999999997</v>
      </c>
      <c r="G52" t="s">
        <v>152</v>
      </c>
      <c r="H52">
        <v>24.568999999999999</v>
      </c>
      <c r="I52">
        <v>404400</v>
      </c>
      <c r="J52">
        <v>670700000</v>
      </c>
      <c r="K52">
        <v>525000000</v>
      </c>
      <c r="L52">
        <v>732200000</v>
      </c>
      <c r="M52">
        <v>740600000</v>
      </c>
      <c r="N52">
        <v>457900000</v>
      </c>
      <c r="O52">
        <v>720900000</v>
      </c>
      <c r="P52">
        <v>711000000</v>
      </c>
    </row>
    <row r="53" spans="1:16">
      <c r="A53">
        <v>0</v>
      </c>
      <c r="B53" t="s">
        <v>153</v>
      </c>
      <c r="C53" t="s">
        <v>123</v>
      </c>
      <c r="D53" t="s">
        <v>154</v>
      </c>
      <c r="E53">
        <v>1</v>
      </c>
      <c r="F53">
        <v>703.51520000000005</v>
      </c>
      <c r="G53" t="s">
        <v>155</v>
      </c>
      <c r="H53">
        <v>23.878</v>
      </c>
      <c r="I53">
        <v>195700</v>
      </c>
      <c r="J53">
        <v>85000000</v>
      </c>
      <c r="K53">
        <v>350400000</v>
      </c>
      <c r="L53">
        <v>56810000</v>
      </c>
      <c r="M53">
        <v>56300000</v>
      </c>
      <c r="N53">
        <v>283100000</v>
      </c>
      <c r="O53">
        <v>29320000</v>
      </c>
      <c r="P53">
        <v>60600000</v>
      </c>
    </row>
    <row r="54" spans="1:16">
      <c r="A54">
        <v>0</v>
      </c>
      <c r="B54" t="s">
        <v>153</v>
      </c>
      <c r="C54" t="s">
        <v>123</v>
      </c>
      <c r="D54" t="s">
        <v>154</v>
      </c>
      <c r="E54">
        <v>1</v>
      </c>
      <c r="F54">
        <v>703.51520000000005</v>
      </c>
      <c r="G54" t="s">
        <v>155</v>
      </c>
      <c r="H54">
        <v>23.315000000000001</v>
      </c>
      <c r="I54">
        <v>178000</v>
      </c>
      <c r="J54">
        <v>414300000</v>
      </c>
      <c r="K54">
        <v>350500000</v>
      </c>
      <c r="L54">
        <v>410500000</v>
      </c>
      <c r="M54">
        <v>433800000</v>
      </c>
      <c r="N54">
        <v>230100000</v>
      </c>
      <c r="O54">
        <v>415000000</v>
      </c>
      <c r="P54">
        <v>423600000</v>
      </c>
    </row>
    <row r="55" spans="1:16">
      <c r="A55">
        <v>0</v>
      </c>
      <c r="B55" t="s">
        <v>156</v>
      </c>
      <c r="C55" t="s">
        <v>123</v>
      </c>
      <c r="D55" t="s">
        <v>157</v>
      </c>
      <c r="E55">
        <v>1</v>
      </c>
      <c r="F55">
        <v>717.53089999999997</v>
      </c>
      <c r="G55" t="s">
        <v>158</v>
      </c>
      <c r="H55">
        <v>24.015000000000001</v>
      </c>
      <c r="I55">
        <v>797000</v>
      </c>
      <c r="J55">
        <v>121900000</v>
      </c>
      <c r="K55">
        <v>80240000</v>
      </c>
      <c r="L55">
        <v>121700000</v>
      </c>
      <c r="M55">
        <v>121500000</v>
      </c>
      <c r="N55">
        <v>67950000</v>
      </c>
      <c r="O55">
        <v>125200000</v>
      </c>
      <c r="P55">
        <v>117200000</v>
      </c>
    </row>
    <row r="56" spans="1:16">
      <c r="A56">
        <v>0</v>
      </c>
      <c r="B56" t="s">
        <v>159</v>
      </c>
      <c r="C56" t="s">
        <v>123</v>
      </c>
      <c r="D56" t="s">
        <v>160</v>
      </c>
      <c r="E56">
        <v>1</v>
      </c>
      <c r="F56">
        <v>717.56719999999996</v>
      </c>
      <c r="G56" t="s">
        <v>161</v>
      </c>
      <c r="H56">
        <v>25.472999999999999</v>
      </c>
      <c r="I56">
        <v>0</v>
      </c>
      <c r="J56">
        <v>48110000</v>
      </c>
      <c r="K56">
        <v>35830000</v>
      </c>
      <c r="L56">
        <v>36560000</v>
      </c>
      <c r="M56">
        <v>38060000</v>
      </c>
      <c r="N56">
        <v>23820000</v>
      </c>
      <c r="O56">
        <v>41270000</v>
      </c>
      <c r="P56">
        <v>36890000</v>
      </c>
    </row>
    <row r="57" spans="1:16">
      <c r="A57">
        <v>0</v>
      </c>
      <c r="B57" t="s">
        <v>162</v>
      </c>
      <c r="C57" t="s">
        <v>123</v>
      </c>
      <c r="D57" t="s">
        <v>163</v>
      </c>
      <c r="E57">
        <v>1</v>
      </c>
      <c r="F57">
        <v>729.53089999999997</v>
      </c>
      <c r="G57" t="s">
        <v>164</v>
      </c>
      <c r="H57">
        <v>24.312000000000001</v>
      </c>
      <c r="I57">
        <v>441200</v>
      </c>
      <c r="J57">
        <v>33410000</v>
      </c>
      <c r="K57">
        <v>19690000</v>
      </c>
      <c r="L57">
        <v>27730000</v>
      </c>
      <c r="M57">
        <v>52700000</v>
      </c>
      <c r="N57">
        <v>14550000</v>
      </c>
      <c r="O57">
        <v>49030000</v>
      </c>
      <c r="P57">
        <v>63650000</v>
      </c>
    </row>
    <row r="58" spans="1:16">
      <c r="A58">
        <v>0</v>
      </c>
      <c r="B58" t="s">
        <v>162</v>
      </c>
      <c r="C58" t="s">
        <v>123</v>
      </c>
      <c r="D58" t="s">
        <v>163</v>
      </c>
      <c r="E58">
        <v>1</v>
      </c>
      <c r="F58">
        <v>729.53089999999997</v>
      </c>
      <c r="G58" t="s">
        <v>164</v>
      </c>
      <c r="H58">
        <v>23.463000000000001</v>
      </c>
      <c r="I58">
        <v>736300</v>
      </c>
      <c r="J58">
        <v>601400000</v>
      </c>
      <c r="K58">
        <v>421200000</v>
      </c>
      <c r="L58">
        <v>541500000</v>
      </c>
      <c r="M58">
        <v>619900000</v>
      </c>
      <c r="N58">
        <v>317000000</v>
      </c>
      <c r="O58">
        <v>616200000</v>
      </c>
      <c r="P58">
        <v>682800000</v>
      </c>
    </row>
    <row r="59" spans="1:16">
      <c r="A59">
        <v>0</v>
      </c>
      <c r="B59" t="s">
        <v>165</v>
      </c>
      <c r="C59" t="s">
        <v>123</v>
      </c>
      <c r="D59" t="s">
        <v>166</v>
      </c>
      <c r="E59">
        <v>1</v>
      </c>
      <c r="F59">
        <v>745.56219999999996</v>
      </c>
      <c r="G59" t="s">
        <v>167</v>
      </c>
      <c r="H59">
        <v>25.221</v>
      </c>
      <c r="I59">
        <v>540100</v>
      </c>
      <c r="J59">
        <v>625000000</v>
      </c>
      <c r="K59">
        <v>442200000</v>
      </c>
      <c r="L59">
        <v>679900000</v>
      </c>
      <c r="M59">
        <v>689800000</v>
      </c>
      <c r="N59">
        <v>337100000</v>
      </c>
      <c r="O59">
        <v>714500000</v>
      </c>
      <c r="P59">
        <v>703100000</v>
      </c>
    </row>
    <row r="60" spans="1:16">
      <c r="A60">
        <v>0</v>
      </c>
      <c r="B60" t="s">
        <v>168</v>
      </c>
      <c r="C60" t="s">
        <v>123</v>
      </c>
      <c r="D60" t="s">
        <v>169</v>
      </c>
      <c r="E60">
        <v>1</v>
      </c>
      <c r="F60">
        <v>743.54650000000004</v>
      </c>
      <c r="G60" t="s">
        <v>170</v>
      </c>
      <c r="H60">
        <v>24.113</v>
      </c>
      <c r="I60">
        <v>5532000</v>
      </c>
      <c r="J60">
        <v>117600000</v>
      </c>
      <c r="K60">
        <v>77140000</v>
      </c>
      <c r="L60">
        <v>121100000</v>
      </c>
      <c r="M60">
        <v>98830000</v>
      </c>
      <c r="N60">
        <v>58750000</v>
      </c>
      <c r="O60">
        <v>132400000</v>
      </c>
      <c r="P60">
        <v>131200000</v>
      </c>
    </row>
    <row r="61" spans="1:16">
      <c r="A61">
        <v>0</v>
      </c>
      <c r="B61" t="s">
        <v>171</v>
      </c>
      <c r="C61" t="s">
        <v>123</v>
      </c>
      <c r="D61" t="s">
        <v>172</v>
      </c>
      <c r="E61">
        <v>1</v>
      </c>
      <c r="F61">
        <v>761.59349999999995</v>
      </c>
      <c r="G61" t="s">
        <v>173</v>
      </c>
      <c r="H61">
        <v>26.614000000000001</v>
      </c>
      <c r="I61">
        <v>753400</v>
      </c>
      <c r="J61">
        <v>311300000</v>
      </c>
      <c r="K61">
        <v>255500000</v>
      </c>
      <c r="L61">
        <v>350700000</v>
      </c>
      <c r="M61">
        <v>338900000</v>
      </c>
      <c r="N61">
        <v>225900000</v>
      </c>
      <c r="O61">
        <v>322800000</v>
      </c>
      <c r="P61">
        <v>320500000</v>
      </c>
    </row>
    <row r="62" spans="1:16">
      <c r="A62">
        <v>0</v>
      </c>
      <c r="B62" t="s">
        <v>175</v>
      </c>
      <c r="C62" t="s">
        <v>123</v>
      </c>
      <c r="D62" t="s">
        <v>176</v>
      </c>
      <c r="E62">
        <v>1</v>
      </c>
      <c r="F62">
        <v>745.59849999999994</v>
      </c>
      <c r="G62" t="s">
        <v>177</v>
      </c>
      <c r="H62">
        <v>26.423999999999999</v>
      </c>
      <c r="I62">
        <v>247400</v>
      </c>
      <c r="J62">
        <v>147100000</v>
      </c>
      <c r="K62">
        <v>96620000</v>
      </c>
      <c r="L62">
        <v>151900000</v>
      </c>
      <c r="M62">
        <v>149700000</v>
      </c>
      <c r="N62">
        <v>76870000</v>
      </c>
      <c r="O62">
        <v>166200000</v>
      </c>
      <c r="P62">
        <v>145400000</v>
      </c>
    </row>
    <row r="63" spans="1:16">
      <c r="A63">
        <v>0</v>
      </c>
      <c r="B63" t="s">
        <v>178</v>
      </c>
      <c r="C63" t="s">
        <v>123</v>
      </c>
      <c r="D63" t="s">
        <v>179</v>
      </c>
      <c r="E63">
        <v>1</v>
      </c>
      <c r="F63">
        <v>743.5829</v>
      </c>
      <c r="G63" t="s">
        <v>180</v>
      </c>
      <c r="H63">
        <v>26.263000000000002</v>
      </c>
      <c r="I63">
        <v>0</v>
      </c>
      <c r="J63">
        <v>90340000</v>
      </c>
      <c r="K63">
        <v>66350000</v>
      </c>
      <c r="L63">
        <v>82800000</v>
      </c>
      <c r="M63">
        <v>85760000</v>
      </c>
      <c r="N63">
        <v>43840000</v>
      </c>
      <c r="O63">
        <v>82170000</v>
      </c>
      <c r="P63">
        <v>86520000</v>
      </c>
    </row>
    <row r="64" spans="1:16">
      <c r="A64">
        <v>0</v>
      </c>
      <c r="B64" t="s">
        <v>181</v>
      </c>
      <c r="C64" t="s">
        <v>123</v>
      </c>
      <c r="D64" t="s">
        <v>182</v>
      </c>
      <c r="E64">
        <v>1</v>
      </c>
      <c r="F64">
        <v>755.54650000000004</v>
      </c>
      <c r="G64" t="s">
        <v>124</v>
      </c>
      <c r="H64">
        <v>25.646999999999998</v>
      </c>
      <c r="I64">
        <v>0</v>
      </c>
      <c r="J64">
        <v>45680000</v>
      </c>
      <c r="K64">
        <v>46220000</v>
      </c>
      <c r="L64">
        <v>65480000</v>
      </c>
      <c r="M64">
        <v>53270000</v>
      </c>
      <c r="N64">
        <v>46400000</v>
      </c>
      <c r="O64">
        <v>43330000</v>
      </c>
      <c r="P64">
        <v>43400000</v>
      </c>
    </row>
    <row r="65" spans="1:16">
      <c r="A65">
        <v>0</v>
      </c>
      <c r="B65" t="s">
        <v>183</v>
      </c>
      <c r="C65" t="s">
        <v>123</v>
      </c>
      <c r="D65" t="s">
        <v>121</v>
      </c>
      <c r="E65">
        <v>1</v>
      </c>
      <c r="F65">
        <v>753.53089999999997</v>
      </c>
      <c r="G65" t="s">
        <v>184</v>
      </c>
      <c r="H65">
        <v>23.385000000000002</v>
      </c>
      <c r="I65">
        <v>0</v>
      </c>
      <c r="J65">
        <v>20450000</v>
      </c>
      <c r="K65">
        <v>9654000</v>
      </c>
      <c r="L65">
        <v>25760000</v>
      </c>
      <c r="M65">
        <v>18240000</v>
      </c>
      <c r="N65">
        <v>13530000</v>
      </c>
      <c r="O65">
        <v>24270000</v>
      </c>
      <c r="P65">
        <v>26800000</v>
      </c>
    </row>
    <row r="66" spans="1:16">
      <c r="A66">
        <v>0</v>
      </c>
      <c r="B66" t="s">
        <v>185</v>
      </c>
      <c r="C66" t="s">
        <v>123</v>
      </c>
      <c r="D66" t="s">
        <v>186</v>
      </c>
      <c r="E66">
        <v>1</v>
      </c>
      <c r="F66">
        <v>771.57780000000002</v>
      </c>
      <c r="G66" t="s">
        <v>187</v>
      </c>
      <c r="H66">
        <v>25.254999999999999</v>
      </c>
      <c r="I66">
        <v>807100</v>
      </c>
      <c r="J66">
        <v>408500000</v>
      </c>
      <c r="K66">
        <v>292600000</v>
      </c>
      <c r="L66">
        <v>480000000</v>
      </c>
      <c r="M66">
        <v>488800000</v>
      </c>
      <c r="N66">
        <v>207400000</v>
      </c>
      <c r="O66">
        <v>504700000</v>
      </c>
      <c r="P66">
        <v>500500000</v>
      </c>
    </row>
    <row r="67" spans="1:16">
      <c r="A67">
        <v>0</v>
      </c>
      <c r="B67" t="s">
        <v>188</v>
      </c>
      <c r="C67" t="s">
        <v>123</v>
      </c>
      <c r="D67" t="s">
        <v>189</v>
      </c>
      <c r="E67">
        <v>1</v>
      </c>
      <c r="F67">
        <v>787.60910000000001</v>
      </c>
      <c r="G67" t="s">
        <v>190</v>
      </c>
      <c r="H67">
        <v>26.614999999999998</v>
      </c>
      <c r="I67">
        <v>13950000</v>
      </c>
      <c r="J67">
        <v>3852000000</v>
      </c>
      <c r="K67">
        <v>2793000000</v>
      </c>
      <c r="L67">
        <v>4930000000</v>
      </c>
      <c r="M67">
        <v>5023000000</v>
      </c>
      <c r="N67">
        <v>2117000000</v>
      </c>
      <c r="O67">
        <v>5028000000</v>
      </c>
      <c r="P67">
        <v>4937000000</v>
      </c>
    </row>
    <row r="68" spans="1:16">
      <c r="A68">
        <v>0</v>
      </c>
      <c r="B68" t="s">
        <v>191</v>
      </c>
      <c r="C68" t="s">
        <v>123</v>
      </c>
      <c r="D68" t="s">
        <v>192</v>
      </c>
      <c r="E68">
        <v>1</v>
      </c>
      <c r="F68">
        <v>783.57780000000002</v>
      </c>
      <c r="G68" t="s">
        <v>193</v>
      </c>
      <c r="H68">
        <v>24.952000000000002</v>
      </c>
      <c r="I68">
        <v>12400000</v>
      </c>
      <c r="J68">
        <v>670500000</v>
      </c>
      <c r="K68">
        <v>517500000</v>
      </c>
      <c r="L68">
        <v>852100000</v>
      </c>
      <c r="M68">
        <v>610500000</v>
      </c>
      <c r="N68">
        <v>206100000</v>
      </c>
      <c r="O68">
        <v>884700000</v>
      </c>
      <c r="P68">
        <v>947000000</v>
      </c>
    </row>
    <row r="69" spans="1:16">
      <c r="A69">
        <v>0</v>
      </c>
      <c r="B69" t="s">
        <v>194</v>
      </c>
      <c r="C69" t="s">
        <v>123</v>
      </c>
      <c r="D69" t="s">
        <v>66</v>
      </c>
      <c r="E69">
        <v>1</v>
      </c>
      <c r="F69">
        <v>781.56219999999996</v>
      </c>
      <c r="G69" t="s">
        <v>136</v>
      </c>
      <c r="H69">
        <v>25.704999999999998</v>
      </c>
      <c r="I69">
        <v>730600</v>
      </c>
      <c r="J69">
        <v>936400000</v>
      </c>
      <c r="K69">
        <v>559800000</v>
      </c>
      <c r="L69">
        <v>981700000</v>
      </c>
      <c r="M69">
        <v>996600000</v>
      </c>
      <c r="N69">
        <v>415500000</v>
      </c>
      <c r="O69">
        <v>1022000000</v>
      </c>
      <c r="P69">
        <v>936100000</v>
      </c>
    </row>
    <row r="70" spans="1:16">
      <c r="A70">
        <v>0</v>
      </c>
      <c r="B70" t="s">
        <v>194</v>
      </c>
      <c r="C70" t="s">
        <v>123</v>
      </c>
      <c r="D70" t="s">
        <v>66</v>
      </c>
      <c r="E70">
        <v>1</v>
      </c>
      <c r="F70">
        <v>781.56219999999996</v>
      </c>
      <c r="G70" t="s">
        <v>136</v>
      </c>
      <c r="H70">
        <v>24.087</v>
      </c>
      <c r="I70">
        <v>0</v>
      </c>
      <c r="J70">
        <v>86490000</v>
      </c>
      <c r="K70">
        <v>79980000</v>
      </c>
      <c r="L70">
        <v>142300000</v>
      </c>
      <c r="M70">
        <v>143400000</v>
      </c>
      <c r="N70">
        <v>45540000</v>
      </c>
      <c r="O70">
        <v>140600000</v>
      </c>
      <c r="P70">
        <v>159500000</v>
      </c>
    </row>
    <row r="71" spans="1:16">
      <c r="A71">
        <v>0</v>
      </c>
      <c r="B71" t="s">
        <v>195</v>
      </c>
      <c r="C71" t="s">
        <v>123</v>
      </c>
      <c r="D71" t="s">
        <v>196</v>
      </c>
      <c r="E71">
        <v>1</v>
      </c>
      <c r="F71">
        <v>779.54650000000004</v>
      </c>
      <c r="G71" t="s">
        <v>197</v>
      </c>
      <c r="H71">
        <v>23.077999999999999</v>
      </c>
      <c r="I71">
        <v>386700</v>
      </c>
      <c r="J71">
        <v>18450000</v>
      </c>
      <c r="K71">
        <v>32330000</v>
      </c>
      <c r="L71">
        <v>39270000</v>
      </c>
      <c r="M71">
        <v>60580000</v>
      </c>
      <c r="N71">
        <v>22870000</v>
      </c>
      <c r="O71">
        <v>60990000</v>
      </c>
      <c r="P71">
        <v>77600000</v>
      </c>
    </row>
    <row r="72" spans="1:16">
      <c r="A72">
        <v>0</v>
      </c>
      <c r="B72" t="s">
        <v>195</v>
      </c>
      <c r="C72" t="s">
        <v>123</v>
      </c>
      <c r="D72" t="s">
        <v>196</v>
      </c>
      <c r="E72">
        <v>1</v>
      </c>
      <c r="F72">
        <v>779.54650000000004</v>
      </c>
      <c r="G72" t="s">
        <v>197</v>
      </c>
      <c r="H72">
        <v>23.484999999999999</v>
      </c>
      <c r="I72">
        <v>1055000</v>
      </c>
      <c r="J72">
        <v>43190000</v>
      </c>
      <c r="K72">
        <v>29190000</v>
      </c>
      <c r="L72">
        <v>53070000</v>
      </c>
      <c r="M72">
        <v>56780000</v>
      </c>
      <c r="N72">
        <v>19430000</v>
      </c>
      <c r="O72">
        <v>59940000</v>
      </c>
      <c r="P72">
        <v>55830000</v>
      </c>
    </row>
    <row r="73" spans="1:16">
      <c r="A73">
        <v>0</v>
      </c>
      <c r="B73" t="s">
        <v>195</v>
      </c>
      <c r="C73" t="s">
        <v>123</v>
      </c>
      <c r="D73" t="s">
        <v>196</v>
      </c>
      <c r="E73">
        <v>1</v>
      </c>
      <c r="F73">
        <v>779.54650000000004</v>
      </c>
      <c r="G73" t="s">
        <v>197</v>
      </c>
      <c r="H73">
        <v>23.867999999999999</v>
      </c>
      <c r="I73">
        <v>480200</v>
      </c>
      <c r="J73">
        <v>91030000</v>
      </c>
      <c r="K73">
        <v>51240000</v>
      </c>
      <c r="L73">
        <v>111700000</v>
      </c>
      <c r="M73">
        <v>112200000</v>
      </c>
      <c r="N73">
        <v>46230000</v>
      </c>
      <c r="O73">
        <v>118000000</v>
      </c>
      <c r="P73">
        <v>110200000</v>
      </c>
    </row>
    <row r="74" spans="1:16">
      <c r="A74">
        <v>0</v>
      </c>
      <c r="B74" t="s">
        <v>195</v>
      </c>
      <c r="C74" t="s">
        <v>123</v>
      </c>
      <c r="D74" t="s">
        <v>196</v>
      </c>
      <c r="E74">
        <v>1</v>
      </c>
      <c r="F74">
        <v>779.54650000000004</v>
      </c>
      <c r="G74" t="s">
        <v>197</v>
      </c>
      <c r="H74">
        <v>24.727</v>
      </c>
      <c r="I74">
        <v>2064000</v>
      </c>
      <c r="J74">
        <v>339600000</v>
      </c>
      <c r="K74">
        <v>201900000</v>
      </c>
      <c r="L74">
        <v>389100000</v>
      </c>
      <c r="M74">
        <v>405100000</v>
      </c>
      <c r="N74">
        <v>143300000</v>
      </c>
      <c r="O74">
        <v>407300000</v>
      </c>
      <c r="P74">
        <v>407600000</v>
      </c>
    </row>
    <row r="75" spans="1:16">
      <c r="A75">
        <v>0</v>
      </c>
      <c r="B75" t="s">
        <v>198</v>
      </c>
      <c r="C75" t="s">
        <v>123</v>
      </c>
      <c r="D75" t="s">
        <v>199</v>
      </c>
      <c r="E75">
        <v>1</v>
      </c>
      <c r="F75">
        <v>799.60910000000001</v>
      </c>
      <c r="G75" t="s">
        <v>200</v>
      </c>
      <c r="H75">
        <v>26.161999999999999</v>
      </c>
      <c r="I75">
        <v>0</v>
      </c>
      <c r="J75">
        <v>148200000</v>
      </c>
      <c r="K75">
        <v>100600000</v>
      </c>
      <c r="L75">
        <v>176700000</v>
      </c>
      <c r="M75">
        <v>191700000</v>
      </c>
      <c r="N75">
        <v>68820000</v>
      </c>
      <c r="O75">
        <v>188600000</v>
      </c>
      <c r="P75">
        <v>189700000</v>
      </c>
    </row>
    <row r="76" spans="1:16">
      <c r="A76">
        <v>0</v>
      </c>
      <c r="B76" t="s">
        <v>201</v>
      </c>
      <c r="C76" t="s">
        <v>123</v>
      </c>
      <c r="D76" t="s">
        <v>202</v>
      </c>
      <c r="E76">
        <v>1</v>
      </c>
      <c r="F76">
        <v>815.6404</v>
      </c>
      <c r="G76" t="s">
        <v>203</v>
      </c>
      <c r="H76">
        <v>27.530999999999999</v>
      </c>
      <c r="I76">
        <v>641100</v>
      </c>
      <c r="J76">
        <v>214800000</v>
      </c>
      <c r="K76">
        <v>147800000</v>
      </c>
      <c r="L76">
        <v>256900000</v>
      </c>
      <c r="M76">
        <v>251700000</v>
      </c>
      <c r="N76">
        <v>125600000</v>
      </c>
      <c r="O76">
        <v>261300000</v>
      </c>
      <c r="P76">
        <v>263600000</v>
      </c>
    </row>
    <row r="77" spans="1:16">
      <c r="A77">
        <v>0</v>
      </c>
      <c r="B77" t="s">
        <v>204</v>
      </c>
      <c r="C77" t="s">
        <v>123</v>
      </c>
      <c r="D77" t="s">
        <v>205</v>
      </c>
      <c r="E77">
        <v>1</v>
      </c>
      <c r="F77">
        <v>813.62480000000005</v>
      </c>
      <c r="G77" t="s">
        <v>206</v>
      </c>
      <c r="H77">
        <v>26.552</v>
      </c>
      <c r="I77">
        <v>714200</v>
      </c>
      <c r="J77">
        <v>673900000</v>
      </c>
      <c r="K77">
        <v>481000000</v>
      </c>
      <c r="L77">
        <v>929800000</v>
      </c>
      <c r="M77">
        <v>928200000</v>
      </c>
      <c r="N77">
        <v>336400000</v>
      </c>
      <c r="O77">
        <v>946900000</v>
      </c>
      <c r="P77">
        <v>935000000</v>
      </c>
    </row>
    <row r="78" spans="1:16">
      <c r="A78">
        <v>0</v>
      </c>
      <c r="B78" t="s">
        <v>207</v>
      </c>
      <c r="C78" t="s">
        <v>123</v>
      </c>
      <c r="D78" t="s">
        <v>208</v>
      </c>
      <c r="E78">
        <v>1</v>
      </c>
      <c r="F78">
        <v>811.60910000000001</v>
      </c>
      <c r="G78" t="s">
        <v>209</v>
      </c>
      <c r="H78">
        <v>25.923999999999999</v>
      </c>
      <c r="I78">
        <v>1285000</v>
      </c>
      <c r="J78">
        <v>77810000</v>
      </c>
      <c r="K78">
        <v>73440000</v>
      </c>
      <c r="L78">
        <v>170700000</v>
      </c>
      <c r="M78">
        <v>131300000</v>
      </c>
      <c r="N78">
        <v>47010000</v>
      </c>
      <c r="O78">
        <v>179700000</v>
      </c>
      <c r="P78">
        <v>160200000</v>
      </c>
    </row>
    <row r="79" spans="1:16">
      <c r="A79">
        <v>0</v>
      </c>
      <c r="B79" t="s">
        <v>210</v>
      </c>
      <c r="C79" t="s">
        <v>123</v>
      </c>
      <c r="D79" t="s">
        <v>69</v>
      </c>
      <c r="E79">
        <v>1</v>
      </c>
      <c r="F79">
        <v>809.59349999999995</v>
      </c>
      <c r="G79" t="s">
        <v>211</v>
      </c>
      <c r="H79">
        <v>25.492999999999999</v>
      </c>
      <c r="I79">
        <v>651300</v>
      </c>
      <c r="J79">
        <v>21220000</v>
      </c>
      <c r="K79">
        <v>11740000</v>
      </c>
      <c r="L79">
        <v>26230000</v>
      </c>
      <c r="M79">
        <v>35280000</v>
      </c>
      <c r="N79">
        <v>11370000</v>
      </c>
      <c r="O79">
        <v>139500000</v>
      </c>
      <c r="P79">
        <v>48930000</v>
      </c>
    </row>
    <row r="80" spans="1:16">
      <c r="A80">
        <v>0</v>
      </c>
      <c r="B80" t="s">
        <v>210</v>
      </c>
      <c r="C80" t="s">
        <v>123</v>
      </c>
      <c r="D80" t="s">
        <v>69</v>
      </c>
      <c r="E80">
        <v>1</v>
      </c>
      <c r="F80">
        <v>809.59349999999995</v>
      </c>
      <c r="G80" t="s">
        <v>211</v>
      </c>
      <c r="H80">
        <v>26.61</v>
      </c>
      <c r="I80">
        <v>577700</v>
      </c>
      <c r="J80">
        <v>207800000</v>
      </c>
      <c r="K80">
        <v>123900000</v>
      </c>
      <c r="L80">
        <v>246600000</v>
      </c>
      <c r="M80">
        <v>248700000</v>
      </c>
      <c r="N80">
        <v>94060000</v>
      </c>
      <c r="O80">
        <v>255200000</v>
      </c>
      <c r="P80">
        <v>248200000</v>
      </c>
    </row>
    <row r="81" spans="1:16">
      <c r="A81">
        <v>0</v>
      </c>
      <c r="B81" t="s">
        <v>210</v>
      </c>
      <c r="C81" t="s">
        <v>123</v>
      </c>
      <c r="D81" t="s">
        <v>69</v>
      </c>
      <c r="E81">
        <v>1</v>
      </c>
      <c r="F81">
        <v>809.59349999999995</v>
      </c>
      <c r="G81" t="s">
        <v>211</v>
      </c>
      <c r="H81">
        <v>25.213999999999999</v>
      </c>
      <c r="I81">
        <v>0</v>
      </c>
      <c r="J81">
        <v>92720000</v>
      </c>
      <c r="K81">
        <v>60810000</v>
      </c>
      <c r="L81">
        <v>135400000</v>
      </c>
      <c r="M81">
        <v>145000000</v>
      </c>
      <c r="N81">
        <v>37490000</v>
      </c>
      <c r="O81">
        <v>166900000</v>
      </c>
      <c r="P81">
        <v>142600000</v>
      </c>
    </row>
    <row r="82" spans="1:16">
      <c r="A82">
        <v>0</v>
      </c>
      <c r="B82" t="s">
        <v>212</v>
      </c>
      <c r="C82" t="s">
        <v>123</v>
      </c>
      <c r="D82" t="s">
        <v>213</v>
      </c>
      <c r="E82">
        <v>1</v>
      </c>
      <c r="F82">
        <v>807.57780000000002</v>
      </c>
      <c r="G82" t="s">
        <v>214</v>
      </c>
      <c r="H82">
        <v>25.103999999999999</v>
      </c>
      <c r="I82">
        <v>658900</v>
      </c>
      <c r="J82">
        <v>46690000</v>
      </c>
      <c r="K82">
        <v>32930000</v>
      </c>
      <c r="L82">
        <v>77840000</v>
      </c>
      <c r="M82">
        <v>79090000</v>
      </c>
      <c r="N82">
        <v>17650000</v>
      </c>
      <c r="O82">
        <v>85850000</v>
      </c>
      <c r="P82">
        <v>84760000</v>
      </c>
    </row>
    <row r="83" spans="1:16">
      <c r="A83">
        <v>0</v>
      </c>
      <c r="B83" t="s">
        <v>212</v>
      </c>
      <c r="C83" t="s">
        <v>123</v>
      </c>
      <c r="D83" t="s">
        <v>213</v>
      </c>
      <c r="E83">
        <v>1</v>
      </c>
      <c r="F83">
        <v>807.57780000000002</v>
      </c>
      <c r="G83" t="s">
        <v>214</v>
      </c>
      <c r="H83">
        <v>24.734999999999999</v>
      </c>
      <c r="I83">
        <v>1024000</v>
      </c>
      <c r="J83">
        <v>207600000</v>
      </c>
      <c r="K83">
        <v>155000000</v>
      </c>
      <c r="L83">
        <v>302500000</v>
      </c>
      <c r="M83">
        <v>343600000</v>
      </c>
      <c r="N83">
        <v>140300000</v>
      </c>
      <c r="O83">
        <v>319700000</v>
      </c>
      <c r="P83">
        <v>324800000</v>
      </c>
    </row>
    <row r="84" spans="1:16">
      <c r="A84">
        <v>0</v>
      </c>
      <c r="B84" t="s">
        <v>212</v>
      </c>
      <c r="C84" t="s">
        <v>123</v>
      </c>
      <c r="D84" t="s">
        <v>213</v>
      </c>
      <c r="E84">
        <v>1</v>
      </c>
      <c r="F84">
        <v>807.57780000000002</v>
      </c>
      <c r="G84" t="s">
        <v>214</v>
      </c>
      <c r="H84">
        <v>25.738</v>
      </c>
      <c r="I84">
        <v>531100</v>
      </c>
      <c r="J84">
        <v>457200000</v>
      </c>
      <c r="K84">
        <v>279400000</v>
      </c>
      <c r="L84">
        <v>484900000</v>
      </c>
      <c r="M84">
        <v>510200000</v>
      </c>
      <c r="N84">
        <v>202000000</v>
      </c>
      <c r="O84">
        <v>510300000</v>
      </c>
      <c r="P84">
        <v>514300000</v>
      </c>
    </row>
    <row r="85" spans="1:16">
      <c r="A85">
        <v>0</v>
      </c>
      <c r="B85" t="s">
        <v>215</v>
      </c>
      <c r="C85" t="s">
        <v>123</v>
      </c>
      <c r="D85" t="s">
        <v>72</v>
      </c>
      <c r="E85">
        <v>1</v>
      </c>
      <c r="F85">
        <v>805.56219999999996</v>
      </c>
      <c r="G85" t="s">
        <v>216</v>
      </c>
      <c r="H85">
        <v>23.923999999999999</v>
      </c>
      <c r="I85">
        <v>518800</v>
      </c>
      <c r="J85">
        <v>45540000</v>
      </c>
      <c r="K85">
        <v>26030000</v>
      </c>
      <c r="L85">
        <v>63650000</v>
      </c>
      <c r="M85">
        <v>69850000</v>
      </c>
      <c r="N85">
        <v>19910000</v>
      </c>
      <c r="O85">
        <v>65650000</v>
      </c>
      <c r="P85">
        <v>77580000</v>
      </c>
    </row>
    <row r="86" spans="1:16">
      <c r="A86">
        <v>0</v>
      </c>
      <c r="B86" t="s">
        <v>215</v>
      </c>
      <c r="C86" t="s">
        <v>123</v>
      </c>
      <c r="D86" t="s">
        <v>72</v>
      </c>
      <c r="E86">
        <v>1</v>
      </c>
      <c r="F86">
        <v>805.56219999999996</v>
      </c>
      <c r="G86" t="s">
        <v>216</v>
      </c>
      <c r="H86">
        <v>24.936</v>
      </c>
      <c r="I86">
        <v>474300</v>
      </c>
      <c r="J86">
        <v>48630000</v>
      </c>
      <c r="K86">
        <v>20240000</v>
      </c>
      <c r="L86">
        <v>70510000</v>
      </c>
      <c r="M86">
        <v>55090000</v>
      </c>
      <c r="N86">
        <v>13230000</v>
      </c>
      <c r="O86">
        <v>77160000</v>
      </c>
      <c r="P86">
        <v>78490000</v>
      </c>
    </row>
    <row r="87" spans="1:16">
      <c r="A87">
        <v>0</v>
      </c>
      <c r="B87" t="s">
        <v>215</v>
      </c>
      <c r="C87" t="s">
        <v>123</v>
      </c>
      <c r="D87" t="s">
        <v>72</v>
      </c>
      <c r="E87">
        <v>1</v>
      </c>
      <c r="F87">
        <v>805.56219999999996</v>
      </c>
      <c r="G87" t="s">
        <v>216</v>
      </c>
      <c r="H87">
        <v>24.369</v>
      </c>
      <c r="I87">
        <v>429800</v>
      </c>
      <c r="J87">
        <v>178700000</v>
      </c>
      <c r="K87">
        <v>124800000</v>
      </c>
      <c r="L87">
        <v>337600000</v>
      </c>
      <c r="M87">
        <v>382400000</v>
      </c>
      <c r="N87">
        <v>77310000</v>
      </c>
      <c r="O87">
        <v>363800000</v>
      </c>
      <c r="P87">
        <v>360300000</v>
      </c>
    </row>
    <row r="88" spans="1:16">
      <c r="A88">
        <v>0</v>
      </c>
      <c r="B88" t="s">
        <v>217</v>
      </c>
      <c r="C88" t="s">
        <v>123</v>
      </c>
      <c r="D88" t="s">
        <v>218</v>
      </c>
      <c r="E88">
        <v>1</v>
      </c>
      <c r="F88">
        <v>803.54650000000004</v>
      </c>
      <c r="G88" t="s">
        <v>219</v>
      </c>
      <c r="H88">
        <v>23.111999999999998</v>
      </c>
      <c r="I88">
        <v>66400000</v>
      </c>
      <c r="J88">
        <v>38380000</v>
      </c>
      <c r="K88">
        <v>36500000</v>
      </c>
      <c r="L88">
        <v>68690000</v>
      </c>
      <c r="M88">
        <v>99050000</v>
      </c>
      <c r="N88">
        <v>37640000</v>
      </c>
      <c r="O88">
        <v>67820000</v>
      </c>
      <c r="P88">
        <v>78940000</v>
      </c>
    </row>
    <row r="89" spans="1:16">
      <c r="A89">
        <v>0</v>
      </c>
      <c r="B89" t="s">
        <v>217</v>
      </c>
      <c r="C89" t="s">
        <v>123</v>
      </c>
      <c r="D89" t="s">
        <v>218</v>
      </c>
      <c r="E89">
        <v>1</v>
      </c>
      <c r="F89">
        <v>803.54650000000004</v>
      </c>
      <c r="G89" t="s">
        <v>219</v>
      </c>
      <c r="H89">
        <v>24.664000000000001</v>
      </c>
      <c r="I89">
        <v>6891000</v>
      </c>
      <c r="J89">
        <v>36190000</v>
      </c>
      <c r="K89">
        <v>19000000</v>
      </c>
      <c r="L89">
        <v>57690000</v>
      </c>
      <c r="M89">
        <v>59670000</v>
      </c>
      <c r="N89">
        <v>15810000</v>
      </c>
      <c r="O89">
        <v>66790000</v>
      </c>
      <c r="P89">
        <v>58330000</v>
      </c>
    </row>
    <row r="90" spans="1:16">
      <c r="A90">
        <v>0</v>
      </c>
      <c r="B90" t="s">
        <v>220</v>
      </c>
      <c r="C90" t="s">
        <v>123</v>
      </c>
      <c r="D90" t="s">
        <v>221</v>
      </c>
      <c r="E90">
        <v>1</v>
      </c>
      <c r="F90">
        <v>843.67169999999999</v>
      </c>
      <c r="G90" t="s">
        <v>222</v>
      </c>
      <c r="H90">
        <v>28.623000000000001</v>
      </c>
      <c r="I90">
        <v>509300</v>
      </c>
      <c r="J90">
        <v>89450000</v>
      </c>
      <c r="K90">
        <v>38080000</v>
      </c>
      <c r="L90">
        <v>71890000</v>
      </c>
      <c r="M90">
        <v>86420000</v>
      </c>
      <c r="N90">
        <v>25050000</v>
      </c>
      <c r="O90">
        <v>88150000</v>
      </c>
      <c r="P90">
        <v>121800000</v>
      </c>
    </row>
    <row r="91" spans="1:16">
      <c r="A91">
        <v>0</v>
      </c>
      <c r="B91" t="s">
        <v>223</v>
      </c>
      <c r="C91" t="s">
        <v>123</v>
      </c>
      <c r="D91" t="s">
        <v>224</v>
      </c>
      <c r="E91">
        <v>1</v>
      </c>
      <c r="F91">
        <v>841.65610000000004</v>
      </c>
      <c r="G91" t="s">
        <v>225</v>
      </c>
      <c r="H91">
        <v>27.475000000000001</v>
      </c>
      <c r="I91">
        <v>419100</v>
      </c>
      <c r="J91">
        <v>51300000</v>
      </c>
      <c r="K91">
        <v>28200000</v>
      </c>
      <c r="L91">
        <v>68320000</v>
      </c>
      <c r="M91">
        <v>61310000</v>
      </c>
      <c r="N91">
        <v>11970000</v>
      </c>
      <c r="O91">
        <v>66450000</v>
      </c>
      <c r="P91">
        <v>73570000</v>
      </c>
    </row>
    <row r="92" spans="1:16">
      <c r="A92">
        <v>0</v>
      </c>
      <c r="B92" t="s">
        <v>226</v>
      </c>
      <c r="C92" t="s">
        <v>123</v>
      </c>
      <c r="D92" t="s">
        <v>227</v>
      </c>
      <c r="E92">
        <v>1</v>
      </c>
      <c r="F92">
        <v>837.62480000000005</v>
      </c>
      <c r="G92" t="s">
        <v>228</v>
      </c>
      <c r="H92">
        <v>26.17</v>
      </c>
      <c r="I92">
        <v>0</v>
      </c>
      <c r="J92">
        <v>19970000</v>
      </c>
      <c r="K92">
        <v>7102000</v>
      </c>
      <c r="L92">
        <v>95570000</v>
      </c>
      <c r="M92">
        <v>110000000</v>
      </c>
      <c r="N92">
        <v>7439000</v>
      </c>
      <c r="O92">
        <v>87430000</v>
      </c>
      <c r="P92">
        <v>110600000</v>
      </c>
    </row>
    <row r="93" spans="1:16">
      <c r="A93">
        <v>0</v>
      </c>
      <c r="B93" t="s">
        <v>229</v>
      </c>
      <c r="C93" t="s">
        <v>123</v>
      </c>
      <c r="D93" t="s">
        <v>78</v>
      </c>
      <c r="E93">
        <v>1</v>
      </c>
      <c r="F93">
        <v>835.60910000000001</v>
      </c>
      <c r="G93" t="s">
        <v>230</v>
      </c>
      <c r="H93">
        <v>25.565000000000001</v>
      </c>
      <c r="I93">
        <v>1036000</v>
      </c>
      <c r="J93">
        <v>105600000</v>
      </c>
      <c r="K93">
        <v>47750000</v>
      </c>
      <c r="L93">
        <v>245600000</v>
      </c>
      <c r="M93">
        <v>170500000</v>
      </c>
      <c r="N93">
        <v>32330000</v>
      </c>
      <c r="O93">
        <v>173900000</v>
      </c>
      <c r="P93">
        <v>259700000</v>
      </c>
    </row>
    <row r="94" spans="1:16">
      <c r="A94">
        <v>0</v>
      </c>
      <c r="B94" t="s">
        <v>231</v>
      </c>
      <c r="C94" t="s">
        <v>123</v>
      </c>
      <c r="D94" t="s">
        <v>81</v>
      </c>
      <c r="E94">
        <v>1</v>
      </c>
      <c r="F94">
        <v>833.59349999999995</v>
      </c>
      <c r="G94" t="s">
        <v>232</v>
      </c>
      <c r="H94">
        <v>25.073</v>
      </c>
      <c r="I94">
        <v>457200</v>
      </c>
      <c r="J94">
        <v>22280000</v>
      </c>
      <c r="K94">
        <v>13150000</v>
      </c>
      <c r="L94">
        <v>64630000</v>
      </c>
      <c r="M94">
        <v>57780000</v>
      </c>
      <c r="N94">
        <v>4497000</v>
      </c>
      <c r="O94">
        <v>62020000</v>
      </c>
      <c r="P94">
        <v>68080000</v>
      </c>
    </row>
    <row r="95" spans="1:16">
      <c r="A95">
        <v>0</v>
      </c>
      <c r="B95" t="s">
        <v>231</v>
      </c>
      <c r="C95" t="s">
        <v>123</v>
      </c>
      <c r="D95" t="s">
        <v>81</v>
      </c>
      <c r="E95">
        <v>1</v>
      </c>
      <c r="F95">
        <v>833.59349999999995</v>
      </c>
      <c r="G95" t="s">
        <v>232</v>
      </c>
      <c r="H95">
        <v>24.785</v>
      </c>
      <c r="I95">
        <v>347200</v>
      </c>
      <c r="J95">
        <v>29880000</v>
      </c>
      <c r="K95">
        <v>21540000</v>
      </c>
      <c r="L95">
        <v>43180000</v>
      </c>
      <c r="M95">
        <v>58370000</v>
      </c>
      <c r="N95">
        <v>10410000</v>
      </c>
      <c r="O95">
        <v>49540000</v>
      </c>
      <c r="P95">
        <v>35810000</v>
      </c>
    </row>
    <row r="96" spans="1:16">
      <c r="A96">
        <v>0</v>
      </c>
      <c r="B96" t="s">
        <v>231</v>
      </c>
      <c r="C96" t="s">
        <v>123</v>
      </c>
      <c r="D96" t="s">
        <v>81</v>
      </c>
      <c r="E96">
        <v>1</v>
      </c>
      <c r="F96">
        <v>833.59349999999995</v>
      </c>
      <c r="G96" t="s">
        <v>232</v>
      </c>
      <c r="H96">
        <v>25.498999999999999</v>
      </c>
      <c r="I96">
        <v>531400</v>
      </c>
      <c r="J96">
        <v>69880000</v>
      </c>
      <c r="K96">
        <v>46920000</v>
      </c>
      <c r="L96">
        <v>169900000</v>
      </c>
      <c r="M96">
        <v>171400000</v>
      </c>
      <c r="N96">
        <v>34170000</v>
      </c>
      <c r="O96">
        <v>174800000</v>
      </c>
      <c r="P96">
        <v>178800000</v>
      </c>
    </row>
    <row r="97" spans="1:16">
      <c r="A97">
        <v>0</v>
      </c>
      <c r="B97" t="s">
        <v>233</v>
      </c>
      <c r="C97" t="s">
        <v>123</v>
      </c>
      <c r="D97" t="s">
        <v>84</v>
      </c>
      <c r="E97">
        <v>1</v>
      </c>
      <c r="F97">
        <v>831.57780000000002</v>
      </c>
      <c r="G97" t="s">
        <v>234</v>
      </c>
      <c r="H97">
        <v>24.396999999999998</v>
      </c>
      <c r="I97">
        <v>963500</v>
      </c>
      <c r="J97">
        <v>114100000</v>
      </c>
      <c r="K97">
        <v>83810000</v>
      </c>
      <c r="L97">
        <v>215100000</v>
      </c>
      <c r="M97">
        <v>246200000</v>
      </c>
      <c r="N97">
        <v>49900000</v>
      </c>
      <c r="O97">
        <v>226800000</v>
      </c>
      <c r="P97">
        <v>244900000</v>
      </c>
    </row>
    <row r="98" spans="1:16">
      <c r="A98">
        <v>0</v>
      </c>
      <c r="B98" t="s">
        <v>235</v>
      </c>
      <c r="C98" t="s">
        <v>123</v>
      </c>
      <c r="D98" t="s">
        <v>87</v>
      </c>
      <c r="E98">
        <v>1</v>
      </c>
      <c r="F98">
        <v>863.6404</v>
      </c>
      <c r="G98" t="s">
        <v>236</v>
      </c>
      <c r="H98">
        <v>26.477</v>
      </c>
      <c r="I98">
        <v>536800</v>
      </c>
      <c r="J98">
        <v>16550000</v>
      </c>
      <c r="K98">
        <v>5955000</v>
      </c>
      <c r="L98">
        <v>71440000</v>
      </c>
      <c r="M98">
        <v>60060000</v>
      </c>
      <c r="N98">
        <v>1933000</v>
      </c>
      <c r="O98">
        <v>63060000</v>
      </c>
      <c r="P98">
        <v>56820000</v>
      </c>
    </row>
    <row r="99" spans="1:16">
      <c r="A99">
        <v>0</v>
      </c>
      <c r="B99" t="s">
        <v>237</v>
      </c>
      <c r="C99" t="s">
        <v>123</v>
      </c>
      <c r="D99" t="s">
        <v>90</v>
      </c>
      <c r="E99">
        <v>1</v>
      </c>
      <c r="F99">
        <v>861.62480000000005</v>
      </c>
      <c r="G99" t="s">
        <v>238</v>
      </c>
      <c r="H99">
        <v>25.576000000000001</v>
      </c>
      <c r="I99">
        <v>0</v>
      </c>
      <c r="J99">
        <v>20920000</v>
      </c>
      <c r="K99">
        <v>10940000</v>
      </c>
      <c r="L99">
        <v>43350000</v>
      </c>
      <c r="M99">
        <v>53270000</v>
      </c>
      <c r="N99">
        <v>6527000</v>
      </c>
      <c r="O99">
        <v>44580000</v>
      </c>
      <c r="P99">
        <v>51530000</v>
      </c>
    </row>
    <row r="100" spans="1:16">
      <c r="A100">
        <v>0</v>
      </c>
      <c r="B100" t="s">
        <v>240</v>
      </c>
      <c r="C100" t="s">
        <v>239</v>
      </c>
      <c r="D100" t="s">
        <v>58</v>
      </c>
      <c r="E100">
        <v>1</v>
      </c>
      <c r="F100">
        <v>507.29610000000002</v>
      </c>
      <c r="G100" t="s">
        <v>241</v>
      </c>
      <c r="H100">
        <v>25.001000000000001</v>
      </c>
      <c r="I100">
        <v>572600</v>
      </c>
      <c r="J100">
        <v>37370000</v>
      </c>
      <c r="K100">
        <v>38030000</v>
      </c>
      <c r="L100">
        <v>45850000</v>
      </c>
      <c r="M100">
        <v>42640000</v>
      </c>
      <c r="N100">
        <v>34530000</v>
      </c>
      <c r="O100">
        <v>44430000</v>
      </c>
      <c r="P100">
        <v>44530000</v>
      </c>
    </row>
    <row r="101" spans="1:16">
      <c r="A101">
        <v>0</v>
      </c>
      <c r="B101" t="s">
        <v>240</v>
      </c>
      <c r="C101" t="s">
        <v>239</v>
      </c>
      <c r="D101" t="s">
        <v>58</v>
      </c>
      <c r="E101">
        <v>1</v>
      </c>
      <c r="F101">
        <v>507.29610000000002</v>
      </c>
      <c r="G101" t="s">
        <v>241</v>
      </c>
      <c r="H101">
        <v>23.992000000000001</v>
      </c>
      <c r="I101">
        <v>0</v>
      </c>
      <c r="J101">
        <v>16200000</v>
      </c>
      <c r="K101">
        <v>16360000</v>
      </c>
      <c r="L101">
        <v>38010000</v>
      </c>
      <c r="M101">
        <v>43790000</v>
      </c>
      <c r="N101">
        <v>13970000</v>
      </c>
      <c r="O101">
        <v>36900000</v>
      </c>
      <c r="P101">
        <v>39630000</v>
      </c>
    </row>
    <row r="102" spans="1:16">
      <c r="A102">
        <v>0</v>
      </c>
      <c r="B102" t="s">
        <v>242</v>
      </c>
      <c r="C102" t="s">
        <v>239</v>
      </c>
      <c r="D102" t="s">
        <v>243</v>
      </c>
      <c r="E102">
        <v>1</v>
      </c>
      <c r="F102">
        <v>599.3587</v>
      </c>
      <c r="G102" t="s">
        <v>244</v>
      </c>
      <c r="H102">
        <v>29.315000000000001</v>
      </c>
      <c r="I102">
        <v>225400000</v>
      </c>
      <c r="J102">
        <v>97530000</v>
      </c>
      <c r="K102">
        <v>37360000</v>
      </c>
      <c r="L102">
        <v>173400000</v>
      </c>
      <c r="M102">
        <v>27840000</v>
      </c>
      <c r="N102">
        <v>111000000</v>
      </c>
      <c r="O102">
        <v>88610000</v>
      </c>
      <c r="P102">
        <v>82680000</v>
      </c>
    </row>
    <row r="103" spans="1:16">
      <c r="A103">
        <v>0</v>
      </c>
      <c r="B103" t="s">
        <v>245</v>
      </c>
      <c r="C103" t="s">
        <v>239</v>
      </c>
      <c r="D103" t="s">
        <v>246</v>
      </c>
      <c r="E103">
        <v>1</v>
      </c>
      <c r="F103">
        <v>627.39</v>
      </c>
      <c r="G103" t="s">
        <v>247</v>
      </c>
      <c r="H103">
        <v>30.088000000000001</v>
      </c>
      <c r="I103">
        <v>281200000</v>
      </c>
      <c r="J103">
        <v>121900000</v>
      </c>
      <c r="K103">
        <v>264500000</v>
      </c>
      <c r="L103">
        <v>82040000</v>
      </c>
      <c r="M103">
        <v>254300000</v>
      </c>
      <c r="N103">
        <v>125100000</v>
      </c>
      <c r="O103">
        <v>233000000</v>
      </c>
      <c r="P103">
        <v>149100000</v>
      </c>
    </row>
    <row r="104" spans="1:16">
      <c r="A104">
        <v>0</v>
      </c>
      <c r="B104" t="s">
        <v>248</v>
      </c>
      <c r="C104" t="s">
        <v>239</v>
      </c>
      <c r="D104" t="s">
        <v>249</v>
      </c>
      <c r="E104">
        <v>1</v>
      </c>
      <c r="F104">
        <v>609.37940000000003</v>
      </c>
      <c r="G104" t="s">
        <v>250</v>
      </c>
      <c r="H104">
        <v>26.401</v>
      </c>
      <c r="I104">
        <v>35450000</v>
      </c>
      <c r="J104">
        <v>6692000</v>
      </c>
      <c r="K104">
        <v>17950000</v>
      </c>
      <c r="L104">
        <v>12850000</v>
      </c>
      <c r="M104">
        <v>5499000</v>
      </c>
      <c r="N104">
        <v>11640000</v>
      </c>
      <c r="O104">
        <v>10730000</v>
      </c>
      <c r="P104">
        <v>8768000</v>
      </c>
    </row>
    <row r="105" spans="1:16">
      <c r="A105">
        <v>0</v>
      </c>
      <c r="B105" t="s">
        <v>251</v>
      </c>
      <c r="C105" t="s">
        <v>239</v>
      </c>
      <c r="D105" t="s">
        <v>252</v>
      </c>
      <c r="E105">
        <v>1</v>
      </c>
      <c r="F105">
        <v>705.53089999999997</v>
      </c>
      <c r="G105" t="s">
        <v>152</v>
      </c>
      <c r="H105">
        <v>24.596</v>
      </c>
      <c r="I105">
        <v>0</v>
      </c>
      <c r="J105">
        <v>36990000</v>
      </c>
      <c r="K105">
        <v>26930000</v>
      </c>
      <c r="L105">
        <v>49160000</v>
      </c>
      <c r="M105">
        <v>46580000</v>
      </c>
      <c r="N105">
        <v>18740000</v>
      </c>
      <c r="O105">
        <v>46070000</v>
      </c>
      <c r="P105">
        <v>52450000</v>
      </c>
    </row>
    <row r="106" spans="1:16">
      <c r="A106">
        <v>0</v>
      </c>
      <c r="B106" t="s">
        <v>253</v>
      </c>
      <c r="C106" t="s">
        <v>239</v>
      </c>
      <c r="D106" t="s">
        <v>254</v>
      </c>
      <c r="E106">
        <v>1</v>
      </c>
      <c r="F106">
        <v>699.52030000000002</v>
      </c>
      <c r="G106" t="s">
        <v>255</v>
      </c>
      <c r="H106">
        <v>30.196000000000002</v>
      </c>
      <c r="I106">
        <v>384900000</v>
      </c>
      <c r="J106">
        <v>359500000</v>
      </c>
      <c r="K106">
        <v>264100000</v>
      </c>
      <c r="L106">
        <v>372500000</v>
      </c>
      <c r="M106">
        <v>365000000</v>
      </c>
      <c r="N106">
        <v>362000000</v>
      </c>
      <c r="O106">
        <v>371500000</v>
      </c>
      <c r="P106">
        <v>383100000</v>
      </c>
    </row>
    <row r="107" spans="1:16">
      <c r="A107">
        <v>0</v>
      </c>
      <c r="B107" t="s">
        <v>256</v>
      </c>
      <c r="C107" t="s">
        <v>239</v>
      </c>
      <c r="D107" t="s">
        <v>257</v>
      </c>
      <c r="E107">
        <v>1</v>
      </c>
      <c r="F107">
        <v>731.54650000000004</v>
      </c>
      <c r="G107" t="s">
        <v>131</v>
      </c>
      <c r="H107">
        <v>24.649000000000001</v>
      </c>
      <c r="I107">
        <v>0</v>
      </c>
      <c r="J107">
        <v>471500000</v>
      </c>
      <c r="K107">
        <v>252800000</v>
      </c>
      <c r="L107">
        <v>497500000</v>
      </c>
      <c r="M107">
        <v>494400000</v>
      </c>
      <c r="N107">
        <v>213700000</v>
      </c>
      <c r="O107">
        <v>495700000</v>
      </c>
      <c r="P107">
        <v>509500000</v>
      </c>
    </row>
    <row r="108" spans="1:16">
      <c r="A108">
        <v>0</v>
      </c>
      <c r="B108" t="s">
        <v>258</v>
      </c>
      <c r="C108" t="s">
        <v>239</v>
      </c>
      <c r="D108" t="s">
        <v>259</v>
      </c>
      <c r="E108">
        <v>1</v>
      </c>
      <c r="F108">
        <v>727.51520000000005</v>
      </c>
      <c r="G108" t="s">
        <v>260</v>
      </c>
      <c r="H108">
        <v>24.577999999999999</v>
      </c>
      <c r="I108">
        <v>0</v>
      </c>
      <c r="J108">
        <v>36980000</v>
      </c>
      <c r="K108">
        <v>26930000</v>
      </c>
      <c r="L108">
        <v>46250000</v>
      </c>
      <c r="M108">
        <v>46590000</v>
      </c>
      <c r="N108">
        <v>18740000</v>
      </c>
      <c r="O108">
        <v>50180000</v>
      </c>
      <c r="P108">
        <v>55430000</v>
      </c>
    </row>
    <row r="109" spans="1:16">
      <c r="A109">
        <v>0</v>
      </c>
      <c r="B109" t="s">
        <v>261</v>
      </c>
      <c r="C109" t="s">
        <v>239</v>
      </c>
      <c r="D109" t="s">
        <v>189</v>
      </c>
      <c r="E109">
        <v>1</v>
      </c>
      <c r="F109">
        <v>745.56219999999996</v>
      </c>
      <c r="G109" t="s">
        <v>167</v>
      </c>
      <c r="H109">
        <v>25.21</v>
      </c>
      <c r="I109">
        <v>538200</v>
      </c>
      <c r="J109">
        <v>503800000</v>
      </c>
      <c r="K109">
        <v>369200000</v>
      </c>
      <c r="L109">
        <v>676400000</v>
      </c>
      <c r="M109">
        <v>684800000</v>
      </c>
      <c r="N109">
        <v>336500000</v>
      </c>
      <c r="O109">
        <v>710100000</v>
      </c>
      <c r="P109">
        <v>697600000</v>
      </c>
    </row>
    <row r="110" spans="1:16">
      <c r="A110">
        <v>0</v>
      </c>
      <c r="B110" t="s">
        <v>262</v>
      </c>
      <c r="C110" t="s">
        <v>239</v>
      </c>
      <c r="D110" t="s">
        <v>263</v>
      </c>
      <c r="E110">
        <v>1</v>
      </c>
      <c r="F110">
        <v>743.54650000000004</v>
      </c>
      <c r="G110" t="s">
        <v>170</v>
      </c>
      <c r="H110">
        <v>11.9</v>
      </c>
      <c r="I110">
        <v>95830000</v>
      </c>
      <c r="J110">
        <v>82640000</v>
      </c>
      <c r="K110">
        <v>41880000</v>
      </c>
      <c r="L110">
        <v>55820000</v>
      </c>
      <c r="M110">
        <v>52000000</v>
      </c>
      <c r="N110">
        <v>53180000</v>
      </c>
      <c r="O110">
        <v>134600000</v>
      </c>
      <c r="P110">
        <v>50160000</v>
      </c>
    </row>
    <row r="111" spans="1:16">
      <c r="A111">
        <v>0</v>
      </c>
      <c r="B111" t="s">
        <v>264</v>
      </c>
      <c r="C111" t="s">
        <v>239</v>
      </c>
      <c r="D111" t="s">
        <v>265</v>
      </c>
      <c r="E111">
        <v>1</v>
      </c>
      <c r="F111">
        <v>759.57780000000002</v>
      </c>
      <c r="G111" t="s">
        <v>133</v>
      </c>
      <c r="H111">
        <v>25.716999999999999</v>
      </c>
      <c r="I111">
        <v>730600</v>
      </c>
      <c r="J111">
        <v>855700000</v>
      </c>
      <c r="K111">
        <v>561200000</v>
      </c>
      <c r="L111">
        <v>981300000</v>
      </c>
      <c r="M111">
        <v>945000000</v>
      </c>
      <c r="N111">
        <v>415500000</v>
      </c>
      <c r="O111">
        <v>959900000</v>
      </c>
      <c r="P111">
        <v>996500000</v>
      </c>
    </row>
    <row r="112" spans="1:16">
      <c r="A112">
        <v>0</v>
      </c>
      <c r="B112" t="s">
        <v>266</v>
      </c>
      <c r="C112" t="s">
        <v>239</v>
      </c>
      <c r="D112" t="s">
        <v>199</v>
      </c>
      <c r="E112">
        <v>1</v>
      </c>
      <c r="F112">
        <v>757.56219999999996</v>
      </c>
      <c r="G112" t="s">
        <v>138</v>
      </c>
      <c r="H112">
        <v>24.73</v>
      </c>
      <c r="I112">
        <v>1055000</v>
      </c>
      <c r="J112">
        <v>339600000</v>
      </c>
      <c r="K112">
        <v>201900000</v>
      </c>
      <c r="L112">
        <v>390600000</v>
      </c>
      <c r="M112">
        <v>405600000</v>
      </c>
      <c r="N112">
        <v>143300000</v>
      </c>
      <c r="O112">
        <v>406900000</v>
      </c>
      <c r="P112">
        <v>406900000</v>
      </c>
    </row>
    <row r="113" spans="1:16">
      <c r="A113">
        <v>0</v>
      </c>
      <c r="B113" t="s">
        <v>267</v>
      </c>
      <c r="C113" t="s">
        <v>239</v>
      </c>
      <c r="D113" t="s">
        <v>268</v>
      </c>
      <c r="E113">
        <v>1</v>
      </c>
      <c r="F113">
        <v>753.53089999999997</v>
      </c>
      <c r="G113" t="s">
        <v>184</v>
      </c>
      <c r="H113">
        <v>24.655000000000001</v>
      </c>
      <c r="I113">
        <v>0</v>
      </c>
      <c r="J113">
        <v>465800000</v>
      </c>
      <c r="K113">
        <v>297700000</v>
      </c>
      <c r="L113">
        <v>490000000</v>
      </c>
      <c r="M113">
        <v>494400000</v>
      </c>
      <c r="N113">
        <v>210600000</v>
      </c>
      <c r="O113">
        <v>495800000</v>
      </c>
      <c r="P113">
        <v>509500000</v>
      </c>
    </row>
    <row r="114" spans="1:16">
      <c r="A114">
        <v>0</v>
      </c>
      <c r="B114" t="s">
        <v>269</v>
      </c>
      <c r="C114" t="s">
        <v>239</v>
      </c>
      <c r="D114" t="s">
        <v>205</v>
      </c>
      <c r="E114">
        <v>1</v>
      </c>
      <c r="F114">
        <v>771.57780000000002</v>
      </c>
      <c r="G114" t="s">
        <v>187</v>
      </c>
      <c r="H114">
        <v>25.238</v>
      </c>
      <c r="I114">
        <v>807100</v>
      </c>
      <c r="J114">
        <v>408600000</v>
      </c>
      <c r="K114">
        <v>292700000</v>
      </c>
      <c r="L114">
        <v>480600000</v>
      </c>
      <c r="M114">
        <v>488900000</v>
      </c>
      <c r="N114">
        <v>184500000</v>
      </c>
      <c r="O114">
        <v>429600000</v>
      </c>
      <c r="P114">
        <v>417500000</v>
      </c>
    </row>
    <row r="115" spans="1:16">
      <c r="A115">
        <v>0</v>
      </c>
      <c r="B115" t="s">
        <v>270</v>
      </c>
      <c r="C115" t="s">
        <v>239</v>
      </c>
      <c r="D115" t="s">
        <v>69</v>
      </c>
      <c r="E115">
        <v>1</v>
      </c>
      <c r="F115">
        <v>767.54650000000004</v>
      </c>
      <c r="G115" t="s">
        <v>271</v>
      </c>
      <c r="H115">
        <v>25.212</v>
      </c>
      <c r="I115">
        <v>542200</v>
      </c>
      <c r="J115">
        <v>33370000</v>
      </c>
      <c r="K115">
        <v>18670000</v>
      </c>
      <c r="L115">
        <v>41120000</v>
      </c>
      <c r="M115">
        <v>37130000</v>
      </c>
      <c r="N115">
        <v>12690000</v>
      </c>
      <c r="O115">
        <v>38040000</v>
      </c>
      <c r="P115">
        <v>34010000</v>
      </c>
    </row>
    <row r="116" spans="1:16">
      <c r="A116">
        <v>0</v>
      </c>
      <c r="B116" t="s">
        <v>272</v>
      </c>
      <c r="C116" t="s">
        <v>239</v>
      </c>
      <c r="D116" t="s">
        <v>273</v>
      </c>
      <c r="E116">
        <v>1</v>
      </c>
      <c r="F116">
        <v>787.60910000000001</v>
      </c>
      <c r="G116" t="s">
        <v>190</v>
      </c>
      <c r="H116">
        <v>26.588000000000001</v>
      </c>
      <c r="I116">
        <v>543800</v>
      </c>
      <c r="J116">
        <v>207000000</v>
      </c>
      <c r="K116">
        <v>123900000</v>
      </c>
      <c r="L116">
        <v>246500000</v>
      </c>
      <c r="M116">
        <v>248600000</v>
      </c>
      <c r="N116">
        <v>92400000</v>
      </c>
      <c r="O116">
        <v>255200000</v>
      </c>
      <c r="P116">
        <v>248300000</v>
      </c>
    </row>
    <row r="117" spans="1:16">
      <c r="A117">
        <v>0</v>
      </c>
      <c r="B117" t="s">
        <v>274</v>
      </c>
      <c r="C117" t="s">
        <v>239</v>
      </c>
      <c r="D117" t="s">
        <v>275</v>
      </c>
      <c r="E117">
        <v>1</v>
      </c>
      <c r="F117">
        <v>785.59349999999995</v>
      </c>
      <c r="G117" t="s">
        <v>140</v>
      </c>
      <c r="H117">
        <v>25.733000000000001</v>
      </c>
      <c r="I117">
        <v>531100</v>
      </c>
      <c r="J117">
        <v>457100000</v>
      </c>
      <c r="K117">
        <v>279400000</v>
      </c>
      <c r="L117">
        <v>485000000</v>
      </c>
      <c r="M117">
        <v>510200000</v>
      </c>
      <c r="N117">
        <v>202000000</v>
      </c>
      <c r="O117">
        <v>510700000</v>
      </c>
      <c r="P117">
        <v>514900000</v>
      </c>
    </row>
    <row r="118" spans="1:16">
      <c r="A118">
        <v>0</v>
      </c>
      <c r="B118" t="s">
        <v>276</v>
      </c>
      <c r="C118" t="s">
        <v>239</v>
      </c>
      <c r="D118" t="s">
        <v>277</v>
      </c>
      <c r="E118">
        <v>1</v>
      </c>
      <c r="F118">
        <v>783.57780000000002</v>
      </c>
      <c r="G118" t="s">
        <v>193</v>
      </c>
      <c r="H118">
        <v>24.917999999999999</v>
      </c>
      <c r="I118">
        <v>473800</v>
      </c>
      <c r="J118">
        <v>32710000</v>
      </c>
      <c r="K118">
        <v>20240000</v>
      </c>
      <c r="L118">
        <v>70510000</v>
      </c>
      <c r="M118">
        <v>55090000</v>
      </c>
      <c r="N118">
        <v>10480000</v>
      </c>
      <c r="O118">
        <v>77160000</v>
      </c>
      <c r="P118">
        <v>79130000</v>
      </c>
    </row>
    <row r="119" spans="1:16">
      <c r="A119">
        <v>0</v>
      </c>
      <c r="B119" t="s">
        <v>278</v>
      </c>
      <c r="C119" t="s">
        <v>239</v>
      </c>
      <c r="D119" t="s">
        <v>279</v>
      </c>
      <c r="E119">
        <v>1</v>
      </c>
      <c r="F119">
        <v>781.56219999999996</v>
      </c>
      <c r="G119" t="s">
        <v>136</v>
      </c>
      <c r="H119">
        <v>24.655999999999999</v>
      </c>
      <c r="I119">
        <v>5829000</v>
      </c>
      <c r="J119">
        <v>36180000</v>
      </c>
      <c r="K119">
        <v>19150000</v>
      </c>
      <c r="L119">
        <v>57710000</v>
      </c>
      <c r="M119">
        <v>59690000</v>
      </c>
      <c r="N119">
        <v>15840000</v>
      </c>
      <c r="O119">
        <v>67370000</v>
      </c>
      <c r="P119">
        <v>58440000</v>
      </c>
    </row>
    <row r="120" spans="1:16">
      <c r="A120">
        <v>0</v>
      </c>
      <c r="B120" t="s">
        <v>278</v>
      </c>
      <c r="C120" t="s">
        <v>239</v>
      </c>
      <c r="D120" t="s">
        <v>279</v>
      </c>
      <c r="E120">
        <v>1</v>
      </c>
      <c r="F120">
        <v>781.56219999999996</v>
      </c>
      <c r="G120" t="s">
        <v>136</v>
      </c>
      <c r="H120">
        <v>25.722000000000001</v>
      </c>
      <c r="I120">
        <v>755100</v>
      </c>
      <c r="J120">
        <v>936400000</v>
      </c>
      <c r="K120">
        <v>559800000</v>
      </c>
      <c r="L120">
        <v>981300000</v>
      </c>
      <c r="M120">
        <v>945000000</v>
      </c>
      <c r="N120">
        <v>462700000</v>
      </c>
      <c r="O120">
        <v>959900000</v>
      </c>
      <c r="P120">
        <v>936100000</v>
      </c>
    </row>
    <row r="121" spans="1:16">
      <c r="A121">
        <v>0</v>
      </c>
      <c r="B121" t="s">
        <v>280</v>
      </c>
      <c r="C121" t="s">
        <v>239</v>
      </c>
      <c r="D121" t="s">
        <v>281</v>
      </c>
      <c r="E121">
        <v>1</v>
      </c>
      <c r="F121">
        <v>779.54650000000004</v>
      </c>
      <c r="G121" t="s">
        <v>197</v>
      </c>
      <c r="H121">
        <v>24.719000000000001</v>
      </c>
      <c r="I121">
        <v>1055000</v>
      </c>
      <c r="J121">
        <v>339600000</v>
      </c>
      <c r="K121">
        <v>201900000</v>
      </c>
      <c r="L121">
        <v>389100000</v>
      </c>
      <c r="M121">
        <v>405300000</v>
      </c>
      <c r="N121">
        <v>143400000</v>
      </c>
      <c r="O121">
        <v>407300000</v>
      </c>
      <c r="P121">
        <v>406900000</v>
      </c>
    </row>
    <row r="122" spans="1:16">
      <c r="A122">
        <v>0</v>
      </c>
      <c r="B122" t="s">
        <v>282</v>
      </c>
      <c r="C122" t="s">
        <v>239</v>
      </c>
      <c r="D122" t="s">
        <v>283</v>
      </c>
      <c r="E122">
        <v>1</v>
      </c>
      <c r="F122">
        <v>761.53589999999997</v>
      </c>
      <c r="G122" t="s">
        <v>284</v>
      </c>
      <c r="H122">
        <v>23.384</v>
      </c>
      <c r="I122">
        <v>347900</v>
      </c>
      <c r="J122">
        <v>33730000</v>
      </c>
      <c r="K122">
        <v>47660000</v>
      </c>
      <c r="L122">
        <v>36240000</v>
      </c>
      <c r="M122">
        <v>38800000</v>
      </c>
      <c r="N122">
        <v>22980000</v>
      </c>
      <c r="O122">
        <v>33160000</v>
      </c>
      <c r="P122">
        <v>39210000</v>
      </c>
    </row>
    <row r="123" spans="1:16">
      <c r="A123">
        <v>0</v>
      </c>
      <c r="B123" t="s">
        <v>285</v>
      </c>
      <c r="C123" t="s">
        <v>239</v>
      </c>
      <c r="D123" t="s">
        <v>78</v>
      </c>
      <c r="E123">
        <v>1</v>
      </c>
      <c r="F123">
        <v>793.56219999999996</v>
      </c>
      <c r="G123" t="s">
        <v>286</v>
      </c>
      <c r="H123">
        <v>25.245999999999999</v>
      </c>
      <c r="I123">
        <v>0</v>
      </c>
      <c r="J123">
        <v>12940000</v>
      </c>
      <c r="K123">
        <v>9018000</v>
      </c>
      <c r="L123">
        <v>18590000</v>
      </c>
      <c r="M123">
        <v>17300000</v>
      </c>
      <c r="N123">
        <v>2919000</v>
      </c>
      <c r="O123">
        <v>19610000</v>
      </c>
      <c r="P123">
        <v>20570000</v>
      </c>
    </row>
    <row r="124" spans="1:16">
      <c r="A124">
        <v>0</v>
      </c>
      <c r="B124" t="s">
        <v>287</v>
      </c>
      <c r="C124" t="s">
        <v>239</v>
      </c>
      <c r="D124" t="s">
        <v>288</v>
      </c>
      <c r="E124">
        <v>1</v>
      </c>
      <c r="F124">
        <v>813.62480000000005</v>
      </c>
      <c r="G124" t="s">
        <v>206</v>
      </c>
      <c r="H124">
        <v>26.547000000000001</v>
      </c>
      <c r="I124">
        <v>0</v>
      </c>
      <c r="J124">
        <v>20540000</v>
      </c>
      <c r="K124">
        <v>12580000</v>
      </c>
      <c r="L124">
        <v>37620000</v>
      </c>
      <c r="M124">
        <v>37040000</v>
      </c>
      <c r="N124">
        <v>4444000</v>
      </c>
      <c r="O124">
        <v>35640000</v>
      </c>
      <c r="P124">
        <v>34490000</v>
      </c>
    </row>
    <row r="125" spans="1:16">
      <c r="A125">
        <v>0</v>
      </c>
      <c r="B125" t="s">
        <v>289</v>
      </c>
      <c r="C125" t="s">
        <v>239</v>
      </c>
      <c r="D125" t="s">
        <v>290</v>
      </c>
      <c r="E125">
        <v>1</v>
      </c>
      <c r="F125">
        <v>809.59349999999995</v>
      </c>
      <c r="G125" t="s">
        <v>211</v>
      </c>
      <c r="H125">
        <v>26.605</v>
      </c>
      <c r="I125">
        <v>577700</v>
      </c>
      <c r="J125">
        <v>207800000</v>
      </c>
      <c r="K125">
        <v>123600000</v>
      </c>
      <c r="L125">
        <v>246500000</v>
      </c>
      <c r="M125">
        <v>248100000</v>
      </c>
      <c r="N125">
        <v>94130000</v>
      </c>
      <c r="O125">
        <v>250300000</v>
      </c>
      <c r="P125">
        <v>248200000</v>
      </c>
    </row>
    <row r="126" spans="1:16">
      <c r="A126">
        <v>0</v>
      </c>
      <c r="B126" t="s">
        <v>291</v>
      </c>
      <c r="C126" t="s">
        <v>239</v>
      </c>
      <c r="D126" t="s">
        <v>292</v>
      </c>
      <c r="E126">
        <v>1</v>
      </c>
      <c r="F126">
        <v>807.57780000000002</v>
      </c>
      <c r="G126" t="s">
        <v>214</v>
      </c>
      <c r="H126">
        <v>25.734999999999999</v>
      </c>
      <c r="I126">
        <v>531100</v>
      </c>
      <c r="J126">
        <v>457200000</v>
      </c>
      <c r="K126">
        <v>279400000</v>
      </c>
      <c r="L126">
        <v>485000000</v>
      </c>
      <c r="M126">
        <v>510200000</v>
      </c>
      <c r="N126">
        <v>202000000</v>
      </c>
      <c r="O126">
        <v>510300000</v>
      </c>
      <c r="P126">
        <v>514300000</v>
      </c>
    </row>
    <row r="127" spans="1:16">
      <c r="A127">
        <v>0</v>
      </c>
      <c r="B127" t="s">
        <v>293</v>
      </c>
      <c r="C127" t="s">
        <v>239</v>
      </c>
      <c r="D127" t="s">
        <v>294</v>
      </c>
      <c r="E127">
        <v>1</v>
      </c>
      <c r="F127">
        <v>805.56219999999996</v>
      </c>
      <c r="G127" t="s">
        <v>216</v>
      </c>
      <c r="H127">
        <v>24.939</v>
      </c>
      <c r="I127">
        <v>502900</v>
      </c>
      <c r="J127">
        <v>32680000</v>
      </c>
      <c r="K127">
        <v>20270000</v>
      </c>
      <c r="L127">
        <v>70060000</v>
      </c>
      <c r="M127">
        <v>55080000</v>
      </c>
      <c r="N127">
        <v>10580000</v>
      </c>
      <c r="O127">
        <v>77080000</v>
      </c>
      <c r="P127">
        <v>79130000</v>
      </c>
    </row>
    <row r="128" spans="1:16">
      <c r="A128">
        <v>0</v>
      </c>
      <c r="B128" t="s">
        <v>295</v>
      </c>
      <c r="C128" t="s">
        <v>239</v>
      </c>
      <c r="D128" t="s">
        <v>296</v>
      </c>
      <c r="E128">
        <v>1</v>
      </c>
      <c r="F128">
        <v>789.56719999999996</v>
      </c>
      <c r="G128" t="s">
        <v>297</v>
      </c>
      <c r="H128">
        <v>24.725000000000001</v>
      </c>
      <c r="I128">
        <v>330800</v>
      </c>
      <c r="J128">
        <v>45420000</v>
      </c>
      <c r="K128">
        <v>9414000</v>
      </c>
      <c r="L128">
        <v>16470000</v>
      </c>
      <c r="M128">
        <v>13600000</v>
      </c>
      <c r="N128">
        <v>6080000</v>
      </c>
      <c r="O128">
        <v>13730000</v>
      </c>
      <c r="P128">
        <v>16530000</v>
      </c>
    </row>
    <row r="129" spans="1:16">
      <c r="A129">
        <v>0</v>
      </c>
      <c r="B129" t="s">
        <v>298</v>
      </c>
      <c r="C129" t="s">
        <v>239</v>
      </c>
      <c r="D129" t="s">
        <v>299</v>
      </c>
      <c r="E129">
        <v>1</v>
      </c>
      <c r="F129">
        <v>803.54650000000004</v>
      </c>
      <c r="G129" t="s">
        <v>219</v>
      </c>
      <c r="H129">
        <v>24.672000000000001</v>
      </c>
      <c r="I129">
        <v>6891000</v>
      </c>
      <c r="J129">
        <v>36150000</v>
      </c>
      <c r="K129">
        <v>19220000</v>
      </c>
      <c r="L129">
        <v>57690000</v>
      </c>
      <c r="M129">
        <v>60340000</v>
      </c>
      <c r="N129">
        <v>15870000</v>
      </c>
      <c r="O129">
        <v>67380000</v>
      </c>
      <c r="P129">
        <v>58330000</v>
      </c>
    </row>
    <row r="130" spans="1:16">
      <c r="A130">
        <v>0</v>
      </c>
      <c r="B130" t="s">
        <v>300</v>
      </c>
      <c r="C130" t="s">
        <v>239</v>
      </c>
      <c r="D130" t="s">
        <v>301</v>
      </c>
      <c r="E130">
        <v>1</v>
      </c>
      <c r="F130">
        <v>811.64549999999997</v>
      </c>
      <c r="G130" t="s">
        <v>302</v>
      </c>
      <c r="H130">
        <v>28.821999999999999</v>
      </c>
      <c r="I130">
        <v>0</v>
      </c>
      <c r="J130">
        <v>4424000</v>
      </c>
      <c r="K130">
        <v>5066000</v>
      </c>
      <c r="L130">
        <v>0</v>
      </c>
      <c r="M130">
        <v>0</v>
      </c>
      <c r="N130">
        <v>1918000</v>
      </c>
      <c r="O130">
        <v>631100</v>
      </c>
      <c r="P130">
        <v>0</v>
      </c>
    </row>
    <row r="131" spans="1:16">
      <c r="A131">
        <v>0</v>
      </c>
      <c r="B131" t="s">
        <v>303</v>
      </c>
      <c r="C131" t="s">
        <v>239</v>
      </c>
      <c r="D131" t="s">
        <v>304</v>
      </c>
      <c r="E131">
        <v>1</v>
      </c>
      <c r="F131">
        <v>835.60910000000001</v>
      </c>
      <c r="G131" t="s">
        <v>230</v>
      </c>
      <c r="H131">
        <v>26.544</v>
      </c>
      <c r="I131">
        <v>0</v>
      </c>
      <c r="J131">
        <v>20460000</v>
      </c>
      <c r="K131">
        <v>12550000</v>
      </c>
      <c r="L131">
        <v>37000000</v>
      </c>
      <c r="M131">
        <v>34810000</v>
      </c>
      <c r="N131">
        <v>4491000</v>
      </c>
      <c r="O131">
        <v>35340000</v>
      </c>
      <c r="P131">
        <v>34410000</v>
      </c>
    </row>
    <row r="132" spans="1:16">
      <c r="A132">
        <v>0</v>
      </c>
      <c r="B132" t="s">
        <v>305</v>
      </c>
      <c r="C132" t="s">
        <v>239</v>
      </c>
      <c r="D132" t="s">
        <v>306</v>
      </c>
      <c r="E132">
        <v>1</v>
      </c>
      <c r="F132">
        <v>829.56219999999996</v>
      </c>
      <c r="G132" t="s">
        <v>307</v>
      </c>
      <c r="H132">
        <v>24.738</v>
      </c>
      <c r="I132">
        <v>392900</v>
      </c>
      <c r="J132">
        <v>6980000</v>
      </c>
      <c r="K132">
        <v>1004000</v>
      </c>
      <c r="L132">
        <v>21250000</v>
      </c>
      <c r="M132">
        <v>37980000</v>
      </c>
      <c r="N132">
        <v>889400</v>
      </c>
      <c r="O132">
        <v>18850000</v>
      </c>
      <c r="P132">
        <v>29360000</v>
      </c>
    </row>
    <row r="133" spans="1:16">
      <c r="A133">
        <v>0</v>
      </c>
      <c r="B133" t="s">
        <v>308</v>
      </c>
      <c r="C133" t="s">
        <v>239</v>
      </c>
      <c r="D133" t="s">
        <v>309</v>
      </c>
      <c r="E133">
        <v>1</v>
      </c>
      <c r="F133">
        <v>853.56219999999996</v>
      </c>
      <c r="G133" t="s">
        <v>310</v>
      </c>
      <c r="H133">
        <v>24.297999999999998</v>
      </c>
      <c r="I133">
        <v>488400</v>
      </c>
      <c r="J133">
        <v>111000000</v>
      </c>
      <c r="K133">
        <v>92290000</v>
      </c>
      <c r="L133">
        <v>77300000</v>
      </c>
      <c r="M133">
        <v>80520000</v>
      </c>
      <c r="N133">
        <v>86000000</v>
      </c>
      <c r="O133">
        <v>83290000</v>
      </c>
      <c r="P133">
        <v>79400000</v>
      </c>
    </row>
    <row r="134" spans="1:16">
      <c r="A134">
        <v>0</v>
      </c>
      <c r="B134" t="s">
        <v>311</v>
      </c>
      <c r="C134" t="s">
        <v>239</v>
      </c>
      <c r="D134" t="s">
        <v>312</v>
      </c>
      <c r="E134">
        <v>1</v>
      </c>
      <c r="F134">
        <v>881.59349999999995</v>
      </c>
      <c r="G134" t="s">
        <v>313</v>
      </c>
      <c r="H134">
        <v>30.385000000000002</v>
      </c>
      <c r="I134">
        <v>0</v>
      </c>
      <c r="J134">
        <v>3213000</v>
      </c>
      <c r="K134">
        <v>1774000</v>
      </c>
      <c r="L134">
        <v>1818000</v>
      </c>
      <c r="M134">
        <v>969200</v>
      </c>
      <c r="N134">
        <v>2310000</v>
      </c>
      <c r="O134">
        <v>1933000</v>
      </c>
      <c r="P134">
        <v>1735000</v>
      </c>
    </row>
    <row r="135" spans="1:16">
      <c r="A135">
        <v>0</v>
      </c>
      <c r="B135" t="s">
        <v>311</v>
      </c>
      <c r="C135" t="s">
        <v>239</v>
      </c>
      <c r="D135" t="s">
        <v>312</v>
      </c>
      <c r="E135">
        <v>1</v>
      </c>
      <c r="F135">
        <v>881.59349999999995</v>
      </c>
      <c r="G135" t="s">
        <v>313</v>
      </c>
      <c r="H135">
        <v>25.327999999999999</v>
      </c>
      <c r="I135">
        <v>0</v>
      </c>
      <c r="J135">
        <v>90760000</v>
      </c>
      <c r="K135">
        <v>58490000</v>
      </c>
      <c r="L135">
        <v>55070000</v>
      </c>
      <c r="M135">
        <v>56990000</v>
      </c>
      <c r="N135">
        <v>68490000</v>
      </c>
      <c r="O135">
        <v>62460000</v>
      </c>
      <c r="P135">
        <v>59960000</v>
      </c>
    </row>
    <row r="136" spans="1:16">
      <c r="A136">
        <v>0</v>
      </c>
      <c r="B136" t="s">
        <v>314</v>
      </c>
      <c r="C136" t="s">
        <v>239</v>
      </c>
      <c r="D136" t="s">
        <v>315</v>
      </c>
      <c r="E136">
        <v>1</v>
      </c>
      <c r="F136">
        <v>879.57780000000002</v>
      </c>
      <c r="G136" t="s">
        <v>316</v>
      </c>
      <c r="H136">
        <v>24.361000000000001</v>
      </c>
      <c r="I136">
        <v>0</v>
      </c>
      <c r="J136">
        <v>47270000</v>
      </c>
      <c r="K136">
        <v>44160000</v>
      </c>
      <c r="L136">
        <v>26690000</v>
      </c>
      <c r="M136">
        <v>20610000</v>
      </c>
      <c r="N136">
        <v>48840000</v>
      </c>
      <c r="O136">
        <v>38430000</v>
      </c>
      <c r="P136">
        <v>34370000</v>
      </c>
    </row>
    <row r="137" spans="1:16">
      <c r="A137">
        <v>0</v>
      </c>
      <c r="B137" t="s">
        <v>317</v>
      </c>
      <c r="C137" t="s">
        <v>239</v>
      </c>
      <c r="D137" t="s">
        <v>318</v>
      </c>
      <c r="E137">
        <v>1</v>
      </c>
      <c r="F137">
        <v>903.57780000000002</v>
      </c>
      <c r="G137" t="s">
        <v>319</v>
      </c>
      <c r="H137">
        <v>24.4</v>
      </c>
      <c r="I137">
        <v>0</v>
      </c>
      <c r="J137">
        <v>99340000</v>
      </c>
      <c r="K137">
        <v>80720000</v>
      </c>
      <c r="L137">
        <v>139800000</v>
      </c>
      <c r="M137">
        <v>116400000</v>
      </c>
      <c r="N137">
        <v>79030000</v>
      </c>
      <c r="O137">
        <v>147800000</v>
      </c>
      <c r="P137">
        <v>138300000</v>
      </c>
    </row>
    <row r="138" spans="1:16">
      <c r="A138">
        <v>0</v>
      </c>
      <c r="B138" t="s">
        <v>320</v>
      </c>
      <c r="C138" t="s">
        <v>239</v>
      </c>
      <c r="D138" t="s">
        <v>321</v>
      </c>
      <c r="E138">
        <v>1</v>
      </c>
      <c r="F138">
        <v>935.73429999999996</v>
      </c>
      <c r="G138" t="s">
        <v>322</v>
      </c>
      <c r="H138">
        <v>24.834</v>
      </c>
      <c r="I138">
        <v>310200000</v>
      </c>
      <c r="J138">
        <v>137300000</v>
      </c>
      <c r="K138">
        <v>122200000</v>
      </c>
      <c r="L138">
        <v>136600000</v>
      </c>
      <c r="M138">
        <v>137200000</v>
      </c>
      <c r="N138">
        <v>194600000</v>
      </c>
      <c r="O138">
        <v>147400000</v>
      </c>
      <c r="P138">
        <v>140400000</v>
      </c>
    </row>
    <row r="139" spans="1:16">
      <c r="A139">
        <v>0</v>
      </c>
      <c r="B139" t="s">
        <v>323</v>
      </c>
      <c r="C139" t="s">
        <v>239</v>
      </c>
      <c r="D139" t="s">
        <v>324</v>
      </c>
      <c r="E139">
        <v>1</v>
      </c>
      <c r="F139">
        <v>953.78129999999999</v>
      </c>
      <c r="G139" t="s">
        <v>325</v>
      </c>
      <c r="H139">
        <v>19.263000000000002</v>
      </c>
      <c r="I139">
        <v>44310000</v>
      </c>
      <c r="J139">
        <v>39280000</v>
      </c>
      <c r="K139">
        <v>51010000</v>
      </c>
      <c r="L139">
        <v>42560000</v>
      </c>
      <c r="M139">
        <v>40350000</v>
      </c>
      <c r="N139">
        <v>43930000</v>
      </c>
      <c r="O139">
        <v>44300000</v>
      </c>
      <c r="P139">
        <v>46810000</v>
      </c>
    </row>
    <row r="140" spans="1:16">
      <c r="A140">
        <v>0</v>
      </c>
      <c r="B140" t="s">
        <v>326</v>
      </c>
      <c r="C140" t="s">
        <v>239</v>
      </c>
      <c r="D140" t="s">
        <v>327</v>
      </c>
      <c r="E140">
        <v>1</v>
      </c>
      <c r="F140">
        <v>963.76559999999995</v>
      </c>
      <c r="G140" t="s">
        <v>328</v>
      </c>
      <c r="H140">
        <v>24.669</v>
      </c>
      <c r="I140">
        <v>118400000</v>
      </c>
      <c r="J140">
        <v>80700000</v>
      </c>
      <c r="K140">
        <v>90230000</v>
      </c>
      <c r="L140">
        <v>83850000</v>
      </c>
      <c r="M140">
        <v>60750000</v>
      </c>
      <c r="N140">
        <v>79440000</v>
      </c>
      <c r="O140">
        <v>83650000</v>
      </c>
      <c r="P140">
        <v>86400000</v>
      </c>
    </row>
    <row r="141" spans="1:16">
      <c r="A141">
        <v>0</v>
      </c>
      <c r="B141" t="s">
        <v>329</v>
      </c>
      <c r="C141" t="s">
        <v>330</v>
      </c>
      <c r="D141" t="s">
        <v>259</v>
      </c>
      <c r="E141">
        <v>1</v>
      </c>
      <c r="F141">
        <v>758.50980000000004</v>
      </c>
      <c r="G141" t="s">
        <v>331</v>
      </c>
      <c r="H141">
        <v>24.62</v>
      </c>
      <c r="I141">
        <v>0</v>
      </c>
      <c r="J141">
        <v>31730000</v>
      </c>
      <c r="K141">
        <v>19820000</v>
      </c>
      <c r="L141">
        <v>22110000</v>
      </c>
      <c r="M141">
        <v>12520000</v>
      </c>
      <c r="N141">
        <v>17560000</v>
      </c>
      <c r="O141">
        <v>3735000</v>
      </c>
      <c r="P141">
        <v>23290000</v>
      </c>
    </row>
    <row r="142" spans="1:16">
      <c r="A142">
        <v>0</v>
      </c>
      <c r="B142" t="s">
        <v>332</v>
      </c>
      <c r="C142" t="s">
        <v>330</v>
      </c>
      <c r="D142" t="s">
        <v>277</v>
      </c>
      <c r="E142">
        <v>1</v>
      </c>
      <c r="F142">
        <v>814.57240000000002</v>
      </c>
      <c r="G142" t="s">
        <v>333</v>
      </c>
      <c r="H142">
        <v>24.259</v>
      </c>
      <c r="I142">
        <v>0</v>
      </c>
      <c r="J142">
        <v>98510000</v>
      </c>
      <c r="K142">
        <v>86320000</v>
      </c>
      <c r="L142">
        <v>105700000</v>
      </c>
      <c r="M142">
        <v>100300000</v>
      </c>
      <c r="N142">
        <v>82000000</v>
      </c>
      <c r="O142">
        <v>108400000</v>
      </c>
      <c r="P142">
        <v>106700000</v>
      </c>
    </row>
    <row r="143" spans="1:16">
      <c r="A143">
        <v>0</v>
      </c>
      <c r="B143" t="s">
        <v>334</v>
      </c>
      <c r="C143" t="s">
        <v>330</v>
      </c>
      <c r="D143" t="s">
        <v>294</v>
      </c>
      <c r="E143">
        <v>1</v>
      </c>
      <c r="F143">
        <v>836.55669999999998</v>
      </c>
      <c r="G143" t="s">
        <v>335</v>
      </c>
      <c r="H143">
        <v>24.294</v>
      </c>
      <c r="I143">
        <v>0</v>
      </c>
      <c r="J143">
        <v>98620000</v>
      </c>
      <c r="K143">
        <v>86330000</v>
      </c>
      <c r="L143">
        <v>90410000</v>
      </c>
      <c r="M143">
        <v>101600000</v>
      </c>
      <c r="N143">
        <v>82780000</v>
      </c>
      <c r="O143">
        <v>99690000</v>
      </c>
      <c r="P143">
        <v>107600000</v>
      </c>
    </row>
    <row r="144" spans="1:16">
      <c r="A144">
        <v>0</v>
      </c>
      <c r="B144" t="s">
        <v>336</v>
      </c>
      <c r="C144" t="s">
        <v>337</v>
      </c>
      <c r="D144" t="s">
        <v>174</v>
      </c>
      <c r="E144">
        <v>1</v>
      </c>
      <c r="F144">
        <v>836.54150000000004</v>
      </c>
      <c r="G144" t="s">
        <v>338</v>
      </c>
      <c r="H144">
        <v>24.295000000000002</v>
      </c>
      <c r="I144">
        <v>0</v>
      </c>
      <c r="J144">
        <v>106500000</v>
      </c>
      <c r="K144">
        <v>82170000</v>
      </c>
      <c r="L144">
        <v>81980000</v>
      </c>
      <c r="M144">
        <v>79070000</v>
      </c>
      <c r="N144">
        <v>90240000</v>
      </c>
      <c r="O144">
        <v>85990000</v>
      </c>
      <c r="P144">
        <v>82080000</v>
      </c>
    </row>
    <row r="145" spans="1:16">
      <c r="A145">
        <v>0</v>
      </c>
      <c r="B145" t="s">
        <v>339</v>
      </c>
      <c r="C145" t="s">
        <v>337</v>
      </c>
      <c r="D145" t="s">
        <v>189</v>
      </c>
      <c r="E145">
        <v>2</v>
      </c>
      <c r="F145">
        <v>864.57280000000003</v>
      </c>
      <c r="G145" t="s">
        <v>340</v>
      </c>
      <c r="H145">
        <v>25.309000000000001</v>
      </c>
      <c r="I145">
        <v>0</v>
      </c>
      <c r="J145">
        <v>104900000</v>
      </c>
      <c r="K145">
        <v>84890000</v>
      </c>
      <c r="L145">
        <v>55220000</v>
      </c>
      <c r="M145">
        <v>55370000</v>
      </c>
      <c r="N145">
        <v>83340000</v>
      </c>
      <c r="O145">
        <v>60620000</v>
      </c>
      <c r="P145">
        <v>76810000</v>
      </c>
    </row>
    <row r="146" spans="1:16">
      <c r="A146">
        <v>0</v>
      </c>
      <c r="B146" t="s">
        <v>341</v>
      </c>
      <c r="C146" t="s">
        <v>337</v>
      </c>
      <c r="D146" t="s">
        <v>66</v>
      </c>
      <c r="E146">
        <v>1</v>
      </c>
      <c r="F146">
        <v>858.5258</v>
      </c>
      <c r="G146" t="s">
        <v>342</v>
      </c>
      <c r="H146">
        <v>23.242999999999999</v>
      </c>
      <c r="I146">
        <v>0</v>
      </c>
      <c r="J146">
        <v>18530000</v>
      </c>
      <c r="K146">
        <v>13710000</v>
      </c>
      <c r="L146">
        <v>21600000</v>
      </c>
      <c r="M146">
        <v>17210000</v>
      </c>
      <c r="N146">
        <v>11710000</v>
      </c>
      <c r="O146">
        <v>22170000</v>
      </c>
      <c r="P146">
        <v>25160000</v>
      </c>
    </row>
    <row r="147" spans="1:16">
      <c r="A147">
        <v>0</v>
      </c>
      <c r="B147" t="s">
        <v>343</v>
      </c>
      <c r="C147" t="s">
        <v>337</v>
      </c>
      <c r="D147" t="s">
        <v>69</v>
      </c>
      <c r="E147">
        <v>2</v>
      </c>
      <c r="F147">
        <v>886.55709999999999</v>
      </c>
      <c r="G147" t="s">
        <v>344</v>
      </c>
      <c r="H147">
        <v>24.414999999999999</v>
      </c>
      <c r="I147">
        <v>0</v>
      </c>
      <c r="J147">
        <v>99340000</v>
      </c>
      <c r="K147">
        <v>81220000</v>
      </c>
      <c r="L147">
        <v>139500000</v>
      </c>
      <c r="M147">
        <v>120000000</v>
      </c>
      <c r="N147">
        <v>79030000</v>
      </c>
      <c r="O147">
        <v>146300000</v>
      </c>
      <c r="P147">
        <v>138300000</v>
      </c>
    </row>
    <row r="148" spans="1:16">
      <c r="A148">
        <v>0</v>
      </c>
      <c r="B148" t="s">
        <v>345</v>
      </c>
      <c r="C148" t="s">
        <v>346</v>
      </c>
      <c r="D148" t="s">
        <v>347</v>
      </c>
      <c r="E148">
        <v>1</v>
      </c>
      <c r="F148">
        <v>747.54139999999995</v>
      </c>
      <c r="G148" t="s">
        <v>348</v>
      </c>
      <c r="H148">
        <v>26.126000000000001</v>
      </c>
      <c r="I148">
        <v>0</v>
      </c>
      <c r="J148">
        <v>1102000</v>
      </c>
      <c r="K148">
        <v>30970000</v>
      </c>
      <c r="L148">
        <v>1971000</v>
      </c>
      <c r="M148">
        <v>1644000</v>
      </c>
      <c r="N148">
        <v>21090000</v>
      </c>
      <c r="O148">
        <v>9959000</v>
      </c>
      <c r="P148">
        <v>8462000</v>
      </c>
    </row>
    <row r="149" spans="1:16">
      <c r="A149">
        <v>0</v>
      </c>
      <c r="B149" t="s">
        <v>349</v>
      </c>
      <c r="C149" t="s">
        <v>346</v>
      </c>
      <c r="D149" t="s">
        <v>189</v>
      </c>
      <c r="E149">
        <v>1</v>
      </c>
      <c r="F149">
        <v>789.55200000000002</v>
      </c>
      <c r="G149" t="s">
        <v>350</v>
      </c>
      <c r="H149">
        <v>30.364999999999998</v>
      </c>
      <c r="I149">
        <v>2099000</v>
      </c>
      <c r="J149">
        <v>15760000</v>
      </c>
      <c r="K149">
        <v>1718000</v>
      </c>
      <c r="L149">
        <v>4005000</v>
      </c>
      <c r="M149">
        <v>4337000</v>
      </c>
      <c r="N149">
        <v>1497000</v>
      </c>
      <c r="O149">
        <v>6610000</v>
      </c>
      <c r="P149">
        <v>5593000</v>
      </c>
    </row>
    <row r="150" spans="1:16">
      <c r="A150">
        <v>0</v>
      </c>
      <c r="B150" t="s">
        <v>351</v>
      </c>
      <c r="C150" t="s">
        <v>346</v>
      </c>
      <c r="D150" t="s">
        <v>352</v>
      </c>
      <c r="E150">
        <v>1</v>
      </c>
      <c r="F150">
        <v>773.55709999999999</v>
      </c>
      <c r="G150" t="s">
        <v>353</v>
      </c>
      <c r="H150">
        <v>24.536999999999999</v>
      </c>
      <c r="I150">
        <v>0</v>
      </c>
      <c r="J150">
        <v>18520000</v>
      </c>
      <c r="K150">
        <v>22750000</v>
      </c>
      <c r="L150">
        <v>54390000</v>
      </c>
      <c r="M150">
        <v>61610000</v>
      </c>
      <c r="N150">
        <v>15380000</v>
      </c>
      <c r="O150">
        <v>56870000</v>
      </c>
      <c r="P150">
        <v>57110000</v>
      </c>
    </row>
    <row r="151" spans="1:16">
      <c r="A151">
        <v>0</v>
      </c>
      <c r="B151" t="s">
        <v>354</v>
      </c>
      <c r="C151" t="s">
        <v>355</v>
      </c>
      <c r="D151" t="s">
        <v>356</v>
      </c>
      <c r="E151">
        <v>1</v>
      </c>
      <c r="F151">
        <v>724.55190000000005</v>
      </c>
      <c r="G151" t="s">
        <v>357</v>
      </c>
      <c r="H151">
        <v>24.754999999999999</v>
      </c>
      <c r="I151">
        <v>0</v>
      </c>
      <c r="J151">
        <v>50850000</v>
      </c>
      <c r="K151">
        <v>28220000</v>
      </c>
      <c r="L151">
        <v>27080000</v>
      </c>
      <c r="M151">
        <v>41750000</v>
      </c>
      <c r="N151">
        <v>33790000</v>
      </c>
      <c r="O151">
        <v>39280000</v>
      </c>
      <c r="P151">
        <v>28190000</v>
      </c>
    </row>
    <row r="152" spans="1:16">
      <c r="A152">
        <v>0</v>
      </c>
      <c r="B152" t="s">
        <v>358</v>
      </c>
      <c r="C152" t="s">
        <v>355</v>
      </c>
      <c r="D152" t="s">
        <v>359</v>
      </c>
      <c r="E152">
        <v>1</v>
      </c>
      <c r="F152">
        <v>814.69280000000003</v>
      </c>
      <c r="G152" t="s">
        <v>360</v>
      </c>
      <c r="H152">
        <v>28.998000000000001</v>
      </c>
      <c r="I152">
        <v>983600</v>
      </c>
      <c r="J152">
        <v>332700000</v>
      </c>
      <c r="K152">
        <v>257900000</v>
      </c>
      <c r="L152">
        <v>309300000</v>
      </c>
      <c r="M152">
        <v>297300000</v>
      </c>
      <c r="N152">
        <v>266600000</v>
      </c>
      <c r="O152">
        <v>351800000</v>
      </c>
      <c r="P152">
        <v>350400000</v>
      </c>
    </row>
    <row r="153" spans="1:16">
      <c r="A153">
        <v>0</v>
      </c>
      <c r="B153" t="s">
        <v>361</v>
      </c>
      <c r="C153" t="s">
        <v>355</v>
      </c>
      <c r="D153" t="s">
        <v>362</v>
      </c>
      <c r="E153">
        <v>1</v>
      </c>
      <c r="F153">
        <v>812.6771</v>
      </c>
      <c r="G153" t="s">
        <v>363</v>
      </c>
      <c r="H153">
        <v>27.85</v>
      </c>
      <c r="I153">
        <v>950800</v>
      </c>
      <c r="J153">
        <v>111300000</v>
      </c>
      <c r="K153">
        <v>64030000</v>
      </c>
      <c r="L153">
        <v>107800000</v>
      </c>
      <c r="M153">
        <v>111000000</v>
      </c>
      <c r="N153">
        <v>71360000</v>
      </c>
      <c r="O153">
        <v>107800000</v>
      </c>
      <c r="P153">
        <v>145600000</v>
      </c>
    </row>
    <row r="154" spans="1:16">
      <c r="A154">
        <v>0</v>
      </c>
      <c r="B154" t="s">
        <v>364</v>
      </c>
      <c r="C154" t="s">
        <v>355</v>
      </c>
      <c r="D154" t="s">
        <v>365</v>
      </c>
      <c r="E154">
        <v>1</v>
      </c>
      <c r="F154">
        <v>688.55190000000005</v>
      </c>
      <c r="G154" t="s">
        <v>366</v>
      </c>
      <c r="H154">
        <v>24.074999999999999</v>
      </c>
      <c r="I154">
        <v>395000</v>
      </c>
      <c r="J154">
        <v>32390000</v>
      </c>
      <c r="K154">
        <v>22760000</v>
      </c>
      <c r="L154">
        <v>22860000</v>
      </c>
      <c r="M154">
        <v>22140000</v>
      </c>
      <c r="N154">
        <v>24130000</v>
      </c>
      <c r="O154">
        <v>25630000</v>
      </c>
      <c r="P154">
        <v>18130000</v>
      </c>
    </row>
    <row r="155" spans="1:16">
      <c r="A155">
        <v>0</v>
      </c>
      <c r="B155" t="s">
        <v>367</v>
      </c>
      <c r="C155" t="s">
        <v>355</v>
      </c>
      <c r="D155" t="s">
        <v>368</v>
      </c>
      <c r="E155">
        <v>1</v>
      </c>
      <c r="F155">
        <v>704.58320000000003</v>
      </c>
      <c r="G155" t="s">
        <v>369</v>
      </c>
      <c r="H155">
        <v>25.227</v>
      </c>
      <c r="I155">
        <v>0</v>
      </c>
      <c r="J155">
        <v>101400000</v>
      </c>
      <c r="K155">
        <v>74520000</v>
      </c>
      <c r="L155">
        <v>51110000</v>
      </c>
      <c r="M155">
        <v>62370000</v>
      </c>
      <c r="N155">
        <v>86810000</v>
      </c>
      <c r="O155">
        <v>59670000</v>
      </c>
      <c r="P155">
        <v>53940000</v>
      </c>
    </row>
    <row r="156" spans="1:16">
      <c r="A156">
        <v>0</v>
      </c>
      <c r="B156" t="s">
        <v>370</v>
      </c>
      <c r="C156" t="s">
        <v>355</v>
      </c>
      <c r="D156" t="s">
        <v>371</v>
      </c>
      <c r="E156">
        <v>1</v>
      </c>
      <c r="F156">
        <v>702.56759999999997</v>
      </c>
      <c r="G156" t="s">
        <v>372</v>
      </c>
      <c r="H156">
        <v>24.756</v>
      </c>
      <c r="I156">
        <v>1070000</v>
      </c>
      <c r="J156">
        <v>540500000</v>
      </c>
      <c r="K156">
        <v>422000000</v>
      </c>
      <c r="L156">
        <v>398500000</v>
      </c>
      <c r="M156">
        <v>403200000</v>
      </c>
      <c r="N156">
        <v>449600000</v>
      </c>
      <c r="O156">
        <v>390300000</v>
      </c>
      <c r="P156">
        <v>387800000</v>
      </c>
    </row>
    <row r="157" spans="1:16">
      <c r="A157">
        <v>0</v>
      </c>
      <c r="B157" t="s">
        <v>373</v>
      </c>
      <c r="C157" t="s">
        <v>355</v>
      </c>
      <c r="D157" t="s">
        <v>374</v>
      </c>
      <c r="E157">
        <v>1</v>
      </c>
      <c r="F157">
        <v>730.59889999999996</v>
      </c>
      <c r="G157" t="s">
        <v>375</v>
      </c>
      <c r="H157">
        <v>25.911000000000001</v>
      </c>
      <c r="I157">
        <v>1118000</v>
      </c>
      <c r="J157">
        <v>331300000</v>
      </c>
      <c r="K157">
        <v>256600000</v>
      </c>
      <c r="L157">
        <v>309800000</v>
      </c>
      <c r="M157">
        <v>298700000</v>
      </c>
      <c r="N157">
        <v>261100000</v>
      </c>
      <c r="O157">
        <v>287400000</v>
      </c>
      <c r="P157">
        <v>287500000</v>
      </c>
    </row>
    <row r="158" spans="1:16">
      <c r="A158">
        <v>0</v>
      </c>
      <c r="B158" t="s">
        <v>373</v>
      </c>
      <c r="C158" t="s">
        <v>355</v>
      </c>
      <c r="D158" t="s">
        <v>374</v>
      </c>
      <c r="E158">
        <v>1</v>
      </c>
      <c r="F158">
        <v>730.59889999999996</v>
      </c>
      <c r="G158" t="s">
        <v>375</v>
      </c>
      <c r="H158">
        <v>26.379000000000001</v>
      </c>
      <c r="I158">
        <v>1118000</v>
      </c>
      <c r="J158">
        <v>332900000</v>
      </c>
      <c r="K158">
        <v>259100000</v>
      </c>
      <c r="L158">
        <v>310800000</v>
      </c>
      <c r="M158">
        <v>6452000</v>
      </c>
      <c r="N158">
        <v>263500000</v>
      </c>
      <c r="O158">
        <v>288400000</v>
      </c>
      <c r="P158">
        <v>287700000</v>
      </c>
    </row>
    <row r="159" spans="1:16">
      <c r="A159">
        <v>0</v>
      </c>
      <c r="B159" t="s">
        <v>376</v>
      </c>
      <c r="C159" t="s">
        <v>355</v>
      </c>
      <c r="D159" t="s">
        <v>377</v>
      </c>
      <c r="E159">
        <v>1</v>
      </c>
      <c r="F159">
        <v>814.69280000000003</v>
      </c>
      <c r="G159" t="s">
        <v>360</v>
      </c>
      <c r="H159">
        <v>30.347000000000001</v>
      </c>
      <c r="I159">
        <v>649400</v>
      </c>
      <c r="J159">
        <v>40890000</v>
      </c>
      <c r="K159">
        <v>257900000</v>
      </c>
      <c r="L159">
        <v>40630000</v>
      </c>
      <c r="M159">
        <v>23590000</v>
      </c>
      <c r="N159">
        <v>266600000</v>
      </c>
      <c r="O159">
        <v>351800000</v>
      </c>
      <c r="P159">
        <v>350400000</v>
      </c>
    </row>
    <row r="160" spans="1:16">
      <c r="A160">
        <v>0</v>
      </c>
      <c r="B160" t="s">
        <v>376</v>
      </c>
      <c r="C160" t="s">
        <v>355</v>
      </c>
      <c r="D160" t="s">
        <v>377</v>
      </c>
      <c r="E160">
        <v>1</v>
      </c>
      <c r="F160">
        <v>814.69280000000003</v>
      </c>
      <c r="G160" t="s">
        <v>360</v>
      </c>
      <c r="H160">
        <v>29.280999999999999</v>
      </c>
      <c r="I160">
        <v>989000</v>
      </c>
      <c r="J160">
        <v>379900000</v>
      </c>
      <c r="K160">
        <v>257100000</v>
      </c>
      <c r="L160">
        <v>361000000</v>
      </c>
      <c r="M160">
        <v>357900000</v>
      </c>
      <c r="N160">
        <v>265900000</v>
      </c>
      <c r="O160">
        <v>351900000</v>
      </c>
      <c r="P160">
        <v>350400000</v>
      </c>
    </row>
    <row r="161" spans="1:16">
      <c r="A161">
        <v>0</v>
      </c>
      <c r="B161" t="s">
        <v>379</v>
      </c>
      <c r="C161" t="s">
        <v>378</v>
      </c>
      <c r="D161" t="s">
        <v>380</v>
      </c>
      <c r="E161">
        <v>1</v>
      </c>
      <c r="F161">
        <v>776.68939999999998</v>
      </c>
      <c r="G161" t="s">
        <v>381</v>
      </c>
      <c r="H161">
        <v>30.21</v>
      </c>
      <c r="I161">
        <v>45210000</v>
      </c>
      <c r="J161">
        <v>94610000</v>
      </c>
      <c r="K161">
        <v>57660000</v>
      </c>
      <c r="L161">
        <v>74880000</v>
      </c>
      <c r="M161">
        <v>79560000</v>
      </c>
      <c r="N161">
        <v>67340000</v>
      </c>
      <c r="O161">
        <v>59600000</v>
      </c>
      <c r="P161">
        <v>55310000</v>
      </c>
    </row>
    <row r="162" spans="1:16">
      <c r="A162">
        <v>0</v>
      </c>
      <c r="B162" t="s">
        <v>382</v>
      </c>
      <c r="C162" t="s">
        <v>378</v>
      </c>
      <c r="D162" t="s">
        <v>383</v>
      </c>
      <c r="E162">
        <v>1</v>
      </c>
      <c r="F162">
        <v>806.73630000000003</v>
      </c>
      <c r="G162" t="s">
        <v>384</v>
      </c>
      <c r="H162">
        <v>27.754999999999999</v>
      </c>
      <c r="I162">
        <v>226400000</v>
      </c>
      <c r="J162">
        <v>62310000</v>
      </c>
      <c r="K162">
        <v>60740000</v>
      </c>
      <c r="L162">
        <v>79890000</v>
      </c>
      <c r="M162">
        <v>60310000</v>
      </c>
      <c r="N162">
        <v>63220000</v>
      </c>
      <c r="O162">
        <v>66550000</v>
      </c>
      <c r="P162">
        <v>59130000</v>
      </c>
    </row>
    <row r="163" spans="1:16">
      <c r="A163">
        <v>0</v>
      </c>
      <c r="B163" t="s">
        <v>385</v>
      </c>
      <c r="C163" t="s">
        <v>378</v>
      </c>
      <c r="D163" t="s">
        <v>386</v>
      </c>
      <c r="E163">
        <v>1</v>
      </c>
      <c r="F163">
        <v>832.75199999999995</v>
      </c>
      <c r="G163" t="s">
        <v>387</v>
      </c>
      <c r="H163">
        <v>27.678000000000001</v>
      </c>
      <c r="I163">
        <v>531100000</v>
      </c>
      <c r="J163">
        <v>71660000</v>
      </c>
      <c r="K163">
        <v>69240000</v>
      </c>
      <c r="L163">
        <v>63220000</v>
      </c>
      <c r="M163">
        <v>47310000</v>
      </c>
      <c r="N163">
        <v>64950000</v>
      </c>
      <c r="O163">
        <v>70000000</v>
      </c>
      <c r="P163">
        <v>62390000</v>
      </c>
    </row>
    <row r="164" spans="1:16">
      <c r="A164">
        <v>0</v>
      </c>
      <c r="B164" t="s">
        <v>388</v>
      </c>
      <c r="C164" t="s">
        <v>378</v>
      </c>
      <c r="D164" t="s">
        <v>389</v>
      </c>
      <c r="E164">
        <v>1</v>
      </c>
      <c r="F164">
        <v>802.70500000000004</v>
      </c>
      <c r="G164" t="s">
        <v>390</v>
      </c>
      <c r="H164">
        <v>30.198</v>
      </c>
      <c r="I164">
        <v>48160000</v>
      </c>
      <c r="J164">
        <v>64040000</v>
      </c>
      <c r="K164">
        <v>53460000</v>
      </c>
      <c r="L164">
        <v>54600000</v>
      </c>
      <c r="M164">
        <v>68470000</v>
      </c>
      <c r="N164">
        <v>53150000</v>
      </c>
      <c r="O164">
        <v>44210000</v>
      </c>
      <c r="P164">
        <v>56400000</v>
      </c>
    </row>
    <row r="165" spans="1:16">
      <c r="A165">
        <v>0</v>
      </c>
      <c r="B165" t="s">
        <v>391</v>
      </c>
      <c r="C165" t="s">
        <v>378</v>
      </c>
      <c r="D165" t="s">
        <v>392</v>
      </c>
      <c r="E165">
        <v>1</v>
      </c>
      <c r="F165">
        <v>858.76760000000002</v>
      </c>
      <c r="G165" t="s">
        <v>393</v>
      </c>
      <c r="H165">
        <v>27.613</v>
      </c>
      <c r="I165">
        <v>773700000</v>
      </c>
      <c r="J165">
        <v>316100000</v>
      </c>
      <c r="K165">
        <v>310200000</v>
      </c>
      <c r="L165">
        <v>323300000</v>
      </c>
      <c r="M165">
        <v>311300000</v>
      </c>
      <c r="N165">
        <v>303800000</v>
      </c>
      <c r="O165">
        <v>315500000</v>
      </c>
      <c r="P165">
        <v>330900000</v>
      </c>
    </row>
    <row r="166" spans="1:16">
      <c r="A166">
        <v>0</v>
      </c>
      <c r="B166" t="s">
        <v>394</v>
      </c>
      <c r="C166" t="s">
        <v>378</v>
      </c>
      <c r="D166" t="s">
        <v>395</v>
      </c>
      <c r="E166">
        <v>1</v>
      </c>
      <c r="F166">
        <v>854.73630000000003</v>
      </c>
      <c r="G166" t="s">
        <v>396</v>
      </c>
      <c r="H166">
        <v>30.312999999999999</v>
      </c>
      <c r="I166">
        <v>69330000</v>
      </c>
      <c r="J166">
        <v>69620000</v>
      </c>
      <c r="K166">
        <v>69120000</v>
      </c>
      <c r="L166">
        <v>72020000</v>
      </c>
      <c r="M166">
        <v>74900000</v>
      </c>
      <c r="N166">
        <v>71320000</v>
      </c>
      <c r="O166">
        <v>70080000</v>
      </c>
      <c r="P166">
        <v>83610000</v>
      </c>
    </row>
    <row r="167" spans="1:16">
      <c r="A167">
        <v>0</v>
      </c>
      <c r="B167" t="s">
        <v>397</v>
      </c>
      <c r="C167" t="s">
        <v>378</v>
      </c>
      <c r="D167" t="s">
        <v>398</v>
      </c>
      <c r="E167">
        <v>1</v>
      </c>
      <c r="F167">
        <v>834.76760000000002</v>
      </c>
      <c r="G167" t="s">
        <v>399</v>
      </c>
      <c r="H167">
        <v>28.895</v>
      </c>
      <c r="I167">
        <v>238300000</v>
      </c>
      <c r="J167">
        <v>109300000</v>
      </c>
      <c r="K167">
        <v>104100000</v>
      </c>
      <c r="L167">
        <v>105700000</v>
      </c>
      <c r="M167">
        <v>110000000</v>
      </c>
      <c r="N167">
        <v>109100000</v>
      </c>
      <c r="O167">
        <v>102500000</v>
      </c>
      <c r="P167">
        <v>110300000</v>
      </c>
    </row>
    <row r="168" spans="1:16">
      <c r="A168">
        <v>0</v>
      </c>
      <c r="B168" t="s">
        <v>400</v>
      </c>
      <c r="C168" t="s">
        <v>378</v>
      </c>
      <c r="D168" t="s">
        <v>401</v>
      </c>
      <c r="E168">
        <v>1</v>
      </c>
      <c r="F168">
        <v>886.7989</v>
      </c>
      <c r="G168" t="s">
        <v>402</v>
      </c>
      <c r="H168">
        <v>28.760999999999999</v>
      </c>
      <c r="I168">
        <v>325000000</v>
      </c>
      <c r="J168">
        <v>120900000</v>
      </c>
      <c r="K168">
        <v>163800000</v>
      </c>
      <c r="L168">
        <v>120600000</v>
      </c>
      <c r="M168">
        <v>161400000</v>
      </c>
      <c r="N168">
        <v>114500000</v>
      </c>
      <c r="O168">
        <v>163500000</v>
      </c>
      <c r="P168">
        <v>120800000</v>
      </c>
    </row>
    <row r="169" spans="1:16">
      <c r="A169">
        <v>0</v>
      </c>
      <c r="B169" t="s">
        <v>403</v>
      </c>
      <c r="C169" t="s">
        <v>378</v>
      </c>
      <c r="D169" t="s">
        <v>404</v>
      </c>
      <c r="E169">
        <v>1</v>
      </c>
      <c r="F169">
        <v>884.78330000000005</v>
      </c>
      <c r="G169" t="s">
        <v>405</v>
      </c>
      <c r="H169">
        <v>27.579000000000001</v>
      </c>
      <c r="I169">
        <v>1056000000</v>
      </c>
      <c r="J169">
        <v>785300000</v>
      </c>
      <c r="K169">
        <v>791000000</v>
      </c>
      <c r="L169">
        <v>817500000</v>
      </c>
      <c r="M169">
        <v>859700000</v>
      </c>
      <c r="N169">
        <v>796100000</v>
      </c>
      <c r="O169">
        <v>851500000</v>
      </c>
      <c r="P169">
        <v>818000000</v>
      </c>
    </row>
    <row r="170" spans="1:16">
      <c r="A170">
        <v>0</v>
      </c>
      <c r="B170" t="s">
        <v>406</v>
      </c>
      <c r="C170" t="s">
        <v>378</v>
      </c>
      <c r="D170" t="s">
        <v>407</v>
      </c>
      <c r="E170">
        <v>1</v>
      </c>
      <c r="F170">
        <v>882.76760000000002</v>
      </c>
      <c r="G170" t="s">
        <v>408</v>
      </c>
      <c r="H170">
        <v>26.334</v>
      </c>
      <c r="I170">
        <v>284000000</v>
      </c>
      <c r="J170">
        <v>199900000</v>
      </c>
      <c r="K170">
        <v>152700000</v>
      </c>
      <c r="L170">
        <v>199800000</v>
      </c>
      <c r="M170">
        <v>192300000</v>
      </c>
      <c r="N170">
        <v>198700000</v>
      </c>
      <c r="O170">
        <v>153900000</v>
      </c>
      <c r="P170">
        <v>153900000</v>
      </c>
    </row>
    <row r="171" spans="1:16">
      <c r="A171">
        <v>0</v>
      </c>
      <c r="B171" t="s">
        <v>409</v>
      </c>
      <c r="C171" t="s">
        <v>378</v>
      </c>
      <c r="D171" t="s">
        <v>410</v>
      </c>
      <c r="E171">
        <v>1</v>
      </c>
      <c r="F171">
        <v>880.75199999999995</v>
      </c>
      <c r="G171" t="s">
        <v>411</v>
      </c>
      <c r="H171">
        <v>30.306999999999999</v>
      </c>
      <c r="I171">
        <v>137400000</v>
      </c>
      <c r="J171">
        <v>133100000</v>
      </c>
      <c r="K171">
        <v>137600000</v>
      </c>
      <c r="L171">
        <v>147400000</v>
      </c>
      <c r="M171">
        <v>151000000</v>
      </c>
      <c r="N171">
        <v>150400000</v>
      </c>
      <c r="O171">
        <v>149700000</v>
      </c>
      <c r="P171">
        <v>174400000</v>
      </c>
    </row>
    <row r="172" spans="1:16">
      <c r="A172">
        <v>0</v>
      </c>
      <c r="B172" t="s">
        <v>412</v>
      </c>
      <c r="C172" t="s">
        <v>378</v>
      </c>
      <c r="D172" t="s">
        <v>413</v>
      </c>
      <c r="E172">
        <v>1</v>
      </c>
      <c r="F172">
        <v>878.73630000000003</v>
      </c>
      <c r="G172" t="s">
        <v>414</v>
      </c>
      <c r="H172">
        <v>29.742999999999999</v>
      </c>
      <c r="I172">
        <v>241100000</v>
      </c>
      <c r="J172">
        <v>212300000</v>
      </c>
      <c r="K172">
        <v>241400000</v>
      </c>
      <c r="L172">
        <v>217300000</v>
      </c>
      <c r="M172">
        <v>260000000</v>
      </c>
      <c r="N172">
        <v>204000000</v>
      </c>
      <c r="O172">
        <v>257300000</v>
      </c>
      <c r="P172">
        <v>221700000</v>
      </c>
    </row>
    <row r="173" spans="1:16">
      <c r="A173">
        <v>0</v>
      </c>
      <c r="B173" t="s">
        <v>415</v>
      </c>
      <c r="C173" t="s">
        <v>378</v>
      </c>
      <c r="D173" t="s">
        <v>416</v>
      </c>
      <c r="E173">
        <v>1</v>
      </c>
      <c r="F173">
        <v>750.67370000000005</v>
      </c>
      <c r="G173" t="s">
        <v>417</v>
      </c>
      <c r="H173">
        <v>30.219000000000001</v>
      </c>
      <c r="I173">
        <v>146400000</v>
      </c>
      <c r="J173">
        <v>37730000</v>
      </c>
      <c r="K173">
        <v>37280000</v>
      </c>
      <c r="L173">
        <v>36880000</v>
      </c>
      <c r="M173">
        <v>41170000</v>
      </c>
      <c r="N173">
        <v>32410000</v>
      </c>
      <c r="O173">
        <v>68870000</v>
      </c>
      <c r="P173">
        <v>41460000</v>
      </c>
    </row>
    <row r="174" spans="1:16">
      <c r="A174">
        <v>0</v>
      </c>
      <c r="B174" t="s">
        <v>418</v>
      </c>
      <c r="C174" t="s">
        <v>378</v>
      </c>
      <c r="D174" t="s">
        <v>419</v>
      </c>
      <c r="E174">
        <v>1</v>
      </c>
      <c r="F174">
        <v>950.73630000000003</v>
      </c>
      <c r="G174" t="s">
        <v>420</v>
      </c>
      <c r="H174">
        <v>28.48</v>
      </c>
      <c r="I174">
        <v>30950000</v>
      </c>
      <c r="J174">
        <v>6210000</v>
      </c>
      <c r="K174">
        <v>7763000</v>
      </c>
      <c r="L174">
        <v>23070000</v>
      </c>
      <c r="M174">
        <v>6060000</v>
      </c>
      <c r="N174">
        <v>9985000</v>
      </c>
      <c r="O174">
        <v>7918000</v>
      </c>
      <c r="P174">
        <v>6872000</v>
      </c>
    </row>
    <row r="175" spans="1:16">
      <c r="A175">
        <v>0</v>
      </c>
      <c r="B175" t="s">
        <v>418</v>
      </c>
      <c r="C175" t="s">
        <v>378</v>
      </c>
      <c r="D175" t="s">
        <v>419</v>
      </c>
      <c r="E175">
        <v>1</v>
      </c>
      <c r="F175">
        <v>950.73630000000003</v>
      </c>
      <c r="G175" t="s">
        <v>420</v>
      </c>
      <c r="H175">
        <v>30.300999999999998</v>
      </c>
      <c r="I175">
        <v>27460000</v>
      </c>
      <c r="J175">
        <v>1601000</v>
      </c>
      <c r="K175">
        <v>25610000</v>
      </c>
      <c r="L175">
        <v>7894000</v>
      </c>
      <c r="M175">
        <v>21010000</v>
      </c>
      <c r="N175">
        <v>13150000</v>
      </c>
      <c r="O175">
        <v>4259000</v>
      </c>
      <c r="P175">
        <v>20970000</v>
      </c>
    </row>
    <row r="176" spans="1:16">
      <c r="A176">
        <v>0</v>
      </c>
      <c r="B176" t="s">
        <v>418</v>
      </c>
      <c r="C176" t="s">
        <v>378</v>
      </c>
      <c r="D176" t="s">
        <v>419</v>
      </c>
      <c r="E176">
        <v>1</v>
      </c>
      <c r="F176">
        <v>950.73630000000003</v>
      </c>
      <c r="G176" t="s">
        <v>420</v>
      </c>
      <c r="H176">
        <v>29.175999999999998</v>
      </c>
      <c r="I176">
        <v>277600000</v>
      </c>
      <c r="J176">
        <v>243800000</v>
      </c>
      <c r="K176">
        <v>266800000</v>
      </c>
      <c r="L176">
        <v>255500000</v>
      </c>
      <c r="M176">
        <v>275300000</v>
      </c>
      <c r="N176">
        <v>268000000</v>
      </c>
      <c r="O176">
        <v>273600000</v>
      </c>
      <c r="P176">
        <v>274300000</v>
      </c>
    </row>
    <row r="177" spans="1:16">
      <c r="A177">
        <v>0</v>
      </c>
      <c r="B177" t="s">
        <v>421</v>
      </c>
      <c r="C177" t="s">
        <v>378</v>
      </c>
      <c r="D177" t="s">
        <v>422</v>
      </c>
      <c r="E177">
        <v>1</v>
      </c>
      <c r="F177">
        <v>856.75199999999995</v>
      </c>
      <c r="G177" t="s">
        <v>423</v>
      </c>
      <c r="H177">
        <v>26.401</v>
      </c>
      <c r="I177">
        <v>263700000</v>
      </c>
      <c r="J177">
        <v>119600000</v>
      </c>
      <c r="K177">
        <v>118400000</v>
      </c>
      <c r="L177">
        <v>126900000</v>
      </c>
      <c r="M177">
        <v>117500000</v>
      </c>
      <c r="N177">
        <v>138500000</v>
      </c>
      <c r="O177">
        <v>117700000</v>
      </c>
      <c r="P177">
        <v>129600000</v>
      </c>
    </row>
    <row r="178" spans="1:16">
      <c r="A178">
        <v>0</v>
      </c>
      <c r="B178" t="s">
        <v>424</v>
      </c>
      <c r="C178" t="s">
        <v>378</v>
      </c>
      <c r="D178" t="s">
        <v>425</v>
      </c>
      <c r="E178">
        <v>1</v>
      </c>
      <c r="F178">
        <v>622.55359999999996</v>
      </c>
      <c r="G178" t="s">
        <v>38</v>
      </c>
      <c r="H178">
        <v>27.686</v>
      </c>
      <c r="I178">
        <v>887300</v>
      </c>
      <c r="J178">
        <v>192200000</v>
      </c>
      <c r="K178">
        <v>162600000</v>
      </c>
      <c r="L178">
        <v>13030000</v>
      </c>
      <c r="M178">
        <v>9501000</v>
      </c>
      <c r="N178">
        <v>219800000</v>
      </c>
      <c r="O178">
        <v>11190000</v>
      </c>
      <c r="P178">
        <v>7559000</v>
      </c>
    </row>
    <row r="179" spans="1:16">
      <c r="A179">
        <v>0</v>
      </c>
      <c r="B179" t="s">
        <v>426</v>
      </c>
      <c r="C179" t="s">
        <v>378</v>
      </c>
      <c r="D179" t="s">
        <v>427</v>
      </c>
      <c r="E179">
        <v>1</v>
      </c>
      <c r="F179">
        <v>728.50160000000005</v>
      </c>
      <c r="G179" t="s">
        <v>428</v>
      </c>
      <c r="H179">
        <v>24.484999999999999</v>
      </c>
      <c r="I179">
        <v>0</v>
      </c>
      <c r="J179">
        <v>48110000</v>
      </c>
      <c r="K179">
        <v>65480000</v>
      </c>
      <c r="L179">
        <v>78480000</v>
      </c>
      <c r="M179">
        <v>76430000</v>
      </c>
      <c r="N179">
        <v>47080000</v>
      </c>
      <c r="O179">
        <v>75270000</v>
      </c>
      <c r="P179">
        <v>74310000</v>
      </c>
    </row>
    <row r="180" spans="1:16">
      <c r="A180">
        <v>0</v>
      </c>
      <c r="B180" t="s">
        <v>429</v>
      </c>
      <c r="C180" t="s">
        <v>378</v>
      </c>
      <c r="D180" t="s">
        <v>430</v>
      </c>
      <c r="E180">
        <v>1</v>
      </c>
      <c r="F180">
        <v>754.5172</v>
      </c>
      <c r="G180" t="s">
        <v>431</v>
      </c>
      <c r="H180">
        <v>24.533000000000001</v>
      </c>
      <c r="I180">
        <v>319600</v>
      </c>
      <c r="J180">
        <v>45200000</v>
      </c>
      <c r="K180">
        <v>48080000</v>
      </c>
      <c r="L180">
        <v>65570000</v>
      </c>
      <c r="M180">
        <v>68660000</v>
      </c>
      <c r="N180">
        <v>30910000</v>
      </c>
      <c r="O180">
        <v>66340000</v>
      </c>
      <c r="P180">
        <v>69540000</v>
      </c>
    </row>
    <row r="181" spans="1:16">
      <c r="A181">
        <v>0</v>
      </c>
      <c r="B181" t="s">
        <v>432</v>
      </c>
      <c r="C181" t="s">
        <v>378</v>
      </c>
      <c r="D181" t="s">
        <v>433</v>
      </c>
      <c r="E181">
        <v>1</v>
      </c>
      <c r="F181">
        <v>876.72069999999997</v>
      </c>
      <c r="G181" t="s">
        <v>434</v>
      </c>
      <c r="H181">
        <v>29.265999999999998</v>
      </c>
      <c r="I181">
        <v>51160000</v>
      </c>
      <c r="J181">
        <v>56250000</v>
      </c>
      <c r="K181">
        <v>48290000</v>
      </c>
      <c r="L181">
        <v>42710000</v>
      </c>
      <c r="M181">
        <v>50000000</v>
      </c>
      <c r="N181">
        <v>51230000</v>
      </c>
      <c r="O181">
        <v>53000000</v>
      </c>
      <c r="P181">
        <v>53370000</v>
      </c>
    </row>
    <row r="182" spans="1:16">
      <c r="A182">
        <v>0</v>
      </c>
      <c r="B182" t="s">
        <v>435</v>
      </c>
      <c r="C182" t="s">
        <v>378</v>
      </c>
      <c r="D182" t="s">
        <v>436</v>
      </c>
      <c r="E182">
        <v>1</v>
      </c>
      <c r="F182">
        <v>946.7414</v>
      </c>
      <c r="G182" t="s">
        <v>437</v>
      </c>
      <c r="H182">
        <v>24.68</v>
      </c>
      <c r="I182">
        <v>114300000</v>
      </c>
      <c r="J182">
        <v>80700000</v>
      </c>
      <c r="K182">
        <v>90230000</v>
      </c>
      <c r="L182">
        <v>77390000</v>
      </c>
      <c r="M182">
        <v>60750000</v>
      </c>
      <c r="N182">
        <v>79440000</v>
      </c>
      <c r="O182">
        <v>72940000</v>
      </c>
      <c r="P182">
        <v>86400000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4CEF-5A55-4704-BC65-38F4B71936F5}">
  <dimension ref="A1:J182"/>
  <sheetViews>
    <sheetView workbookViewId="0">
      <selection activeCell="D2" sqref="D2"/>
    </sheetView>
  </sheetViews>
  <sheetFormatPr baseColWidth="10" defaultColWidth="8.83203125" defaultRowHeight="15"/>
  <cols>
    <col min="1" max="1" width="17.5" bestFit="1" customWidth="1"/>
    <col min="2" max="2" width="5.5" bestFit="1" customWidth="1"/>
    <col min="3" max="3" width="13.5" bestFit="1" customWidth="1"/>
    <col min="4" max="7" width="11.5" bestFit="1" customWidth="1"/>
    <col min="8" max="10" width="12.5" bestFit="1" customWidth="1"/>
    <col min="15" max="18" width="12.5" bestFit="1" customWidth="1"/>
  </cols>
  <sheetData>
    <row r="1" spans="1:10">
      <c r="A1" t="s">
        <v>1</v>
      </c>
      <c r="B1" t="s">
        <v>2</v>
      </c>
      <c r="C1" t="s">
        <v>3</v>
      </c>
      <c r="D1" t="s">
        <v>465</v>
      </c>
      <c r="E1" t="s">
        <v>466</v>
      </c>
      <c r="F1" t="s">
        <v>467</v>
      </c>
      <c r="G1" t="s">
        <v>468</v>
      </c>
      <c r="H1" t="s">
        <v>469</v>
      </c>
      <c r="I1" t="s">
        <v>470</v>
      </c>
      <c r="J1" t="s">
        <v>471</v>
      </c>
    </row>
    <row r="2" spans="1:10">
      <c r="A2" t="s">
        <v>8</v>
      </c>
      <c r="B2" t="s">
        <v>9</v>
      </c>
      <c r="C2" t="s">
        <v>10</v>
      </c>
      <c r="D2">
        <f>IF('Raw Data'!J2-'Raw Data'!$I2&lt;0,"",'Raw Data'!J2-'Raw Data'!$I2)</f>
        <v>60300000</v>
      </c>
      <c r="E2">
        <f>IF('Raw Data'!K2-'Raw Data'!$I2&lt;0,"",'Raw Data'!K2-'Raw Data'!$I2)</f>
        <v>65030000</v>
      </c>
      <c r="F2">
        <f>IF('Raw Data'!L2-'Raw Data'!$I2&lt;0,"",'Raw Data'!L2-'Raw Data'!$I2)</f>
        <v>40780000</v>
      </c>
      <c r="G2">
        <f>IF('Raw Data'!M2-'Raw Data'!$I2&lt;0,"",'Raw Data'!M2-'Raw Data'!$I2)</f>
        <v>51670000</v>
      </c>
      <c r="H2">
        <f>IF('Raw Data'!N2-'Raw Data'!$I2&lt;0,"",'Raw Data'!N2-'Raw Data'!$I2)</f>
        <v>51210000</v>
      </c>
      <c r="I2">
        <f>IF('Raw Data'!O2-'Raw Data'!$I2&lt;0,"",'Raw Data'!O2-'Raw Data'!$I2)</f>
        <v>62610000</v>
      </c>
      <c r="J2">
        <f>IF('Raw Data'!P2-'Raw Data'!$I2&lt;0,"",'Raw Data'!P2-'Raw Data'!$I2)</f>
        <v>32430000</v>
      </c>
    </row>
    <row r="3" spans="1:10">
      <c r="A3" t="s">
        <v>12</v>
      </c>
      <c r="B3" t="s">
        <v>9</v>
      </c>
      <c r="C3" t="s">
        <v>13</v>
      </c>
      <c r="D3">
        <f>IF('Raw Data'!J3-'Raw Data'!$I3&lt;0,"",'Raw Data'!J3-'Raw Data'!$I3)</f>
        <v>322388000</v>
      </c>
      <c r="E3">
        <f>IF('Raw Data'!K3-'Raw Data'!$I3&lt;0,"",'Raw Data'!K3-'Raw Data'!$I3)</f>
        <v>289888000</v>
      </c>
      <c r="F3" t="str">
        <f>IF('Raw Data'!L3-'Raw Data'!$I3&lt;0,"",'Raw Data'!L3-'Raw Data'!$I3)</f>
        <v/>
      </c>
      <c r="G3" t="str">
        <f>IF('Raw Data'!M3-'Raw Data'!$I3&lt;0,"",'Raw Data'!M3-'Raw Data'!$I3)</f>
        <v/>
      </c>
      <c r="H3">
        <f>IF('Raw Data'!N3-'Raw Data'!$I3&lt;0,"",'Raw Data'!N3-'Raw Data'!$I3)</f>
        <v>373388000</v>
      </c>
      <c r="I3">
        <f>IF('Raw Data'!O3-'Raw Data'!$I3&lt;0,"",'Raw Data'!O3-'Raw Data'!$I3)</f>
        <v>3000</v>
      </c>
      <c r="J3">
        <f>IF('Raw Data'!P3-'Raw Data'!$I3&lt;0,"",'Raw Data'!P3-'Raw Data'!$I3)</f>
        <v>653000</v>
      </c>
    </row>
    <row r="4" spans="1:10">
      <c r="A4" t="s">
        <v>15</v>
      </c>
      <c r="B4" t="s">
        <v>9</v>
      </c>
      <c r="C4" t="s">
        <v>16</v>
      </c>
      <c r="D4">
        <f>IF('Raw Data'!J4-'Raw Data'!$I4&lt;0,"",'Raw Data'!J4-'Raw Data'!$I4)</f>
        <v>1011240000</v>
      </c>
      <c r="E4">
        <f>IF('Raw Data'!K4-'Raw Data'!$I4&lt;0,"",'Raw Data'!K4-'Raw Data'!$I4)</f>
        <v>844740000</v>
      </c>
      <c r="F4">
        <f>IF('Raw Data'!L4-'Raw Data'!$I4&lt;0,"",'Raw Data'!L4-'Raw Data'!$I4)</f>
        <v>19000000</v>
      </c>
      <c r="G4">
        <f>IF('Raw Data'!M4-'Raw Data'!$I4&lt;0,"",'Raw Data'!M4-'Raw Data'!$I4)</f>
        <v>14560000</v>
      </c>
      <c r="H4">
        <f>IF('Raw Data'!N4-'Raw Data'!$I4&lt;0,"",'Raw Data'!N4-'Raw Data'!$I4)</f>
        <v>1064240000</v>
      </c>
      <c r="I4">
        <f>IF('Raw Data'!O4-'Raw Data'!$I4&lt;0,"",'Raw Data'!O4-'Raw Data'!$I4)</f>
        <v>16570000</v>
      </c>
      <c r="J4">
        <f>IF('Raw Data'!P4-'Raw Data'!$I4&lt;0,"",'Raw Data'!P4-'Raw Data'!$I4)</f>
        <v>16780000</v>
      </c>
    </row>
    <row r="5" spans="1:10">
      <c r="A5" t="s">
        <v>19</v>
      </c>
      <c r="B5" t="s">
        <v>9</v>
      </c>
      <c r="C5" t="s">
        <v>20</v>
      </c>
      <c r="D5">
        <f>IF('Raw Data'!J5-'Raw Data'!$I5&lt;0,"",'Raw Data'!J5-'Raw Data'!$I5)</f>
        <v>614802000</v>
      </c>
      <c r="E5">
        <f>IF('Raw Data'!K5-'Raw Data'!$I5&lt;0,"",'Raw Data'!K5-'Raw Data'!$I5)</f>
        <v>466402000</v>
      </c>
      <c r="F5">
        <f>IF('Raw Data'!L5-'Raw Data'!$I5&lt;0,"",'Raw Data'!L5-'Raw Data'!$I5)</f>
        <v>6126000</v>
      </c>
      <c r="G5">
        <f>IF('Raw Data'!M5-'Raw Data'!$I5&lt;0,"",'Raw Data'!M5-'Raw Data'!$I5)</f>
        <v>2687000</v>
      </c>
      <c r="H5">
        <f>IF('Raw Data'!N5-'Raw Data'!$I5&lt;0,"",'Raw Data'!N5-'Raw Data'!$I5)</f>
        <v>690802000</v>
      </c>
      <c r="I5">
        <f>IF('Raw Data'!O5-'Raw Data'!$I5&lt;0,"",'Raw Data'!O5-'Raw Data'!$I5)</f>
        <v>666000</v>
      </c>
      <c r="J5">
        <f>IF('Raw Data'!P5-'Raw Data'!$I5&lt;0,"",'Raw Data'!P5-'Raw Data'!$I5)</f>
        <v>2452000</v>
      </c>
    </row>
    <row r="6" spans="1:10">
      <c r="A6" t="s">
        <v>21</v>
      </c>
      <c r="B6" t="s">
        <v>9</v>
      </c>
      <c r="C6" t="s">
        <v>22</v>
      </c>
      <c r="D6">
        <f>IF('Raw Data'!J6-'Raw Data'!$I6&lt;0,"",'Raw Data'!J6-'Raw Data'!$I6)</f>
        <v>38332000</v>
      </c>
      <c r="E6">
        <f>IF('Raw Data'!K6-'Raw Data'!$I6&lt;0,"",'Raw Data'!K6-'Raw Data'!$I6)</f>
        <v>27642000</v>
      </c>
      <c r="F6" t="str">
        <f>IF('Raw Data'!L6-'Raw Data'!$I6&lt;0,"",'Raw Data'!L6-'Raw Data'!$I6)</f>
        <v/>
      </c>
      <c r="G6" t="str">
        <f>IF('Raw Data'!M6-'Raw Data'!$I6&lt;0,"",'Raw Data'!M6-'Raw Data'!$I6)</f>
        <v/>
      </c>
      <c r="H6">
        <f>IF('Raw Data'!N6-'Raw Data'!$I6&lt;0,"",'Raw Data'!N6-'Raw Data'!$I6)</f>
        <v>40442000</v>
      </c>
      <c r="I6" t="str">
        <f>IF('Raw Data'!O6-'Raw Data'!$I6&lt;0,"",'Raw Data'!O6-'Raw Data'!$I6)</f>
        <v/>
      </c>
      <c r="J6" t="str">
        <f>IF('Raw Data'!P6-'Raw Data'!$I6&lt;0,"",'Raw Data'!P6-'Raw Data'!$I6)</f>
        <v/>
      </c>
    </row>
    <row r="7" spans="1:10">
      <c r="A7" t="s">
        <v>24</v>
      </c>
      <c r="B7" t="s">
        <v>9</v>
      </c>
      <c r="C7" t="s">
        <v>25</v>
      </c>
      <c r="D7">
        <f>IF('Raw Data'!J7-'Raw Data'!$I7&lt;0,"",'Raw Data'!J7-'Raw Data'!$I7)</f>
        <v>29640000</v>
      </c>
      <c r="E7">
        <f>IF('Raw Data'!K7-'Raw Data'!$I7&lt;0,"",'Raw Data'!K7-'Raw Data'!$I7)</f>
        <v>19480000</v>
      </c>
      <c r="F7" t="str">
        <f>IF('Raw Data'!L7-'Raw Data'!$I7&lt;0,"",'Raw Data'!L7-'Raw Data'!$I7)</f>
        <v/>
      </c>
      <c r="G7" t="str">
        <f>IF('Raw Data'!M7-'Raw Data'!$I7&lt;0,"",'Raw Data'!M7-'Raw Data'!$I7)</f>
        <v/>
      </c>
      <c r="H7">
        <f>IF('Raw Data'!N7-'Raw Data'!$I7&lt;0,"",'Raw Data'!N7-'Raw Data'!$I7)</f>
        <v>36160000</v>
      </c>
      <c r="I7" t="str">
        <f>IF('Raw Data'!O7-'Raw Data'!$I7&lt;0,"",'Raw Data'!O7-'Raw Data'!$I7)</f>
        <v/>
      </c>
      <c r="J7" t="str">
        <f>IF('Raw Data'!P7-'Raw Data'!$I7&lt;0,"",'Raw Data'!P7-'Raw Data'!$I7)</f>
        <v/>
      </c>
    </row>
    <row r="8" spans="1:10">
      <c r="A8" t="s">
        <v>27</v>
      </c>
      <c r="B8" t="s">
        <v>9</v>
      </c>
      <c r="C8" t="s">
        <v>28</v>
      </c>
      <c r="D8">
        <f>IF('Raw Data'!J8-'Raw Data'!$I8&lt;0,"",'Raw Data'!J8-'Raw Data'!$I8)</f>
        <v>54741400</v>
      </c>
      <c r="E8">
        <f>IF('Raw Data'!K8-'Raw Data'!$I8&lt;0,"",'Raw Data'!K8-'Raw Data'!$I8)</f>
        <v>43771400</v>
      </c>
      <c r="F8" t="str">
        <f>IF('Raw Data'!L8-'Raw Data'!$I8&lt;0,"",'Raw Data'!L8-'Raw Data'!$I8)</f>
        <v/>
      </c>
      <c r="G8" t="str">
        <f>IF('Raw Data'!M8-'Raw Data'!$I8&lt;0,"",'Raw Data'!M8-'Raw Data'!$I8)</f>
        <v/>
      </c>
      <c r="H8">
        <f>IF('Raw Data'!N8-'Raw Data'!$I8&lt;0,"",'Raw Data'!N8-'Raw Data'!$I8)</f>
        <v>52761400</v>
      </c>
      <c r="I8" t="str">
        <f>IF('Raw Data'!O8-'Raw Data'!$I8&lt;0,"",'Raw Data'!O8-'Raw Data'!$I8)</f>
        <v/>
      </c>
      <c r="J8" t="str">
        <f>IF('Raw Data'!P8-'Raw Data'!$I8&lt;0,"",'Raw Data'!P8-'Raw Data'!$I8)</f>
        <v/>
      </c>
    </row>
    <row r="9" spans="1:10">
      <c r="A9" t="s">
        <v>30</v>
      </c>
      <c r="B9" t="s">
        <v>9</v>
      </c>
      <c r="C9" t="s">
        <v>31</v>
      </c>
      <c r="D9">
        <f>IF('Raw Data'!J9-'Raw Data'!$I9&lt;0,"",'Raw Data'!J9-'Raw Data'!$I9)</f>
        <v>492750000</v>
      </c>
      <c r="E9">
        <f>IF('Raw Data'!K9-'Raw Data'!$I9&lt;0,"",'Raw Data'!K9-'Raw Data'!$I9)</f>
        <v>669650000</v>
      </c>
      <c r="F9">
        <f>IF('Raw Data'!L9-'Raw Data'!$I9&lt;0,"",'Raw Data'!L9-'Raw Data'!$I9)</f>
        <v>519150000</v>
      </c>
      <c r="G9">
        <f>IF('Raw Data'!M9-'Raw Data'!$I9&lt;0,"",'Raw Data'!M9-'Raw Data'!$I9)</f>
        <v>593850000</v>
      </c>
      <c r="H9">
        <f>IF('Raw Data'!N9-'Raw Data'!$I9&lt;0,"",'Raw Data'!N9-'Raw Data'!$I9)</f>
        <v>569150000</v>
      </c>
      <c r="I9">
        <f>IF('Raw Data'!O9-'Raw Data'!$I9&lt;0,"",'Raw Data'!O9-'Raw Data'!$I9)</f>
        <v>557550000</v>
      </c>
      <c r="J9">
        <f>IF('Raw Data'!P9-'Raw Data'!$I9&lt;0,"",'Raw Data'!P9-'Raw Data'!$I9)</f>
        <v>414050000</v>
      </c>
    </row>
    <row r="10" spans="1:10">
      <c r="A10" t="s">
        <v>33</v>
      </c>
      <c r="B10" t="s">
        <v>9</v>
      </c>
      <c r="C10" t="s">
        <v>34</v>
      </c>
      <c r="D10">
        <f>IF('Raw Data'!J10-'Raw Data'!$I10&lt;0,"",'Raw Data'!J10-'Raw Data'!$I10)</f>
        <v>710620000</v>
      </c>
      <c r="E10">
        <f>IF('Raw Data'!K10-'Raw Data'!$I10&lt;0,"",'Raw Data'!K10-'Raw Data'!$I10)</f>
        <v>932420000</v>
      </c>
      <c r="F10">
        <f>IF('Raw Data'!L10-'Raw Data'!$I10&lt;0,"",'Raw Data'!L10-'Raw Data'!$I10)</f>
        <v>694920000</v>
      </c>
      <c r="G10">
        <f>IF('Raw Data'!M10-'Raw Data'!$I10&lt;0,"",'Raw Data'!M10-'Raw Data'!$I10)</f>
        <v>778320000</v>
      </c>
      <c r="H10">
        <f>IF('Raw Data'!N10-'Raw Data'!$I10&lt;0,"",'Raw Data'!N10-'Raw Data'!$I10)</f>
        <v>827620000</v>
      </c>
      <c r="I10">
        <f>IF('Raw Data'!O10-'Raw Data'!$I10&lt;0,"",'Raw Data'!O10-'Raw Data'!$I10)</f>
        <v>770320000</v>
      </c>
      <c r="J10">
        <f>IF('Raw Data'!P10-'Raw Data'!$I10&lt;0,"",'Raw Data'!P10-'Raw Data'!$I10)</f>
        <v>579020000</v>
      </c>
    </row>
    <row r="11" spans="1:10">
      <c r="A11" t="s">
        <v>36</v>
      </c>
      <c r="B11" t="s">
        <v>9</v>
      </c>
      <c r="C11" t="s">
        <v>37</v>
      </c>
      <c r="D11">
        <f>IF('Raw Data'!J11-'Raw Data'!$I11&lt;0,"",'Raw Data'!J11-'Raw Data'!$I11)</f>
        <v>437664000</v>
      </c>
      <c r="E11">
        <f>IF('Raw Data'!K11-'Raw Data'!$I11&lt;0,"",'Raw Data'!K11-'Raw Data'!$I11)</f>
        <v>364764000</v>
      </c>
      <c r="F11">
        <f>IF('Raw Data'!L11-'Raw Data'!$I11&lt;0,"",'Raw Data'!L11-'Raw Data'!$I11)</f>
        <v>24164000</v>
      </c>
      <c r="G11">
        <f>IF('Raw Data'!M11-'Raw Data'!$I11&lt;0,"",'Raw Data'!M11-'Raw Data'!$I11)</f>
        <v>31774000</v>
      </c>
      <c r="H11">
        <f>IF('Raw Data'!N11-'Raw Data'!$I11&lt;0,"",'Raw Data'!N11-'Raw Data'!$I11)</f>
        <v>479864000</v>
      </c>
      <c r="I11">
        <f>IF('Raw Data'!O11-'Raw Data'!$I11&lt;0,"",'Raw Data'!O11-'Raw Data'!$I11)</f>
        <v>31174000</v>
      </c>
      <c r="J11">
        <f>IF('Raw Data'!P11-'Raw Data'!$I11&lt;0,"",'Raw Data'!P11-'Raw Data'!$I11)</f>
        <v>23194000</v>
      </c>
    </row>
    <row r="12" spans="1:10">
      <c r="A12" t="s">
        <v>39</v>
      </c>
      <c r="B12" t="s">
        <v>9</v>
      </c>
      <c r="C12" t="s">
        <v>40</v>
      </c>
      <c r="D12">
        <f>IF('Raw Data'!J12-'Raw Data'!$I12&lt;0,"",'Raw Data'!J12-'Raw Data'!$I12)</f>
        <v>12775000</v>
      </c>
      <c r="E12">
        <f>IF('Raw Data'!K12-'Raw Data'!$I12&lt;0,"",'Raw Data'!K12-'Raw Data'!$I12)</f>
        <v>10985000</v>
      </c>
      <c r="F12">
        <f>IF('Raw Data'!L12-'Raw Data'!$I12&lt;0,"",'Raw Data'!L12-'Raw Data'!$I12)</f>
        <v>9435000</v>
      </c>
      <c r="G12">
        <f>IF('Raw Data'!M12-'Raw Data'!$I12&lt;0,"",'Raw Data'!M12-'Raw Data'!$I12)</f>
        <v>14725000</v>
      </c>
      <c r="H12">
        <f>IF('Raw Data'!N12-'Raw Data'!$I12&lt;0,"",'Raw Data'!N12-'Raw Data'!$I12)</f>
        <v>12525000</v>
      </c>
      <c r="I12">
        <f>IF('Raw Data'!O12-'Raw Data'!$I12&lt;0,"",'Raw Data'!O12-'Raw Data'!$I12)</f>
        <v>11005000</v>
      </c>
      <c r="J12">
        <f>IF('Raw Data'!P12-'Raw Data'!$I12&lt;0,"",'Raw Data'!P12-'Raw Data'!$I12)</f>
        <v>6323000</v>
      </c>
    </row>
    <row r="13" spans="1:10">
      <c r="A13" t="s">
        <v>42</v>
      </c>
      <c r="B13" t="s">
        <v>9</v>
      </c>
      <c r="C13" t="s">
        <v>43</v>
      </c>
      <c r="D13">
        <f>IF('Raw Data'!J13-'Raw Data'!$I13&lt;0,"",'Raw Data'!J13-'Raw Data'!$I13)</f>
        <v>46866500</v>
      </c>
      <c r="E13">
        <f>IF('Raw Data'!K13-'Raw Data'!$I13&lt;0,"",'Raw Data'!K13-'Raw Data'!$I13)</f>
        <v>11696500</v>
      </c>
      <c r="F13">
        <f>IF('Raw Data'!L13-'Raw Data'!$I13&lt;0,"",'Raw Data'!L13-'Raw Data'!$I13)</f>
        <v>7700</v>
      </c>
      <c r="G13" t="str">
        <f>IF('Raw Data'!M13-'Raw Data'!$I13&lt;0,"",'Raw Data'!M13-'Raw Data'!$I13)</f>
        <v/>
      </c>
      <c r="H13">
        <f>IF('Raw Data'!N13-'Raw Data'!$I13&lt;0,"",'Raw Data'!N13-'Raw Data'!$I13)</f>
        <v>30346500</v>
      </c>
      <c r="I13">
        <f>IF('Raw Data'!O13-'Raw Data'!$I13&lt;0,"",'Raw Data'!O13-'Raw Data'!$I13)</f>
        <v>240500</v>
      </c>
      <c r="J13">
        <f>IF('Raw Data'!P13-'Raw Data'!$I13&lt;0,"",'Raw Data'!P13-'Raw Data'!$I13)</f>
        <v>567500</v>
      </c>
    </row>
    <row r="14" spans="1:10">
      <c r="A14" t="s">
        <v>45</v>
      </c>
      <c r="B14" t="s">
        <v>9</v>
      </c>
      <c r="C14" t="s">
        <v>46</v>
      </c>
      <c r="D14">
        <f>IF('Raw Data'!J14-'Raw Data'!$I14&lt;0,"",'Raw Data'!J14-'Raw Data'!$I14)</f>
        <v>43410000</v>
      </c>
      <c r="E14">
        <f>IF('Raw Data'!K14-'Raw Data'!$I14&lt;0,"",'Raw Data'!K14-'Raw Data'!$I14)</f>
        <v>46500000</v>
      </c>
      <c r="F14">
        <f>IF('Raw Data'!L14-'Raw Data'!$I14&lt;0,"",'Raw Data'!L14-'Raw Data'!$I14)</f>
        <v>2907000</v>
      </c>
      <c r="G14">
        <f>IF('Raw Data'!M14-'Raw Data'!$I14&lt;0,"",'Raw Data'!M14-'Raw Data'!$I14)</f>
        <v>644000</v>
      </c>
      <c r="H14">
        <f>IF('Raw Data'!N14-'Raw Data'!$I14&lt;0,"",'Raw Data'!N14-'Raw Data'!$I14)</f>
        <v>42160000</v>
      </c>
      <c r="I14">
        <f>IF('Raw Data'!O14-'Raw Data'!$I14&lt;0,"",'Raw Data'!O14-'Raw Data'!$I14)</f>
        <v>2219000</v>
      </c>
      <c r="J14">
        <f>IF('Raw Data'!P14-'Raw Data'!$I14&lt;0,"",'Raw Data'!P14-'Raw Data'!$I14)</f>
        <v>4426000</v>
      </c>
    </row>
    <row r="15" spans="1:10">
      <c r="A15" t="s">
        <v>49</v>
      </c>
      <c r="B15" t="s">
        <v>9</v>
      </c>
      <c r="C15" t="s">
        <v>50</v>
      </c>
      <c r="D15">
        <f>IF('Raw Data'!J15-'Raw Data'!$I15&lt;0,"",'Raw Data'!J15-'Raw Data'!$I15)</f>
        <v>1107500000</v>
      </c>
      <c r="E15">
        <f>IF('Raw Data'!K15-'Raw Data'!$I15&lt;0,"",'Raw Data'!K15-'Raw Data'!$I15)</f>
        <v>922200000</v>
      </c>
      <c r="F15" t="str">
        <f>IF('Raw Data'!L15-'Raw Data'!$I15&lt;0,"",'Raw Data'!L15-'Raw Data'!$I15)</f>
        <v/>
      </c>
      <c r="G15">
        <f>IF('Raw Data'!M15-'Raw Data'!$I15&lt;0,"",'Raw Data'!M15-'Raw Data'!$I15)</f>
        <v>18150000</v>
      </c>
      <c r="H15">
        <f>IF('Raw Data'!N15-'Raw Data'!$I15&lt;0,"",'Raw Data'!N15-'Raw Data'!$I15)</f>
        <v>1112500000</v>
      </c>
      <c r="I15">
        <f>IF('Raw Data'!O15-'Raw Data'!$I15&lt;0,"",'Raw Data'!O15-'Raw Data'!$I15)</f>
        <v>16080000</v>
      </c>
      <c r="J15">
        <f>IF('Raw Data'!P15-'Raw Data'!$I15&lt;0,"",'Raw Data'!P15-'Raw Data'!$I15)</f>
        <v>3620000</v>
      </c>
    </row>
    <row r="16" spans="1:10">
      <c r="A16" t="s">
        <v>52</v>
      </c>
      <c r="B16" t="s">
        <v>9</v>
      </c>
      <c r="C16" t="s">
        <v>53</v>
      </c>
      <c r="D16">
        <f>IF('Raw Data'!J16-'Raw Data'!$I16&lt;0,"",'Raw Data'!J16-'Raw Data'!$I16)</f>
        <v>132300000</v>
      </c>
      <c r="E16">
        <f>IF('Raw Data'!K16-'Raw Data'!$I16&lt;0,"",'Raw Data'!K16-'Raw Data'!$I16)</f>
        <v>176500000</v>
      </c>
      <c r="F16" t="str">
        <f>IF('Raw Data'!L16-'Raw Data'!$I16&lt;0,"",'Raw Data'!L16-'Raw Data'!$I16)</f>
        <v/>
      </c>
      <c r="G16" t="str">
        <f>IF('Raw Data'!M16-'Raw Data'!$I16&lt;0,"",'Raw Data'!M16-'Raw Data'!$I16)</f>
        <v/>
      </c>
      <c r="H16">
        <f>IF('Raw Data'!N16-'Raw Data'!$I16&lt;0,"",'Raw Data'!N16-'Raw Data'!$I16)</f>
        <v>133400000</v>
      </c>
      <c r="I16" t="str">
        <f>IF('Raw Data'!O16-'Raw Data'!$I16&lt;0,"",'Raw Data'!O16-'Raw Data'!$I16)</f>
        <v/>
      </c>
      <c r="J16" t="str">
        <f>IF('Raw Data'!P16-'Raw Data'!$I16&lt;0,"",'Raw Data'!P16-'Raw Data'!$I16)</f>
        <v/>
      </c>
    </row>
    <row r="17" spans="1:10">
      <c r="A17" t="s">
        <v>55</v>
      </c>
      <c r="B17" t="s">
        <v>9</v>
      </c>
      <c r="C17" t="s">
        <v>56</v>
      </c>
      <c r="D17">
        <f>IF('Raw Data'!J17-'Raw Data'!$I17&lt;0,"",'Raw Data'!J17-'Raw Data'!$I17)</f>
        <v>119400000</v>
      </c>
      <c r="E17">
        <f>IF('Raw Data'!K17-'Raw Data'!$I17&lt;0,"",'Raw Data'!K17-'Raw Data'!$I17)</f>
        <v>96100000</v>
      </c>
      <c r="F17">
        <f>IF('Raw Data'!L17-'Raw Data'!$I17&lt;0,"",'Raw Data'!L17-'Raw Data'!$I17)</f>
        <v>0</v>
      </c>
      <c r="G17">
        <f>IF('Raw Data'!M17-'Raw Data'!$I17&lt;0,"",'Raw Data'!M17-'Raw Data'!$I17)</f>
        <v>2224000</v>
      </c>
      <c r="H17">
        <f>IF('Raw Data'!N17-'Raw Data'!$I17&lt;0,"",'Raw Data'!N17-'Raw Data'!$I17)</f>
        <v>110300000</v>
      </c>
      <c r="I17">
        <f>IF('Raw Data'!O17-'Raw Data'!$I17&lt;0,"",'Raw Data'!O17-'Raw Data'!$I17)</f>
        <v>690800</v>
      </c>
      <c r="J17">
        <f>IF('Raw Data'!P17-'Raw Data'!$I17&lt;0,"",'Raw Data'!P17-'Raw Data'!$I17)</f>
        <v>713200</v>
      </c>
    </row>
    <row r="18" spans="1:10">
      <c r="A18" t="s">
        <v>59</v>
      </c>
      <c r="B18" t="s">
        <v>9</v>
      </c>
      <c r="C18" t="s">
        <v>60</v>
      </c>
      <c r="D18">
        <f>IF('Raw Data'!J18-'Raw Data'!$I18&lt;0,"",'Raw Data'!J18-'Raw Data'!$I18)</f>
        <v>94762000</v>
      </c>
      <c r="E18">
        <f>IF('Raw Data'!K18-'Raw Data'!$I18&lt;0,"",'Raw Data'!K18-'Raw Data'!$I18)</f>
        <v>80542000</v>
      </c>
      <c r="F18" t="str">
        <f>IF('Raw Data'!L18-'Raw Data'!$I18&lt;0,"",'Raw Data'!L18-'Raw Data'!$I18)</f>
        <v/>
      </c>
      <c r="G18" t="str">
        <f>IF('Raw Data'!M18-'Raw Data'!$I18&lt;0,"",'Raw Data'!M18-'Raw Data'!$I18)</f>
        <v/>
      </c>
      <c r="H18">
        <f>IF('Raw Data'!N18-'Raw Data'!$I18&lt;0,"",'Raw Data'!N18-'Raw Data'!$I18)</f>
        <v>113062000</v>
      </c>
      <c r="I18" t="str">
        <f>IF('Raw Data'!O18-'Raw Data'!$I18&lt;0,"",'Raw Data'!O18-'Raw Data'!$I18)</f>
        <v/>
      </c>
      <c r="J18" t="str">
        <f>IF('Raw Data'!P18-'Raw Data'!$I18&lt;0,"",'Raw Data'!P18-'Raw Data'!$I18)</f>
        <v/>
      </c>
    </row>
    <row r="19" spans="1:10">
      <c r="A19" t="s">
        <v>62</v>
      </c>
      <c r="B19" t="s">
        <v>9</v>
      </c>
      <c r="C19" t="s">
        <v>63</v>
      </c>
      <c r="D19" t="str">
        <f>IF('Raw Data'!J19-'Raw Data'!$I19&lt;0,"",'Raw Data'!J19-'Raw Data'!$I19)</f>
        <v/>
      </c>
      <c r="E19">
        <f>IF('Raw Data'!K19-'Raw Data'!$I19&lt;0,"",'Raw Data'!K19-'Raw Data'!$I19)</f>
        <v>4170000</v>
      </c>
      <c r="F19" t="str">
        <f>IF('Raw Data'!L19-'Raw Data'!$I19&lt;0,"",'Raw Data'!L19-'Raw Data'!$I19)</f>
        <v/>
      </c>
      <c r="G19" t="str">
        <f>IF('Raw Data'!M19-'Raw Data'!$I19&lt;0,"",'Raw Data'!M19-'Raw Data'!$I19)</f>
        <v/>
      </c>
      <c r="H19">
        <f>IF('Raw Data'!N19-'Raw Data'!$I19&lt;0,"",'Raw Data'!N19-'Raw Data'!$I19)</f>
        <v>8970000</v>
      </c>
      <c r="I19" t="str">
        <f>IF('Raw Data'!O19-'Raw Data'!$I19&lt;0,"",'Raw Data'!O19-'Raw Data'!$I19)</f>
        <v/>
      </c>
      <c r="J19" t="str">
        <f>IF('Raw Data'!P19-'Raw Data'!$I19&lt;0,"",'Raw Data'!P19-'Raw Data'!$I19)</f>
        <v/>
      </c>
    </row>
    <row r="20" spans="1:10">
      <c r="A20" t="s">
        <v>65</v>
      </c>
      <c r="B20" t="s">
        <v>9</v>
      </c>
      <c r="C20" t="s">
        <v>66</v>
      </c>
      <c r="D20">
        <f>IF('Raw Data'!J20-'Raw Data'!$I20&lt;0,"",'Raw Data'!J20-'Raw Data'!$I20)</f>
        <v>121895400</v>
      </c>
      <c r="E20">
        <f>IF('Raw Data'!K20-'Raw Data'!$I20&lt;0,"",'Raw Data'!K20-'Raw Data'!$I20)</f>
        <v>79665400</v>
      </c>
      <c r="F20" t="str">
        <f>IF('Raw Data'!L20-'Raw Data'!$I20&lt;0,"",'Raw Data'!L20-'Raw Data'!$I20)</f>
        <v/>
      </c>
      <c r="G20">
        <f>IF('Raw Data'!M20-'Raw Data'!$I20&lt;0,"",'Raw Data'!M20-'Raw Data'!$I20)</f>
        <v>708400</v>
      </c>
      <c r="H20">
        <f>IF('Raw Data'!N20-'Raw Data'!$I20&lt;0,"",'Raw Data'!N20-'Raw Data'!$I20)</f>
        <v>100295400</v>
      </c>
      <c r="I20">
        <f>IF('Raw Data'!O20-'Raw Data'!$I20&lt;0,"",'Raw Data'!O20-'Raw Data'!$I20)</f>
        <v>1131400</v>
      </c>
      <c r="J20" t="str">
        <f>IF('Raw Data'!P20-'Raw Data'!$I20&lt;0,"",'Raw Data'!P20-'Raw Data'!$I20)</f>
        <v/>
      </c>
    </row>
    <row r="21" spans="1:10">
      <c r="A21" t="s">
        <v>68</v>
      </c>
      <c r="B21" t="s">
        <v>9</v>
      </c>
      <c r="C21" t="s">
        <v>69</v>
      </c>
      <c r="D21">
        <f>IF('Raw Data'!J21-'Raw Data'!$I21&lt;0,"",'Raw Data'!J21-'Raw Data'!$I21)</f>
        <v>181134800</v>
      </c>
      <c r="E21">
        <f>IF('Raw Data'!K21-'Raw Data'!$I21&lt;0,"",'Raw Data'!K21-'Raw Data'!$I21)</f>
        <v>138934800</v>
      </c>
      <c r="F21">
        <f>IF('Raw Data'!L21-'Raw Data'!$I21&lt;0,"",'Raw Data'!L21-'Raw Data'!$I21)</f>
        <v>12214800</v>
      </c>
      <c r="G21">
        <f>IF('Raw Data'!M21-'Raw Data'!$I21&lt;0,"",'Raw Data'!M21-'Raw Data'!$I21)</f>
        <v>15984800</v>
      </c>
      <c r="H21">
        <f>IF('Raw Data'!N21-'Raw Data'!$I21&lt;0,"",'Raw Data'!N21-'Raw Data'!$I21)</f>
        <v>150834800</v>
      </c>
      <c r="I21">
        <f>IF('Raw Data'!O21-'Raw Data'!$I21&lt;0,"",'Raw Data'!O21-'Raw Data'!$I21)</f>
        <v>18034800</v>
      </c>
      <c r="J21">
        <f>IF('Raw Data'!P21-'Raw Data'!$I21&lt;0,"",'Raw Data'!P21-'Raw Data'!$I21)</f>
        <v>15924800</v>
      </c>
    </row>
    <row r="22" spans="1:10">
      <c r="A22" t="s">
        <v>71</v>
      </c>
      <c r="B22" t="s">
        <v>9</v>
      </c>
      <c r="C22" t="s">
        <v>72</v>
      </c>
      <c r="D22">
        <f>IF('Raw Data'!J22-'Raw Data'!$I22&lt;0,"",'Raw Data'!J22-'Raw Data'!$I22)</f>
        <v>94859500</v>
      </c>
      <c r="E22">
        <f>IF('Raw Data'!K22-'Raw Data'!$I22&lt;0,"",'Raw Data'!K22-'Raw Data'!$I22)</f>
        <v>73299500</v>
      </c>
      <c r="F22" t="str">
        <f>IF('Raw Data'!L22-'Raw Data'!$I22&lt;0,"",'Raw Data'!L22-'Raw Data'!$I22)</f>
        <v/>
      </c>
      <c r="G22" t="str">
        <f>IF('Raw Data'!M22-'Raw Data'!$I22&lt;0,"",'Raw Data'!M22-'Raw Data'!$I22)</f>
        <v/>
      </c>
      <c r="H22">
        <f>IF('Raw Data'!N22-'Raw Data'!$I22&lt;0,"",'Raw Data'!N22-'Raw Data'!$I22)</f>
        <v>86939500</v>
      </c>
      <c r="I22">
        <f>IF('Raw Data'!O22-'Raw Data'!$I22&lt;0,"",'Raw Data'!O22-'Raw Data'!$I22)</f>
        <v>12700</v>
      </c>
      <c r="J22" t="str">
        <f>IF('Raw Data'!P22-'Raw Data'!$I22&lt;0,"",'Raw Data'!P22-'Raw Data'!$I22)</f>
        <v/>
      </c>
    </row>
    <row r="23" spans="1:10">
      <c r="A23" t="s">
        <v>74</v>
      </c>
      <c r="B23" t="s">
        <v>9</v>
      </c>
      <c r="C23" t="s">
        <v>75</v>
      </c>
      <c r="D23">
        <f>IF('Raw Data'!J23-'Raw Data'!$I23&lt;0,"",'Raw Data'!J23-'Raw Data'!$I23)</f>
        <v>75754000</v>
      </c>
      <c r="E23">
        <f>IF('Raw Data'!K23-'Raw Data'!$I23&lt;0,"",'Raw Data'!K23-'Raw Data'!$I23)</f>
        <v>51944000</v>
      </c>
      <c r="F23">
        <f>IF('Raw Data'!L23-'Raw Data'!$I23&lt;0,"",'Raw Data'!L23-'Raw Data'!$I23)</f>
        <v>149424000</v>
      </c>
      <c r="G23">
        <f>IF('Raw Data'!M23-'Raw Data'!$I23&lt;0,"",'Raw Data'!M23-'Raw Data'!$I23)</f>
        <v>85514000</v>
      </c>
      <c r="H23">
        <f>IF('Raw Data'!N23-'Raw Data'!$I23&lt;0,"",'Raw Data'!N23-'Raw Data'!$I23)</f>
        <v>10494000</v>
      </c>
      <c r="I23">
        <f>IF('Raw Data'!O23-'Raw Data'!$I23&lt;0,"",'Raw Data'!O23-'Raw Data'!$I23)</f>
        <v>131724000</v>
      </c>
      <c r="J23">
        <f>IF('Raw Data'!P23-'Raw Data'!$I23&lt;0,"",'Raw Data'!P23-'Raw Data'!$I23)</f>
        <v>14864000</v>
      </c>
    </row>
    <row r="24" spans="1:10">
      <c r="A24" t="s">
        <v>77</v>
      </c>
      <c r="B24" t="s">
        <v>9</v>
      </c>
      <c r="C24" t="s">
        <v>78</v>
      </c>
      <c r="D24">
        <f>IF('Raw Data'!J24-'Raw Data'!$I24&lt;0,"",'Raw Data'!J24-'Raw Data'!$I24)</f>
        <v>48931200</v>
      </c>
      <c r="E24">
        <f>IF('Raw Data'!K24-'Raw Data'!$I24&lt;0,"",'Raw Data'!K24-'Raw Data'!$I24)</f>
        <v>59731200</v>
      </c>
      <c r="F24">
        <f>IF('Raw Data'!L24-'Raw Data'!$I24&lt;0,"",'Raw Data'!L24-'Raw Data'!$I24)</f>
        <v>371400</v>
      </c>
      <c r="G24">
        <f>IF('Raw Data'!M24-'Raw Data'!$I24&lt;0,"",'Raw Data'!M24-'Raw Data'!$I24)</f>
        <v>517200</v>
      </c>
      <c r="H24">
        <f>IF('Raw Data'!N24-'Raw Data'!$I24&lt;0,"",'Raw Data'!N24-'Raw Data'!$I24)</f>
        <v>47451200</v>
      </c>
      <c r="I24">
        <f>IF('Raw Data'!O24-'Raw Data'!$I24&lt;0,"",'Raw Data'!O24-'Raw Data'!$I24)</f>
        <v>7459200</v>
      </c>
      <c r="J24">
        <f>IF('Raw Data'!P24-'Raw Data'!$I24&lt;0,"",'Raw Data'!P24-'Raw Data'!$I24)</f>
        <v>443200</v>
      </c>
    </row>
    <row r="25" spans="1:10">
      <c r="A25" t="s">
        <v>80</v>
      </c>
      <c r="B25" t="s">
        <v>9</v>
      </c>
      <c r="C25" t="s">
        <v>81</v>
      </c>
      <c r="D25">
        <f>IF('Raw Data'!J25-'Raw Data'!$I25&lt;0,"",'Raw Data'!J25-'Raw Data'!$I25)</f>
        <v>132136500</v>
      </c>
      <c r="E25">
        <f>IF('Raw Data'!K25-'Raw Data'!$I25&lt;0,"",'Raw Data'!K25-'Raw Data'!$I25)</f>
        <v>92776500</v>
      </c>
      <c r="F25">
        <f>IF('Raw Data'!L25-'Raw Data'!$I25&lt;0,"",'Raw Data'!L25-'Raw Data'!$I25)</f>
        <v>5787500</v>
      </c>
      <c r="G25">
        <f>IF('Raw Data'!M25-'Raw Data'!$I25&lt;0,"",'Raw Data'!M25-'Raw Data'!$I25)</f>
        <v>4329500</v>
      </c>
      <c r="H25">
        <f>IF('Raw Data'!N25-'Raw Data'!$I25&lt;0,"",'Raw Data'!N25-'Raw Data'!$I25)</f>
        <v>112636500</v>
      </c>
      <c r="I25">
        <f>IF('Raw Data'!O25-'Raw Data'!$I25&lt;0,"",'Raw Data'!O25-'Raw Data'!$I25)</f>
        <v>3609500</v>
      </c>
      <c r="J25">
        <f>IF('Raw Data'!P25-'Raw Data'!$I25&lt;0,"",'Raw Data'!P25-'Raw Data'!$I25)</f>
        <v>4561500</v>
      </c>
    </row>
    <row r="26" spans="1:10">
      <c r="A26" t="s">
        <v>83</v>
      </c>
      <c r="B26" t="s">
        <v>9</v>
      </c>
      <c r="C26" t="s">
        <v>84</v>
      </c>
      <c r="D26">
        <f>IF('Raw Data'!J26-'Raw Data'!$I26&lt;0,"",'Raw Data'!J26-'Raw Data'!$I26)</f>
        <v>83800000</v>
      </c>
      <c r="E26">
        <f>IF('Raw Data'!K26-'Raw Data'!$I26&lt;0,"",'Raw Data'!K26-'Raw Data'!$I26)</f>
        <v>60980000</v>
      </c>
      <c r="F26">
        <f>IF('Raw Data'!L26-'Raw Data'!$I26&lt;0,"",'Raw Data'!L26-'Raw Data'!$I26)</f>
        <v>0</v>
      </c>
      <c r="G26">
        <f>IF('Raw Data'!M26-'Raw Data'!$I26&lt;0,"",'Raw Data'!M26-'Raw Data'!$I26)</f>
        <v>0</v>
      </c>
      <c r="H26">
        <f>IF('Raw Data'!N26-'Raw Data'!$I26&lt;0,"",'Raw Data'!N26-'Raw Data'!$I26)</f>
        <v>71530000</v>
      </c>
      <c r="I26">
        <f>IF('Raw Data'!O26-'Raw Data'!$I26&lt;0,"",'Raw Data'!O26-'Raw Data'!$I26)</f>
        <v>0</v>
      </c>
      <c r="J26">
        <f>IF('Raw Data'!P26-'Raw Data'!$I26&lt;0,"",'Raw Data'!P26-'Raw Data'!$I26)</f>
        <v>0</v>
      </c>
    </row>
    <row r="27" spans="1:10">
      <c r="A27" t="s">
        <v>86</v>
      </c>
      <c r="B27" t="s">
        <v>9</v>
      </c>
      <c r="C27" t="s">
        <v>87</v>
      </c>
      <c r="D27">
        <f>IF('Raw Data'!J27-'Raw Data'!$I27&lt;0,"",'Raw Data'!J27-'Raw Data'!$I27)</f>
        <v>25500000</v>
      </c>
      <c r="E27">
        <f>IF('Raw Data'!K27-'Raw Data'!$I27&lt;0,"",'Raw Data'!K27-'Raw Data'!$I27)</f>
        <v>14550000</v>
      </c>
      <c r="F27">
        <f>IF('Raw Data'!L27-'Raw Data'!$I27&lt;0,"",'Raw Data'!L27-'Raw Data'!$I27)</f>
        <v>708400</v>
      </c>
      <c r="G27">
        <f>IF('Raw Data'!M27-'Raw Data'!$I27&lt;0,"",'Raw Data'!M27-'Raw Data'!$I27)</f>
        <v>0</v>
      </c>
      <c r="H27">
        <f>IF('Raw Data'!N27-'Raw Data'!$I27&lt;0,"",'Raw Data'!N27-'Raw Data'!$I27)</f>
        <v>30940000</v>
      </c>
      <c r="I27">
        <f>IF('Raw Data'!O27-'Raw Data'!$I27&lt;0,"",'Raw Data'!O27-'Raw Data'!$I27)</f>
        <v>1075000</v>
      </c>
      <c r="J27">
        <f>IF('Raw Data'!P27-'Raw Data'!$I27&lt;0,"",'Raw Data'!P27-'Raw Data'!$I27)</f>
        <v>0</v>
      </c>
    </row>
    <row r="28" spans="1:10">
      <c r="A28" t="s">
        <v>89</v>
      </c>
      <c r="B28" t="s">
        <v>9</v>
      </c>
      <c r="C28" t="s">
        <v>90</v>
      </c>
      <c r="D28">
        <f>IF('Raw Data'!J28-'Raw Data'!$I28&lt;0,"",'Raw Data'!J28-'Raw Data'!$I28)</f>
        <v>5261800</v>
      </c>
      <c r="E28">
        <f>IF('Raw Data'!K28-'Raw Data'!$I28&lt;0,"",'Raw Data'!K28-'Raw Data'!$I28)</f>
        <v>6473800</v>
      </c>
      <c r="F28">
        <f>IF('Raw Data'!L28-'Raw Data'!$I28&lt;0,"",'Raw Data'!L28-'Raw Data'!$I28)</f>
        <v>31684800</v>
      </c>
      <c r="G28">
        <f>IF('Raw Data'!M28-'Raw Data'!$I28&lt;0,"",'Raw Data'!M28-'Raw Data'!$I28)</f>
        <v>33344800</v>
      </c>
      <c r="H28">
        <f>IF('Raw Data'!N28-'Raw Data'!$I28&lt;0,"",'Raw Data'!N28-'Raw Data'!$I28)</f>
        <v>5678800</v>
      </c>
      <c r="I28">
        <f>IF('Raw Data'!O28-'Raw Data'!$I28&lt;0,"",'Raw Data'!O28-'Raw Data'!$I28)</f>
        <v>1062800</v>
      </c>
      <c r="J28">
        <f>IF('Raw Data'!P28-'Raw Data'!$I28&lt;0,"",'Raw Data'!P28-'Raw Data'!$I28)</f>
        <v>559600</v>
      </c>
    </row>
    <row r="29" spans="1:10">
      <c r="A29" t="s">
        <v>92</v>
      </c>
      <c r="B29" t="s">
        <v>9</v>
      </c>
      <c r="C29" t="s">
        <v>93</v>
      </c>
      <c r="D29">
        <f>IF('Raw Data'!J29-'Raw Data'!$I29&lt;0,"",'Raw Data'!J29-'Raw Data'!$I29)</f>
        <v>123900000</v>
      </c>
      <c r="E29">
        <f>IF('Raw Data'!K29-'Raw Data'!$I29&lt;0,"",'Raw Data'!K29-'Raw Data'!$I29)</f>
        <v>145500000</v>
      </c>
      <c r="F29">
        <f>IF('Raw Data'!L29-'Raw Data'!$I29&lt;0,"",'Raw Data'!L29-'Raw Data'!$I29)</f>
        <v>165200000</v>
      </c>
      <c r="G29">
        <f>IF('Raw Data'!M29-'Raw Data'!$I29&lt;0,"",'Raw Data'!M29-'Raw Data'!$I29)</f>
        <v>166300000</v>
      </c>
      <c r="H29">
        <f>IF('Raw Data'!N29-'Raw Data'!$I29&lt;0,"",'Raw Data'!N29-'Raw Data'!$I29)</f>
        <v>107500000</v>
      </c>
      <c r="I29">
        <f>IF('Raw Data'!O29-'Raw Data'!$I29&lt;0,"",'Raw Data'!O29-'Raw Data'!$I29)</f>
        <v>151800000</v>
      </c>
      <c r="J29">
        <f>IF('Raw Data'!P29-'Raw Data'!$I29&lt;0,"",'Raw Data'!P29-'Raw Data'!$I29)</f>
        <v>164000000</v>
      </c>
    </row>
    <row r="30" spans="1:10">
      <c r="A30" t="s">
        <v>95</v>
      </c>
      <c r="B30" t="s">
        <v>9</v>
      </c>
      <c r="C30" t="s">
        <v>96</v>
      </c>
      <c r="D30">
        <f>IF('Raw Data'!J30-'Raw Data'!$I30&lt;0,"",'Raw Data'!J30-'Raw Data'!$I30)</f>
        <v>65050000</v>
      </c>
      <c r="E30">
        <f>IF('Raw Data'!K30-'Raw Data'!$I30&lt;0,"",'Raw Data'!K30-'Raw Data'!$I30)</f>
        <v>78720000</v>
      </c>
      <c r="F30">
        <f>IF('Raw Data'!L30-'Raw Data'!$I30&lt;0,"",'Raw Data'!L30-'Raw Data'!$I30)</f>
        <v>76020000</v>
      </c>
      <c r="G30">
        <f>IF('Raw Data'!M30-'Raw Data'!$I30&lt;0,"",'Raw Data'!M30-'Raw Data'!$I30)</f>
        <v>76690000</v>
      </c>
      <c r="H30">
        <f>IF('Raw Data'!N30-'Raw Data'!$I30&lt;0,"",'Raw Data'!N30-'Raw Data'!$I30)</f>
        <v>51000000</v>
      </c>
      <c r="I30">
        <f>IF('Raw Data'!O30-'Raw Data'!$I30&lt;0,"",'Raw Data'!O30-'Raw Data'!$I30)</f>
        <v>79340000</v>
      </c>
      <c r="J30">
        <f>IF('Raw Data'!P30-'Raw Data'!$I30&lt;0,"",'Raw Data'!P30-'Raw Data'!$I30)</f>
        <v>82810000</v>
      </c>
    </row>
    <row r="31" spans="1:10">
      <c r="A31" t="s">
        <v>98</v>
      </c>
      <c r="B31" t="s">
        <v>9</v>
      </c>
      <c r="C31" t="s">
        <v>99</v>
      </c>
      <c r="D31">
        <f>IF('Raw Data'!J31-'Raw Data'!$I31&lt;0,"",'Raw Data'!J31-'Raw Data'!$I31)</f>
        <v>104800000</v>
      </c>
      <c r="E31">
        <f>IF('Raw Data'!K31-'Raw Data'!$I31&lt;0,"",'Raw Data'!K31-'Raw Data'!$I31)</f>
        <v>101800000</v>
      </c>
      <c r="F31">
        <f>IF('Raw Data'!L31-'Raw Data'!$I31&lt;0,"",'Raw Data'!L31-'Raw Data'!$I31)</f>
        <v>169400000</v>
      </c>
      <c r="G31">
        <f>IF('Raw Data'!M31-'Raw Data'!$I31&lt;0,"",'Raw Data'!M31-'Raw Data'!$I31)</f>
        <v>169500000</v>
      </c>
      <c r="H31">
        <f>IF('Raw Data'!N31-'Raw Data'!$I31&lt;0,"",'Raw Data'!N31-'Raw Data'!$I31)</f>
        <v>82620000</v>
      </c>
      <c r="I31">
        <f>IF('Raw Data'!O31-'Raw Data'!$I31&lt;0,"",'Raw Data'!O31-'Raw Data'!$I31)</f>
        <v>161100000</v>
      </c>
      <c r="J31">
        <f>IF('Raw Data'!P31-'Raw Data'!$I31&lt;0,"",'Raw Data'!P31-'Raw Data'!$I31)</f>
        <v>168400000</v>
      </c>
    </row>
    <row r="32" spans="1:10">
      <c r="A32" t="s">
        <v>101</v>
      </c>
      <c r="B32" t="s">
        <v>9</v>
      </c>
      <c r="C32" t="s">
        <v>102</v>
      </c>
      <c r="D32">
        <f>IF('Raw Data'!J32-'Raw Data'!$I32&lt;0,"",'Raw Data'!J32-'Raw Data'!$I32)</f>
        <v>106295200</v>
      </c>
      <c r="E32">
        <f>IF('Raw Data'!K32-'Raw Data'!$I32&lt;0,"",'Raw Data'!K32-'Raw Data'!$I32)</f>
        <v>104395200</v>
      </c>
      <c r="F32">
        <f>IF('Raw Data'!L32-'Raw Data'!$I32&lt;0,"",'Raw Data'!L32-'Raw Data'!$I32)</f>
        <v>163295200</v>
      </c>
      <c r="G32">
        <f>IF('Raw Data'!M32-'Raw Data'!$I32&lt;0,"",'Raw Data'!M32-'Raw Data'!$I32)</f>
        <v>165595200</v>
      </c>
      <c r="H32">
        <f>IF('Raw Data'!N32-'Raw Data'!$I32&lt;0,"",'Raw Data'!N32-'Raw Data'!$I32)</f>
        <v>77945200</v>
      </c>
      <c r="I32">
        <f>IF('Raw Data'!O32-'Raw Data'!$I32&lt;0,"",'Raw Data'!O32-'Raw Data'!$I32)</f>
        <v>161695200</v>
      </c>
      <c r="J32">
        <f>IF('Raw Data'!P32-'Raw Data'!$I32&lt;0,"",'Raw Data'!P32-'Raw Data'!$I32)</f>
        <v>162395200</v>
      </c>
    </row>
    <row r="33" spans="1:10">
      <c r="A33" t="s">
        <v>104</v>
      </c>
      <c r="B33" t="s">
        <v>105</v>
      </c>
      <c r="C33" t="s">
        <v>106</v>
      </c>
      <c r="D33">
        <f>IF('Raw Data'!J33-'Raw Data'!$I33&lt;0,"",'Raw Data'!J33-'Raw Data'!$I33)</f>
        <v>21362000</v>
      </c>
      <c r="E33">
        <f>IF('Raw Data'!K33-'Raw Data'!$I33&lt;0,"",'Raw Data'!K33-'Raw Data'!$I33)</f>
        <v>7292000</v>
      </c>
      <c r="F33">
        <f>IF('Raw Data'!L33-'Raw Data'!$I33&lt;0,"",'Raw Data'!L33-'Raw Data'!$I33)</f>
        <v>2536000</v>
      </c>
      <c r="G33">
        <f>IF('Raw Data'!M33-'Raw Data'!$I33&lt;0,"",'Raw Data'!M33-'Raw Data'!$I33)</f>
        <v>6292000</v>
      </c>
      <c r="H33">
        <f>IF('Raw Data'!N33-'Raw Data'!$I33&lt;0,"",'Raw Data'!N33-'Raw Data'!$I33)</f>
        <v>6692000</v>
      </c>
      <c r="I33">
        <f>IF('Raw Data'!O33-'Raw Data'!$I33&lt;0,"",'Raw Data'!O33-'Raw Data'!$I33)</f>
        <v>2780000</v>
      </c>
      <c r="J33">
        <f>IF('Raw Data'!P33-'Raw Data'!$I33&lt;0,"",'Raw Data'!P33-'Raw Data'!$I33)</f>
        <v>1487000</v>
      </c>
    </row>
    <row r="34" spans="1:10">
      <c r="A34" t="s">
        <v>108</v>
      </c>
      <c r="B34" t="s">
        <v>105</v>
      </c>
      <c r="C34" t="s">
        <v>109</v>
      </c>
      <c r="D34">
        <f>IF('Raw Data'!J34-'Raw Data'!$I34&lt;0,"",'Raw Data'!J34-'Raw Data'!$I34)</f>
        <v>42093000</v>
      </c>
      <c r="E34">
        <f>IF('Raw Data'!K34-'Raw Data'!$I34&lt;0,"",'Raw Data'!K34-'Raw Data'!$I34)</f>
        <v>23823000</v>
      </c>
      <c r="F34">
        <f>IF('Raw Data'!L34-'Raw Data'!$I34&lt;0,"",'Raw Data'!L34-'Raw Data'!$I34)</f>
        <v>4019000</v>
      </c>
      <c r="G34">
        <f>IF('Raw Data'!M34-'Raw Data'!$I34&lt;0,"",'Raw Data'!M34-'Raw Data'!$I34)</f>
        <v>4139000</v>
      </c>
      <c r="H34">
        <f>IF('Raw Data'!N34-'Raw Data'!$I34&lt;0,"",'Raw Data'!N34-'Raw Data'!$I34)</f>
        <v>20343000</v>
      </c>
      <c r="I34">
        <f>IF('Raw Data'!O34-'Raw Data'!$I34&lt;0,"",'Raw Data'!O34-'Raw Data'!$I34)</f>
        <v>4292000</v>
      </c>
      <c r="J34">
        <f>IF('Raw Data'!P34-'Raw Data'!$I34&lt;0,"",'Raw Data'!P34-'Raw Data'!$I34)</f>
        <v>4518000</v>
      </c>
    </row>
    <row r="35" spans="1:10">
      <c r="A35" t="s">
        <v>111</v>
      </c>
      <c r="B35" t="s">
        <v>105</v>
      </c>
      <c r="C35" t="s">
        <v>48</v>
      </c>
      <c r="D35">
        <f>IF('Raw Data'!J35-'Raw Data'!$I35&lt;0,"",'Raw Data'!J35-'Raw Data'!$I35)</f>
        <v>8135900</v>
      </c>
      <c r="E35">
        <f>IF('Raw Data'!K35-'Raw Data'!$I35&lt;0,"",'Raw Data'!K35-'Raw Data'!$I35)</f>
        <v>7916900</v>
      </c>
      <c r="F35">
        <f>IF('Raw Data'!L35-'Raw Data'!$I35&lt;0,"",'Raw Data'!L35-'Raw Data'!$I35)</f>
        <v>8088900</v>
      </c>
      <c r="G35">
        <f>IF('Raw Data'!M35-'Raw Data'!$I35&lt;0,"",'Raw Data'!M35-'Raw Data'!$I35)</f>
        <v>14561900</v>
      </c>
      <c r="H35">
        <f>IF('Raw Data'!N35-'Raw Data'!$I35&lt;0,"",'Raw Data'!N35-'Raw Data'!$I35)</f>
        <v>7098900</v>
      </c>
      <c r="I35">
        <f>IF('Raw Data'!O35-'Raw Data'!$I35&lt;0,"",'Raw Data'!O35-'Raw Data'!$I35)</f>
        <v>7602900</v>
      </c>
      <c r="J35">
        <f>IF('Raw Data'!P35-'Raw Data'!$I35&lt;0,"",'Raw Data'!P35-'Raw Data'!$I35)</f>
        <v>9661900</v>
      </c>
    </row>
    <row r="36" spans="1:10">
      <c r="A36" t="s">
        <v>111</v>
      </c>
      <c r="B36" t="s">
        <v>105</v>
      </c>
      <c r="C36" t="s">
        <v>48</v>
      </c>
      <c r="D36">
        <f>IF('Raw Data'!J36-'Raw Data'!$I36&lt;0,"",'Raw Data'!J36-'Raw Data'!$I36)</f>
        <v>8268300</v>
      </c>
      <c r="E36">
        <f>IF('Raw Data'!K36-'Raw Data'!$I36&lt;0,"",'Raw Data'!K36-'Raw Data'!$I36)</f>
        <v>2234300</v>
      </c>
      <c r="F36">
        <f>IF('Raw Data'!L36-'Raw Data'!$I36&lt;0,"",'Raw Data'!L36-'Raw Data'!$I36)</f>
        <v>699100</v>
      </c>
      <c r="G36">
        <f>IF('Raw Data'!M36-'Raw Data'!$I36&lt;0,"",'Raw Data'!M36-'Raw Data'!$I36)</f>
        <v>3418300</v>
      </c>
      <c r="H36">
        <f>IF('Raw Data'!N36-'Raw Data'!$I36&lt;0,"",'Raw Data'!N36-'Raw Data'!$I36)</f>
        <v>1880300</v>
      </c>
      <c r="I36">
        <f>IF('Raw Data'!O36-'Raw Data'!$I36&lt;0,"",'Raw Data'!O36-'Raw Data'!$I36)</f>
        <v>1600300</v>
      </c>
      <c r="J36">
        <f>IF('Raw Data'!P36-'Raw Data'!$I36&lt;0,"",'Raw Data'!P36-'Raw Data'!$I36)</f>
        <v>1209300</v>
      </c>
    </row>
    <row r="37" spans="1:10">
      <c r="A37" t="s">
        <v>113</v>
      </c>
      <c r="B37" t="s">
        <v>105</v>
      </c>
      <c r="C37" t="s">
        <v>114</v>
      </c>
      <c r="D37">
        <f>IF('Raw Data'!J37-'Raw Data'!$I37&lt;0,"",'Raw Data'!J37-'Raw Data'!$I37)</f>
        <v>12223500</v>
      </c>
      <c r="E37">
        <f>IF('Raw Data'!K37-'Raw Data'!$I37&lt;0,"",'Raw Data'!K37-'Raw Data'!$I37)</f>
        <v>9893500</v>
      </c>
      <c r="F37">
        <f>IF('Raw Data'!L37-'Raw Data'!$I37&lt;0,"",'Raw Data'!L37-'Raw Data'!$I37)</f>
        <v>14323500</v>
      </c>
      <c r="G37">
        <f>IF('Raw Data'!M37-'Raw Data'!$I37&lt;0,"",'Raw Data'!M37-'Raw Data'!$I37)</f>
        <v>21023500</v>
      </c>
      <c r="H37">
        <f>IF('Raw Data'!N37-'Raw Data'!$I37&lt;0,"",'Raw Data'!N37-'Raw Data'!$I37)</f>
        <v>9553500</v>
      </c>
      <c r="I37">
        <f>IF('Raw Data'!O37-'Raw Data'!$I37&lt;0,"",'Raw Data'!O37-'Raw Data'!$I37)</f>
        <v>13313500</v>
      </c>
      <c r="J37">
        <f>IF('Raw Data'!P37-'Raw Data'!$I37&lt;0,"",'Raw Data'!P37-'Raw Data'!$I37)</f>
        <v>15393500</v>
      </c>
    </row>
    <row r="38" spans="1:10">
      <c r="A38" t="s">
        <v>113</v>
      </c>
      <c r="B38" t="s">
        <v>105</v>
      </c>
      <c r="C38" t="s">
        <v>114</v>
      </c>
      <c r="D38">
        <f>IF('Raw Data'!J38-'Raw Data'!$I38&lt;0,"",'Raw Data'!J38-'Raw Data'!$I38)</f>
        <v>39312600</v>
      </c>
      <c r="E38">
        <f>IF('Raw Data'!K38-'Raw Data'!$I38&lt;0,"",'Raw Data'!K38-'Raw Data'!$I38)</f>
        <v>59212600</v>
      </c>
      <c r="F38">
        <f>IF('Raw Data'!L38-'Raw Data'!$I38&lt;0,"",'Raw Data'!L38-'Raw Data'!$I38)</f>
        <v>86832600</v>
      </c>
      <c r="G38">
        <f>IF('Raw Data'!M38-'Raw Data'!$I38&lt;0,"",'Raw Data'!M38-'Raw Data'!$I38)</f>
        <v>127612600</v>
      </c>
      <c r="H38">
        <f>IF('Raw Data'!N38-'Raw Data'!$I38&lt;0,"",'Raw Data'!N38-'Raw Data'!$I38)</f>
        <v>54102600</v>
      </c>
      <c r="I38">
        <f>IF('Raw Data'!O38-'Raw Data'!$I38&lt;0,"",'Raw Data'!O38-'Raw Data'!$I38)</f>
        <v>71732600</v>
      </c>
      <c r="J38">
        <f>IF('Raw Data'!P38-'Raw Data'!$I38&lt;0,"",'Raw Data'!P38-'Raw Data'!$I38)</f>
        <v>95352600</v>
      </c>
    </row>
    <row r="39" spans="1:10">
      <c r="A39" t="s">
        <v>116</v>
      </c>
      <c r="B39" t="s">
        <v>105</v>
      </c>
      <c r="C39" t="s">
        <v>117</v>
      </c>
      <c r="D39">
        <f>IF('Raw Data'!J39-'Raw Data'!$I39&lt;0,"",'Raw Data'!J39-'Raw Data'!$I39)</f>
        <v>7734600</v>
      </c>
      <c r="E39">
        <f>IF('Raw Data'!K39-'Raw Data'!$I39&lt;0,"",'Raw Data'!K39-'Raw Data'!$I39)</f>
        <v>7014600</v>
      </c>
      <c r="F39">
        <f>IF('Raw Data'!L39-'Raw Data'!$I39&lt;0,"",'Raw Data'!L39-'Raw Data'!$I39)</f>
        <v>15029600</v>
      </c>
      <c r="G39">
        <f>IF('Raw Data'!M39-'Raw Data'!$I39&lt;0,"",'Raw Data'!M39-'Raw Data'!$I39)</f>
        <v>17659600</v>
      </c>
      <c r="H39">
        <f>IF('Raw Data'!N39-'Raw Data'!$I39&lt;0,"",'Raw Data'!N39-'Raw Data'!$I39)</f>
        <v>8963600</v>
      </c>
      <c r="I39">
        <f>IF('Raw Data'!O39-'Raw Data'!$I39&lt;0,"",'Raw Data'!O39-'Raw Data'!$I39)</f>
        <v>15699600</v>
      </c>
      <c r="J39">
        <f>IF('Raw Data'!P39-'Raw Data'!$I39&lt;0,"",'Raw Data'!P39-'Raw Data'!$I39)</f>
        <v>16209600</v>
      </c>
    </row>
    <row r="40" spans="1:10">
      <c r="A40" t="s">
        <v>116</v>
      </c>
      <c r="B40" t="s">
        <v>105</v>
      </c>
      <c r="C40" t="s">
        <v>117</v>
      </c>
      <c r="D40">
        <f>IF('Raw Data'!J40-'Raw Data'!$I40&lt;0,"",'Raw Data'!J40-'Raw Data'!$I40)</f>
        <v>26192100</v>
      </c>
      <c r="E40">
        <f>IF('Raw Data'!K40-'Raw Data'!$I40&lt;0,"",'Raw Data'!K40-'Raw Data'!$I40)</f>
        <v>40092100</v>
      </c>
      <c r="F40">
        <f>IF('Raw Data'!L40-'Raw Data'!$I40&lt;0,"",'Raw Data'!L40-'Raw Data'!$I40)</f>
        <v>104532100</v>
      </c>
      <c r="G40">
        <f>IF('Raw Data'!M40-'Raw Data'!$I40&lt;0,"",'Raw Data'!M40-'Raw Data'!$I40)</f>
        <v>127832100</v>
      </c>
      <c r="H40">
        <f>IF('Raw Data'!N40-'Raw Data'!$I40&lt;0,"",'Raw Data'!N40-'Raw Data'!$I40)</f>
        <v>36062100</v>
      </c>
      <c r="I40">
        <f>IF('Raw Data'!O40-'Raw Data'!$I40&lt;0,"",'Raw Data'!O40-'Raw Data'!$I40)</f>
        <v>94232100</v>
      </c>
      <c r="J40">
        <f>IF('Raw Data'!P40-'Raw Data'!$I40&lt;0,"",'Raw Data'!P40-'Raw Data'!$I40)</f>
        <v>109032100</v>
      </c>
    </row>
    <row r="41" spans="1:10">
      <c r="A41" t="s">
        <v>119</v>
      </c>
      <c r="B41" t="s">
        <v>120</v>
      </c>
      <c r="C41" t="s">
        <v>121</v>
      </c>
      <c r="D41">
        <f>IF('Raw Data'!J41-'Raw Data'!$I41&lt;0,"",'Raw Data'!J41-'Raw Data'!$I41)</f>
        <v>143721000</v>
      </c>
      <c r="E41">
        <f>IF('Raw Data'!K41-'Raw Data'!$I41&lt;0,"",'Raw Data'!K41-'Raw Data'!$I41)</f>
        <v>80111000</v>
      </c>
      <c r="F41" t="str">
        <f>IF('Raw Data'!L41-'Raw Data'!$I41&lt;0,"",'Raw Data'!L41-'Raw Data'!$I41)</f>
        <v/>
      </c>
      <c r="G41" t="str">
        <f>IF('Raw Data'!M41-'Raw Data'!$I41&lt;0,"",'Raw Data'!M41-'Raw Data'!$I41)</f>
        <v/>
      </c>
      <c r="H41">
        <f>IF('Raw Data'!N41-'Raw Data'!$I41&lt;0,"",'Raw Data'!N41-'Raw Data'!$I41)</f>
        <v>120121000</v>
      </c>
      <c r="I41" t="str">
        <f>IF('Raw Data'!O41-'Raw Data'!$I41&lt;0,"",'Raw Data'!O41-'Raw Data'!$I41)</f>
        <v/>
      </c>
      <c r="J41" t="str">
        <f>IF('Raw Data'!P41-'Raw Data'!$I41&lt;0,"",'Raw Data'!P41-'Raw Data'!$I41)</f>
        <v/>
      </c>
    </row>
    <row r="42" spans="1:10">
      <c r="A42" t="s">
        <v>125</v>
      </c>
      <c r="B42" t="s">
        <v>123</v>
      </c>
      <c r="C42" t="s">
        <v>126</v>
      </c>
      <c r="D42">
        <f>IF('Raw Data'!J42-'Raw Data'!$I42&lt;0,"",'Raw Data'!J42-'Raw Data'!$I42)</f>
        <v>66587100</v>
      </c>
      <c r="E42">
        <f>IF('Raw Data'!K42-'Raw Data'!$I42&lt;0,"",'Raw Data'!K42-'Raw Data'!$I42)</f>
        <v>52057100</v>
      </c>
      <c r="F42">
        <f>IF('Raw Data'!L42-'Raw Data'!$I42&lt;0,"",'Raw Data'!L42-'Raw Data'!$I42)</f>
        <v>77237100</v>
      </c>
      <c r="G42">
        <f>IF('Raw Data'!M42-'Raw Data'!$I42&lt;0,"",'Raw Data'!M42-'Raw Data'!$I42)</f>
        <v>70687100</v>
      </c>
      <c r="H42">
        <f>IF('Raw Data'!N42-'Raw Data'!$I42&lt;0,"",'Raw Data'!N42-'Raw Data'!$I42)</f>
        <v>50577100</v>
      </c>
      <c r="I42">
        <f>IF('Raw Data'!O42-'Raw Data'!$I42&lt;0,"",'Raw Data'!O42-'Raw Data'!$I42)</f>
        <v>71917100</v>
      </c>
      <c r="J42">
        <f>IF('Raw Data'!P42-'Raw Data'!$I42&lt;0,"",'Raw Data'!P42-'Raw Data'!$I42)</f>
        <v>68957100</v>
      </c>
    </row>
    <row r="43" spans="1:10">
      <c r="A43" t="s">
        <v>128</v>
      </c>
      <c r="B43" t="s">
        <v>123</v>
      </c>
      <c r="C43" t="s">
        <v>10</v>
      </c>
      <c r="D43">
        <f>IF('Raw Data'!J43-'Raw Data'!$I43&lt;0,"",'Raw Data'!J43-'Raw Data'!$I43)</f>
        <v>887651000</v>
      </c>
      <c r="E43">
        <f>IF('Raw Data'!K43-'Raw Data'!$I43&lt;0,"",'Raw Data'!K43-'Raw Data'!$I43)</f>
        <v>669451000</v>
      </c>
      <c r="F43">
        <f>IF('Raw Data'!L43-'Raw Data'!$I43&lt;0,"",'Raw Data'!L43-'Raw Data'!$I43)</f>
        <v>870451000</v>
      </c>
      <c r="G43">
        <f>IF('Raw Data'!M43-'Raw Data'!$I43&lt;0,"",'Raw Data'!M43-'Raw Data'!$I43)</f>
        <v>859951000</v>
      </c>
      <c r="H43">
        <f>IF('Raw Data'!N43-'Raw Data'!$I43&lt;0,"",'Raw Data'!N43-'Raw Data'!$I43)</f>
        <v>617851000</v>
      </c>
      <c r="I43">
        <f>IF('Raw Data'!O43-'Raw Data'!$I43&lt;0,"",'Raw Data'!O43-'Raw Data'!$I43)</f>
        <v>856451000</v>
      </c>
      <c r="J43">
        <f>IF('Raw Data'!P43-'Raw Data'!$I43&lt;0,"",'Raw Data'!P43-'Raw Data'!$I43)</f>
        <v>853951000</v>
      </c>
    </row>
    <row r="44" spans="1:10">
      <c r="A44" t="s">
        <v>130</v>
      </c>
      <c r="B44" t="s">
        <v>123</v>
      </c>
      <c r="C44" t="s">
        <v>13</v>
      </c>
      <c r="D44">
        <f>IF('Raw Data'!J44-'Raw Data'!$I44&lt;0,"",'Raw Data'!J44-'Raw Data'!$I44)</f>
        <v>5766604000</v>
      </c>
      <c r="E44">
        <f>IF('Raw Data'!K44-'Raw Data'!$I44&lt;0,"",'Raw Data'!K44-'Raw Data'!$I44)</f>
        <v>4288604000</v>
      </c>
      <c r="F44">
        <f>IF('Raw Data'!L44-'Raw Data'!$I44&lt;0,"",'Raw Data'!L44-'Raw Data'!$I44)</f>
        <v>5879604000</v>
      </c>
      <c r="G44">
        <f>IF('Raw Data'!M44-'Raw Data'!$I44&lt;0,"",'Raw Data'!M44-'Raw Data'!$I44)</f>
        <v>6003604000</v>
      </c>
      <c r="H44">
        <f>IF('Raw Data'!N44-'Raw Data'!$I44&lt;0,"",'Raw Data'!N44-'Raw Data'!$I44)</f>
        <v>3513604000</v>
      </c>
      <c r="I44">
        <f>IF('Raw Data'!O44-'Raw Data'!$I44&lt;0,"",'Raw Data'!O44-'Raw Data'!$I44)</f>
        <v>6010604000</v>
      </c>
      <c r="J44">
        <f>IF('Raw Data'!P44-'Raw Data'!$I44&lt;0,"",'Raw Data'!P44-'Raw Data'!$I44)</f>
        <v>6115604000</v>
      </c>
    </row>
    <row r="45" spans="1:10">
      <c r="A45" t="s">
        <v>132</v>
      </c>
      <c r="B45" t="s">
        <v>123</v>
      </c>
      <c r="C45" t="s">
        <v>16</v>
      </c>
      <c r="D45">
        <f>IF('Raw Data'!J45-'Raw Data'!$I45&lt;0,"",'Raw Data'!J45-'Raw Data'!$I45)</f>
        <v>10019590000</v>
      </c>
      <c r="E45">
        <f>IF('Raw Data'!K45-'Raw Data'!$I45&lt;0,"",'Raw Data'!K45-'Raw Data'!$I45)</f>
        <v>7041590000</v>
      </c>
      <c r="F45">
        <f>IF('Raw Data'!L45-'Raw Data'!$I45&lt;0,"",'Raw Data'!L45-'Raw Data'!$I45)</f>
        <v>11109590000</v>
      </c>
      <c r="G45">
        <f>IF('Raw Data'!M45-'Raw Data'!$I45&lt;0,"",'Raw Data'!M45-'Raw Data'!$I45)</f>
        <v>11099590000</v>
      </c>
      <c r="H45">
        <f>IF('Raw Data'!N45-'Raw Data'!$I45&lt;0,"",'Raw Data'!N45-'Raw Data'!$I45)</f>
        <v>5522590000</v>
      </c>
      <c r="I45">
        <f>IF('Raw Data'!O45-'Raw Data'!$I45&lt;0,"",'Raw Data'!O45-'Raw Data'!$I45)</f>
        <v>11279590000</v>
      </c>
      <c r="J45">
        <f>IF('Raw Data'!P45-'Raw Data'!$I45&lt;0,"",'Raw Data'!P45-'Raw Data'!$I45)</f>
        <v>11239590000</v>
      </c>
    </row>
    <row r="46" spans="1:10">
      <c r="A46" t="s">
        <v>134</v>
      </c>
      <c r="B46" t="s">
        <v>123</v>
      </c>
      <c r="C46" t="s">
        <v>135</v>
      </c>
      <c r="D46">
        <f>IF('Raw Data'!J46-'Raw Data'!$I46&lt;0,"",'Raw Data'!J46-'Raw Data'!$I46)</f>
        <v>372958000</v>
      </c>
      <c r="E46">
        <f>IF('Raw Data'!K46-'Raw Data'!$I46&lt;0,"",'Raw Data'!K46-'Raw Data'!$I46)</f>
        <v>295958000</v>
      </c>
      <c r="F46">
        <f>IF('Raw Data'!L46-'Raw Data'!$I46&lt;0,"",'Raw Data'!L46-'Raw Data'!$I46)</f>
        <v>677958000</v>
      </c>
      <c r="G46">
        <f>IF('Raw Data'!M46-'Raw Data'!$I46&lt;0,"",'Raw Data'!M46-'Raw Data'!$I46)</f>
        <v>680058000</v>
      </c>
      <c r="H46">
        <f>IF('Raw Data'!N46-'Raw Data'!$I46&lt;0,"",'Raw Data'!N46-'Raw Data'!$I46)</f>
        <v>251658000</v>
      </c>
      <c r="I46">
        <f>IF('Raw Data'!O46-'Raw Data'!$I46&lt;0,"",'Raw Data'!O46-'Raw Data'!$I46)</f>
        <v>711358000</v>
      </c>
      <c r="J46">
        <f>IF('Raw Data'!P46-'Raw Data'!$I46&lt;0,"",'Raw Data'!P46-'Raw Data'!$I46)</f>
        <v>700958000</v>
      </c>
    </row>
    <row r="47" spans="1:10">
      <c r="A47" t="s">
        <v>137</v>
      </c>
      <c r="B47" t="s">
        <v>123</v>
      </c>
      <c r="C47" t="s">
        <v>20</v>
      </c>
      <c r="D47">
        <f>IF('Raw Data'!J47-'Raw Data'!$I47&lt;0,"",'Raw Data'!J47-'Raw Data'!$I47)</f>
        <v>4210490000</v>
      </c>
      <c r="E47">
        <f>IF('Raw Data'!K47-'Raw Data'!$I47&lt;0,"",'Raw Data'!K47-'Raw Data'!$I47)</f>
        <v>3061490000</v>
      </c>
      <c r="F47">
        <f>IF('Raw Data'!L47-'Raw Data'!$I47&lt;0,"",'Raw Data'!L47-'Raw Data'!$I47)</f>
        <v>4674490000</v>
      </c>
      <c r="G47">
        <f>IF('Raw Data'!M47-'Raw Data'!$I47&lt;0,"",'Raw Data'!M47-'Raw Data'!$I47)</f>
        <v>4924490000</v>
      </c>
      <c r="H47">
        <f>IF('Raw Data'!N47-'Raw Data'!$I47&lt;0,"",'Raw Data'!N47-'Raw Data'!$I47)</f>
        <v>2339490000</v>
      </c>
      <c r="I47">
        <f>IF('Raw Data'!O47-'Raw Data'!$I47&lt;0,"",'Raw Data'!O47-'Raw Data'!$I47)</f>
        <v>4911490000</v>
      </c>
      <c r="J47">
        <f>IF('Raw Data'!P47-'Raw Data'!$I47&lt;0,"",'Raw Data'!P47-'Raw Data'!$I47)</f>
        <v>5005490000</v>
      </c>
    </row>
    <row r="48" spans="1:10">
      <c r="A48" t="s">
        <v>139</v>
      </c>
      <c r="B48" t="s">
        <v>123</v>
      </c>
      <c r="C48" t="s">
        <v>50</v>
      </c>
      <c r="D48">
        <f>IF('Raw Data'!J48-'Raw Data'!$I48&lt;0,"",'Raw Data'!J48-'Raw Data'!$I48)</f>
        <v>4725480000</v>
      </c>
      <c r="E48">
        <f>IF('Raw Data'!K48-'Raw Data'!$I48&lt;0,"",'Raw Data'!K48-'Raw Data'!$I48)</f>
        <v>3255480000</v>
      </c>
      <c r="F48">
        <f>IF('Raw Data'!L48-'Raw Data'!$I48&lt;0,"",'Raw Data'!L48-'Raw Data'!$I48)</f>
        <v>5605480000</v>
      </c>
      <c r="G48">
        <f>IF('Raw Data'!M48-'Raw Data'!$I48&lt;0,"",'Raw Data'!M48-'Raw Data'!$I48)</f>
        <v>5726480000</v>
      </c>
      <c r="H48">
        <f>IF('Raw Data'!N48-'Raw Data'!$I48&lt;0,"",'Raw Data'!N48-'Raw Data'!$I48)</f>
        <v>2401480000</v>
      </c>
      <c r="I48">
        <f>IF('Raw Data'!O48-'Raw Data'!$I48&lt;0,"",'Raw Data'!O48-'Raw Data'!$I48)</f>
        <v>5804480000</v>
      </c>
      <c r="J48">
        <f>IF('Raw Data'!P48-'Raw Data'!$I48&lt;0,"",'Raw Data'!P48-'Raw Data'!$I48)</f>
        <v>5795480000</v>
      </c>
    </row>
    <row r="49" spans="1:10">
      <c r="A49" t="s">
        <v>141</v>
      </c>
      <c r="B49" t="s">
        <v>123</v>
      </c>
      <c r="C49" t="s">
        <v>142</v>
      </c>
      <c r="D49">
        <f>IF('Raw Data'!J49-'Raw Data'!$I49&lt;0,"",'Raw Data'!J49-'Raw Data'!$I49)</f>
        <v>410494200</v>
      </c>
      <c r="E49">
        <f>IF('Raw Data'!K49-'Raw Data'!$I49&lt;0,"",'Raw Data'!K49-'Raw Data'!$I49)</f>
        <v>265994200</v>
      </c>
      <c r="F49">
        <f>IF('Raw Data'!L49-'Raw Data'!$I49&lt;0,"",'Raw Data'!L49-'Raw Data'!$I49)</f>
        <v>468794200</v>
      </c>
      <c r="G49">
        <f>IF('Raw Data'!M49-'Raw Data'!$I49&lt;0,"",'Raw Data'!M49-'Raw Data'!$I49)</f>
        <v>470894200</v>
      </c>
      <c r="H49">
        <f>IF('Raw Data'!N49-'Raw Data'!$I49&lt;0,"",'Raw Data'!N49-'Raw Data'!$I49)</f>
        <v>209594200</v>
      </c>
      <c r="I49">
        <f>IF('Raw Data'!O49-'Raw Data'!$I49&lt;0,"",'Raw Data'!O49-'Raw Data'!$I49)</f>
        <v>487994200</v>
      </c>
      <c r="J49">
        <f>IF('Raw Data'!P49-'Raw Data'!$I49&lt;0,"",'Raw Data'!P49-'Raw Data'!$I49)</f>
        <v>486094200</v>
      </c>
    </row>
    <row r="50" spans="1:10">
      <c r="A50" t="s">
        <v>144</v>
      </c>
      <c r="B50" t="s">
        <v>123</v>
      </c>
      <c r="C50" t="s">
        <v>145</v>
      </c>
      <c r="D50" t="str">
        <f>IF('Raw Data'!J50-'Raw Data'!$I50&lt;0,"",'Raw Data'!J50-'Raw Data'!$I50)</f>
        <v/>
      </c>
      <c r="E50" t="str">
        <f>IF('Raw Data'!K50-'Raw Data'!$I50&lt;0,"",'Raw Data'!K50-'Raw Data'!$I50)</f>
        <v/>
      </c>
      <c r="F50" t="str">
        <f>IF('Raw Data'!L50-'Raw Data'!$I50&lt;0,"",'Raw Data'!L50-'Raw Data'!$I50)</f>
        <v/>
      </c>
      <c r="G50" t="str">
        <f>IF('Raw Data'!M50-'Raw Data'!$I50&lt;0,"",'Raw Data'!M50-'Raw Data'!$I50)</f>
        <v/>
      </c>
      <c r="H50" t="str">
        <f>IF('Raw Data'!N50-'Raw Data'!$I50&lt;0,"",'Raw Data'!N50-'Raw Data'!$I50)</f>
        <v/>
      </c>
      <c r="I50" t="str">
        <f>IF('Raw Data'!O50-'Raw Data'!$I50&lt;0,"",'Raw Data'!O50-'Raw Data'!$I50)</f>
        <v/>
      </c>
      <c r="J50">
        <f>IF('Raw Data'!P50-'Raw Data'!$I50&lt;0,"",'Raw Data'!P50-'Raw Data'!$I50)</f>
        <v>32650000</v>
      </c>
    </row>
    <row r="51" spans="1:10">
      <c r="A51" t="s">
        <v>147</v>
      </c>
      <c r="B51" t="s">
        <v>123</v>
      </c>
      <c r="C51" t="s">
        <v>148</v>
      </c>
      <c r="D51">
        <f>IF('Raw Data'!J51-'Raw Data'!$I51&lt;0,"",'Raw Data'!J51-'Raw Data'!$I51)</f>
        <v>17989000</v>
      </c>
      <c r="E51">
        <f>IF('Raw Data'!K51-'Raw Data'!$I51&lt;0,"",'Raw Data'!K51-'Raw Data'!$I51)</f>
        <v>3154000</v>
      </c>
      <c r="F51">
        <f>IF('Raw Data'!L51-'Raw Data'!$I51&lt;0,"",'Raw Data'!L51-'Raw Data'!$I51)</f>
        <v>17359000</v>
      </c>
      <c r="G51">
        <f>IF('Raw Data'!M51-'Raw Data'!$I51&lt;0,"",'Raw Data'!M51-'Raw Data'!$I51)</f>
        <v>17169000</v>
      </c>
      <c r="H51">
        <f>IF('Raw Data'!N51-'Raw Data'!$I51&lt;0,"",'Raw Data'!N51-'Raw Data'!$I51)</f>
        <v>7418000</v>
      </c>
      <c r="I51">
        <f>IF('Raw Data'!O51-'Raw Data'!$I51&lt;0,"",'Raw Data'!O51-'Raw Data'!$I51)</f>
        <v>18009000</v>
      </c>
      <c r="J51">
        <f>IF('Raw Data'!P51-'Raw Data'!$I51&lt;0,"",'Raw Data'!P51-'Raw Data'!$I51)</f>
        <v>18349000</v>
      </c>
    </row>
    <row r="52" spans="1:10">
      <c r="A52" t="s">
        <v>150</v>
      </c>
      <c r="B52" t="s">
        <v>123</v>
      </c>
      <c r="C52" t="s">
        <v>151</v>
      </c>
      <c r="D52">
        <f>IF('Raw Data'!J52-'Raw Data'!$I52&lt;0,"",'Raw Data'!J52-'Raw Data'!$I52)</f>
        <v>670295600</v>
      </c>
      <c r="E52">
        <f>IF('Raw Data'!K52-'Raw Data'!$I52&lt;0,"",'Raw Data'!K52-'Raw Data'!$I52)</f>
        <v>524595600</v>
      </c>
      <c r="F52">
        <f>IF('Raw Data'!L52-'Raw Data'!$I52&lt;0,"",'Raw Data'!L52-'Raw Data'!$I52)</f>
        <v>731795600</v>
      </c>
      <c r="G52">
        <f>IF('Raw Data'!M52-'Raw Data'!$I52&lt;0,"",'Raw Data'!M52-'Raw Data'!$I52)</f>
        <v>740195600</v>
      </c>
      <c r="H52">
        <f>IF('Raw Data'!N52-'Raw Data'!$I52&lt;0,"",'Raw Data'!N52-'Raw Data'!$I52)</f>
        <v>457495600</v>
      </c>
      <c r="I52">
        <f>IF('Raw Data'!O52-'Raw Data'!$I52&lt;0,"",'Raw Data'!O52-'Raw Data'!$I52)</f>
        <v>720495600</v>
      </c>
      <c r="J52">
        <f>IF('Raw Data'!P52-'Raw Data'!$I52&lt;0,"",'Raw Data'!P52-'Raw Data'!$I52)</f>
        <v>710595600</v>
      </c>
    </row>
    <row r="53" spans="1:10">
      <c r="A53" t="s">
        <v>153</v>
      </c>
      <c r="B53" t="s">
        <v>123</v>
      </c>
      <c r="C53" t="s">
        <v>154</v>
      </c>
      <c r="D53">
        <f>IF('Raw Data'!J53-'Raw Data'!$I53&lt;0,"",'Raw Data'!J53-'Raw Data'!$I53)</f>
        <v>84804300</v>
      </c>
      <c r="E53">
        <f>IF('Raw Data'!K53-'Raw Data'!$I53&lt;0,"",'Raw Data'!K53-'Raw Data'!$I53)</f>
        <v>350204300</v>
      </c>
      <c r="F53">
        <f>IF('Raw Data'!L53-'Raw Data'!$I53&lt;0,"",'Raw Data'!L53-'Raw Data'!$I53)</f>
        <v>56614300</v>
      </c>
      <c r="G53">
        <f>IF('Raw Data'!M53-'Raw Data'!$I53&lt;0,"",'Raw Data'!M53-'Raw Data'!$I53)</f>
        <v>56104300</v>
      </c>
      <c r="H53">
        <f>IF('Raw Data'!N53-'Raw Data'!$I53&lt;0,"",'Raw Data'!N53-'Raw Data'!$I53)</f>
        <v>282904300</v>
      </c>
      <c r="I53">
        <f>IF('Raw Data'!O53-'Raw Data'!$I53&lt;0,"",'Raw Data'!O53-'Raw Data'!$I53)</f>
        <v>29124300</v>
      </c>
      <c r="J53">
        <f>IF('Raw Data'!P53-'Raw Data'!$I53&lt;0,"",'Raw Data'!P53-'Raw Data'!$I53)</f>
        <v>60404300</v>
      </c>
    </row>
    <row r="54" spans="1:10">
      <c r="A54" t="s">
        <v>153</v>
      </c>
      <c r="B54" t="s">
        <v>123</v>
      </c>
      <c r="C54" t="s">
        <v>154</v>
      </c>
      <c r="D54">
        <f>IF('Raw Data'!J54-'Raw Data'!$I54&lt;0,"",'Raw Data'!J54-'Raw Data'!$I54)</f>
        <v>414122000</v>
      </c>
      <c r="E54">
        <f>IF('Raw Data'!K54-'Raw Data'!$I54&lt;0,"",'Raw Data'!K54-'Raw Data'!$I54)</f>
        <v>350322000</v>
      </c>
      <c r="F54">
        <f>IF('Raw Data'!L54-'Raw Data'!$I54&lt;0,"",'Raw Data'!L54-'Raw Data'!$I54)</f>
        <v>410322000</v>
      </c>
      <c r="G54">
        <f>IF('Raw Data'!M54-'Raw Data'!$I54&lt;0,"",'Raw Data'!M54-'Raw Data'!$I54)</f>
        <v>433622000</v>
      </c>
      <c r="H54">
        <f>IF('Raw Data'!N54-'Raw Data'!$I54&lt;0,"",'Raw Data'!N54-'Raw Data'!$I54)</f>
        <v>229922000</v>
      </c>
      <c r="I54">
        <f>IF('Raw Data'!O54-'Raw Data'!$I54&lt;0,"",'Raw Data'!O54-'Raw Data'!$I54)</f>
        <v>414822000</v>
      </c>
      <c r="J54">
        <f>IF('Raw Data'!P54-'Raw Data'!$I54&lt;0,"",'Raw Data'!P54-'Raw Data'!$I54)</f>
        <v>423422000</v>
      </c>
    </row>
    <row r="55" spans="1:10">
      <c r="A55" t="s">
        <v>156</v>
      </c>
      <c r="B55" t="s">
        <v>123</v>
      </c>
      <c r="C55" t="s">
        <v>157</v>
      </c>
      <c r="D55">
        <f>IF('Raw Data'!J55-'Raw Data'!$I55&lt;0,"",'Raw Data'!J55-'Raw Data'!$I55)</f>
        <v>121103000</v>
      </c>
      <c r="E55">
        <f>IF('Raw Data'!K55-'Raw Data'!$I55&lt;0,"",'Raw Data'!K55-'Raw Data'!$I55)</f>
        <v>79443000</v>
      </c>
      <c r="F55">
        <f>IF('Raw Data'!L55-'Raw Data'!$I55&lt;0,"",'Raw Data'!L55-'Raw Data'!$I55)</f>
        <v>120903000</v>
      </c>
      <c r="G55">
        <f>IF('Raw Data'!M55-'Raw Data'!$I55&lt;0,"",'Raw Data'!M55-'Raw Data'!$I55)</f>
        <v>120703000</v>
      </c>
      <c r="H55">
        <f>IF('Raw Data'!N55-'Raw Data'!$I55&lt;0,"",'Raw Data'!N55-'Raw Data'!$I55)</f>
        <v>67153000</v>
      </c>
      <c r="I55">
        <f>IF('Raw Data'!O55-'Raw Data'!$I55&lt;0,"",'Raw Data'!O55-'Raw Data'!$I55)</f>
        <v>124403000</v>
      </c>
      <c r="J55">
        <f>IF('Raw Data'!P55-'Raw Data'!$I55&lt;0,"",'Raw Data'!P55-'Raw Data'!$I55)</f>
        <v>116403000</v>
      </c>
    </row>
    <row r="56" spans="1:10">
      <c r="A56" t="s">
        <v>159</v>
      </c>
      <c r="B56" t="s">
        <v>123</v>
      </c>
      <c r="C56" t="s">
        <v>160</v>
      </c>
      <c r="D56">
        <f>IF('Raw Data'!J56-'Raw Data'!$I56&lt;0,"",'Raw Data'!J56-'Raw Data'!$I56)</f>
        <v>48110000</v>
      </c>
      <c r="E56">
        <f>IF('Raw Data'!K56-'Raw Data'!$I56&lt;0,"",'Raw Data'!K56-'Raw Data'!$I56)</f>
        <v>35830000</v>
      </c>
      <c r="F56">
        <f>IF('Raw Data'!L56-'Raw Data'!$I56&lt;0,"",'Raw Data'!L56-'Raw Data'!$I56)</f>
        <v>36560000</v>
      </c>
      <c r="G56">
        <f>IF('Raw Data'!M56-'Raw Data'!$I56&lt;0,"",'Raw Data'!M56-'Raw Data'!$I56)</f>
        <v>38060000</v>
      </c>
      <c r="H56">
        <f>IF('Raw Data'!N56-'Raw Data'!$I56&lt;0,"",'Raw Data'!N56-'Raw Data'!$I56)</f>
        <v>23820000</v>
      </c>
      <c r="I56">
        <f>IF('Raw Data'!O56-'Raw Data'!$I56&lt;0,"",'Raw Data'!O56-'Raw Data'!$I56)</f>
        <v>41270000</v>
      </c>
      <c r="J56">
        <f>IF('Raw Data'!P56-'Raw Data'!$I56&lt;0,"",'Raw Data'!P56-'Raw Data'!$I56)</f>
        <v>36890000</v>
      </c>
    </row>
    <row r="57" spans="1:10">
      <c r="A57" t="s">
        <v>162</v>
      </c>
      <c r="B57" t="s">
        <v>123</v>
      </c>
      <c r="C57" t="s">
        <v>163</v>
      </c>
      <c r="D57">
        <f>IF('Raw Data'!J57-'Raw Data'!$I57&lt;0,"",'Raw Data'!J57-'Raw Data'!$I57)</f>
        <v>32968800</v>
      </c>
      <c r="E57">
        <f>IF('Raw Data'!K57-'Raw Data'!$I57&lt;0,"",'Raw Data'!K57-'Raw Data'!$I57)</f>
        <v>19248800</v>
      </c>
      <c r="F57">
        <f>IF('Raw Data'!L57-'Raw Data'!$I57&lt;0,"",'Raw Data'!L57-'Raw Data'!$I57)</f>
        <v>27288800</v>
      </c>
      <c r="G57">
        <f>IF('Raw Data'!M57-'Raw Data'!$I57&lt;0,"",'Raw Data'!M57-'Raw Data'!$I57)</f>
        <v>52258800</v>
      </c>
      <c r="H57">
        <f>IF('Raw Data'!N57-'Raw Data'!$I57&lt;0,"",'Raw Data'!N57-'Raw Data'!$I57)</f>
        <v>14108800</v>
      </c>
      <c r="I57">
        <f>IF('Raw Data'!O57-'Raw Data'!$I57&lt;0,"",'Raw Data'!O57-'Raw Data'!$I57)</f>
        <v>48588800</v>
      </c>
      <c r="J57">
        <f>IF('Raw Data'!P57-'Raw Data'!$I57&lt;0,"",'Raw Data'!P57-'Raw Data'!$I57)</f>
        <v>63208800</v>
      </c>
    </row>
    <row r="58" spans="1:10">
      <c r="A58" t="s">
        <v>162</v>
      </c>
      <c r="B58" t="s">
        <v>123</v>
      </c>
      <c r="C58" t="s">
        <v>163</v>
      </c>
      <c r="D58">
        <f>IF('Raw Data'!J58-'Raw Data'!$I58&lt;0,"",'Raw Data'!J58-'Raw Data'!$I58)</f>
        <v>600663700</v>
      </c>
      <c r="E58">
        <f>IF('Raw Data'!K58-'Raw Data'!$I58&lt;0,"",'Raw Data'!K58-'Raw Data'!$I58)</f>
        <v>420463700</v>
      </c>
      <c r="F58">
        <f>IF('Raw Data'!L58-'Raw Data'!$I58&lt;0,"",'Raw Data'!L58-'Raw Data'!$I58)</f>
        <v>540763700</v>
      </c>
      <c r="G58">
        <f>IF('Raw Data'!M58-'Raw Data'!$I58&lt;0,"",'Raw Data'!M58-'Raw Data'!$I58)</f>
        <v>619163700</v>
      </c>
      <c r="H58">
        <f>IF('Raw Data'!N58-'Raw Data'!$I58&lt;0,"",'Raw Data'!N58-'Raw Data'!$I58)</f>
        <v>316263700</v>
      </c>
      <c r="I58">
        <f>IF('Raw Data'!O58-'Raw Data'!$I58&lt;0,"",'Raw Data'!O58-'Raw Data'!$I58)</f>
        <v>615463700</v>
      </c>
      <c r="J58">
        <f>IF('Raw Data'!P58-'Raw Data'!$I58&lt;0,"",'Raw Data'!P58-'Raw Data'!$I58)</f>
        <v>682063700</v>
      </c>
    </row>
    <row r="59" spans="1:10">
      <c r="A59" t="s">
        <v>165</v>
      </c>
      <c r="B59" t="s">
        <v>123</v>
      </c>
      <c r="C59" t="s">
        <v>166</v>
      </c>
      <c r="D59">
        <f>IF('Raw Data'!J59-'Raw Data'!$I59&lt;0,"",'Raw Data'!J59-'Raw Data'!$I59)</f>
        <v>624459900</v>
      </c>
      <c r="E59">
        <f>IF('Raw Data'!K59-'Raw Data'!$I59&lt;0,"",'Raw Data'!K59-'Raw Data'!$I59)</f>
        <v>441659900</v>
      </c>
      <c r="F59">
        <f>IF('Raw Data'!L59-'Raw Data'!$I59&lt;0,"",'Raw Data'!L59-'Raw Data'!$I59)</f>
        <v>679359900</v>
      </c>
      <c r="G59">
        <f>IF('Raw Data'!M59-'Raw Data'!$I59&lt;0,"",'Raw Data'!M59-'Raw Data'!$I59)</f>
        <v>689259900</v>
      </c>
      <c r="H59">
        <f>IF('Raw Data'!N59-'Raw Data'!$I59&lt;0,"",'Raw Data'!N59-'Raw Data'!$I59)</f>
        <v>336559900</v>
      </c>
      <c r="I59">
        <f>IF('Raw Data'!O59-'Raw Data'!$I59&lt;0,"",'Raw Data'!O59-'Raw Data'!$I59)</f>
        <v>713959900</v>
      </c>
      <c r="J59">
        <f>IF('Raw Data'!P59-'Raw Data'!$I59&lt;0,"",'Raw Data'!P59-'Raw Data'!$I59)</f>
        <v>702559900</v>
      </c>
    </row>
    <row r="60" spans="1:10">
      <c r="A60" t="s">
        <v>168</v>
      </c>
      <c r="B60" t="s">
        <v>123</v>
      </c>
      <c r="C60" t="s">
        <v>169</v>
      </c>
      <c r="D60">
        <f>IF('Raw Data'!J60-'Raw Data'!$I60&lt;0,"",'Raw Data'!J60-'Raw Data'!$I60)</f>
        <v>112068000</v>
      </c>
      <c r="E60">
        <f>IF('Raw Data'!K60-'Raw Data'!$I60&lt;0,"",'Raw Data'!K60-'Raw Data'!$I60)</f>
        <v>71608000</v>
      </c>
      <c r="F60">
        <f>IF('Raw Data'!L60-'Raw Data'!$I60&lt;0,"",'Raw Data'!L60-'Raw Data'!$I60)</f>
        <v>115568000</v>
      </c>
      <c r="G60">
        <f>IF('Raw Data'!M60-'Raw Data'!$I60&lt;0,"",'Raw Data'!M60-'Raw Data'!$I60)</f>
        <v>93298000</v>
      </c>
      <c r="H60">
        <f>IF('Raw Data'!N60-'Raw Data'!$I60&lt;0,"",'Raw Data'!N60-'Raw Data'!$I60)</f>
        <v>53218000</v>
      </c>
      <c r="I60">
        <f>IF('Raw Data'!O60-'Raw Data'!$I60&lt;0,"",'Raw Data'!O60-'Raw Data'!$I60)</f>
        <v>126868000</v>
      </c>
      <c r="J60">
        <f>IF('Raw Data'!P60-'Raw Data'!$I60&lt;0,"",'Raw Data'!P60-'Raw Data'!$I60)</f>
        <v>125668000</v>
      </c>
    </row>
    <row r="61" spans="1:10">
      <c r="A61" t="s">
        <v>171</v>
      </c>
      <c r="B61" t="s">
        <v>123</v>
      </c>
      <c r="C61" t="s">
        <v>172</v>
      </c>
      <c r="D61">
        <f>IF('Raw Data'!J61-'Raw Data'!$I61&lt;0,"",'Raw Data'!J61-'Raw Data'!$I61)</f>
        <v>310546600</v>
      </c>
      <c r="E61">
        <f>IF('Raw Data'!K61-'Raw Data'!$I61&lt;0,"",'Raw Data'!K61-'Raw Data'!$I61)</f>
        <v>254746600</v>
      </c>
      <c r="F61">
        <f>IF('Raw Data'!L61-'Raw Data'!$I61&lt;0,"",'Raw Data'!L61-'Raw Data'!$I61)</f>
        <v>349946600</v>
      </c>
      <c r="G61">
        <f>IF('Raw Data'!M61-'Raw Data'!$I61&lt;0,"",'Raw Data'!M61-'Raw Data'!$I61)</f>
        <v>338146600</v>
      </c>
      <c r="H61">
        <f>IF('Raw Data'!N61-'Raw Data'!$I61&lt;0,"",'Raw Data'!N61-'Raw Data'!$I61)</f>
        <v>225146600</v>
      </c>
      <c r="I61">
        <f>IF('Raw Data'!O61-'Raw Data'!$I61&lt;0,"",'Raw Data'!O61-'Raw Data'!$I61)</f>
        <v>322046600</v>
      </c>
      <c r="J61">
        <f>IF('Raw Data'!P61-'Raw Data'!$I61&lt;0,"",'Raw Data'!P61-'Raw Data'!$I61)</f>
        <v>319746600</v>
      </c>
    </row>
    <row r="62" spans="1:10">
      <c r="A62" t="s">
        <v>175</v>
      </c>
      <c r="B62" t="s">
        <v>123</v>
      </c>
      <c r="C62" t="s">
        <v>176</v>
      </c>
      <c r="D62">
        <f>IF('Raw Data'!J62-'Raw Data'!$I62&lt;0,"",'Raw Data'!J62-'Raw Data'!$I62)</f>
        <v>146852600</v>
      </c>
      <c r="E62">
        <f>IF('Raw Data'!K62-'Raw Data'!$I62&lt;0,"",'Raw Data'!K62-'Raw Data'!$I62)</f>
        <v>96372600</v>
      </c>
      <c r="F62">
        <f>IF('Raw Data'!L62-'Raw Data'!$I62&lt;0,"",'Raw Data'!L62-'Raw Data'!$I62)</f>
        <v>151652600</v>
      </c>
      <c r="G62">
        <f>IF('Raw Data'!M62-'Raw Data'!$I62&lt;0,"",'Raw Data'!M62-'Raw Data'!$I62)</f>
        <v>149452600</v>
      </c>
      <c r="H62">
        <f>IF('Raw Data'!N62-'Raw Data'!$I62&lt;0,"",'Raw Data'!N62-'Raw Data'!$I62)</f>
        <v>76622600</v>
      </c>
      <c r="I62">
        <f>IF('Raw Data'!O62-'Raw Data'!$I62&lt;0,"",'Raw Data'!O62-'Raw Data'!$I62)</f>
        <v>165952600</v>
      </c>
      <c r="J62">
        <f>IF('Raw Data'!P62-'Raw Data'!$I62&lt;0,"",'Raw Data'!P62-'Raw Data'!$I62)</f>
        <v>145152600</v>
      </c>
    </row>
    <row r="63" spans="1:10">
      <c r="A63" t="s">
        <v>178</v>
      </c>
      <c r="B63" t="s">
        <v>123</v>
      </c>
      <c r="C63" t="s">
        <v>179</v>
      </c>
      <c r="D63">
        <f>IF('Raw Data'!J63-'Raw Data'!$I63&lt;0,"",'Raw Data'!J63-'Raw Data'!$I63)</f>
        <v>90340000</v>
      </c>
      <c r="E63">
        <f>IF('Raw Data'!K63-'Raw Data'!$I63&lt;0,"",'Raw Data'!K63-'Raw Data'!$I63)</f>
        <v>66350000</v>
      </c>
      <c r="F63">
        <f>IF('Raw Data'!L63-'Raw Data'!$I63&lt;0,"",'Raw Data'!L63-'Raw Data'!$I63)</f>
        <v>82800000</v>
      </c>
      <c r="G63">
        <f>IF('Raw Data'!M63-'Raw Data'!$I63&lt;0,"",'Raw Data'!M63-'Raw Data'!$I63)</f>
        <v>85760000</v>
      </c>
      <c r="H63">
        <f>IF('Raw Data'!N63-'Raw Data'!$I63&lt;0,"",'Raw Data'!N63-'Raw Data'!$I63)</f>
        <v>43840000</v>
      </c>
      <c r="I63">
        <f>IF('Raw Data'!O63-'Raw Data'!$I63&lt;0,"",'Raw Data'!O63-'Raw Data'!$I63)</f>
        <v>82170000</v>
      </c>
      <c r="J63">
        <f>IF('Raw Data'!P63-'Raw Data'!$I63&lt;0,"",'Raw Data'!P63-'Raw Data'!$I63)</f>
        <v>86520000</v>
      </c>
    </row>
    <row r="64" spans="1:10">
      <c r="A64" t="s">
        <v>181</v>
      </c>
      <c r="B64" t="s">
        <v>123</v>
      </c>
      <c r="C64" t="s">
        <v>182</v>
      </c>
      <c r="D64">
        <f>IF('Raw Data'!J64-'Raw Data'!$I64&lt;0,"",'Raw Data'!J64-'Raw Data'!$I64)</f>
        <v>45680000</v>
      </c>
      <c r="E64">
        <f>IF('Raw Data'!K64-'Raw Data'!$I64&lt;0,"",'Raw Data'!K64-'Raw Data'!$I64)</f>
        <v>46220000</v>
      </c>
      <c r="F64">
        <f>IF('Raw Data'!L64-'Raw Data'!$I64&lt;0,"",'Raw Data'!L64-'Raw Data'!$I64)</f>
        <v>65480000</v>
      </c>
      <c r="G64">
        <f>IF('Raw Data'!M64-'Raw Data'!$I64&lt;0,"",'Raw Data'!M64-'Raw Data'!$I64)</f>
        <v>53270000</v>
      </c>
      <c r="H64">
        <f>IF('Raw Data'!N64-'Raw Data'!$I64&lt;0,"",'Raw Data'!N64-'Raw Data'!$I64)</f>
        <v>46400000</v>
      </c>
      <c r="I64">
        <f>IF('Raw Data'!O64-'Raw Data'!$I64&lt;0,"",'Raw Data'!O64-'Raw Data'!$I64)</f>
        <v>43330000</v>
      </c>
      <c r="J64">
        <f>IF('Raw Data'!P64-'Raw Data'!$I64&lt;0,"",'Raw Data'!P64-'Raw Data'!$I64)</f>
        <v>43400000</v>
      </c>
    </row>
    <row r="65" spans="1:10">
      <c r="A65" t="s">
        <v>183</v>
      </c>
      <c r="B65" t="s">
        <v>123</v>
      </c>
      <c r="C65" t="s">
        <v>121</v>
      </c>
      <c r="D65">
        <f>IF('Raw Data'!J65-'Raw Data'!$I65&lt;0,"",'Raw Data'!J65-'Raw Data'!$I65)</f>
        <v>20450000</v>
      </c>
      <c r="E65">
        <f>IF('Raw Data'!K65-'Raw Data'!$I65&lt;0,"",'Raw Data'!K65-'Raw Data'!$I65)</f>
        <v>9654000</v>
      </c>
      <c r="F65">
        <f>IF('Raw Data'!L65-'Raw Data'!$I65&lt;0,"",'Raw Data'!L65-'Raw Data'!$I65)</f>
        <v>25760000</v>
      </c>
      <c r="G65">
        <f>IF('Raw Data'!M65-'Raw Data'!$I65&lt;0,"",'Raw Data'!M65-'Raw Data'!$I65)</f>
        <v>18240000</v>
      </c>
      <c r="H65">
        <f>IF('Raw Data'!N65-'Raw Data'!$I65&lt;0,"",'Raw Data'!N65-'Raw Data'!$I65)</f>
        <v>13530000</v>
      </c>
      <c r="I65">
        <f>IF('Raw Data'!O65-'Raw Data'!$I65&lt;0,"",'Raw Data'!O65-'Raw Data'!$I65)</f>
        <v>24270000</v>
      </c>
      <c r="J65">
        <f>IF('Raw Data'!P65-'Raw Data'!$I65&lt;0,"",'Raw Data'!P65-'Raw Data'!$I65)</f>
        <v>26800000</v>
      </c>
    </row>
    <row r="66" spans="1:10">
      <c r="A66" t="s">
        <v>185</v>
      </c>
      <c r="B66" t="s">
        <v>123</v>
      </c>
      <c r="C66" t="s">
        <v>186</v>
      </c>
      <c r="D66">
        <f>IF('Raw Data'!J66-'Raw Data'!$I66&lt;0,"",'Raw Data'!J66-'Raw Data'!$I66)</f>
        <v>407692900</v>
      </c>
      <c r="E66">
        <f>IF('Raw Data'!K66-'Raw Data'!$I66&lt;0,"",'Raw Data'!K66-'Raw Data'!$I66)</f>
        <v>291792900</v>
      </c>
      <c r="F66">
        <f>IF('Raw Data'!L66-'Raw Data'!$I66&lt;0,"",'Raw Data'!L66-'Raw Data'!$I66)</f>
        <v>479192900</v>
      </c>
      <c r="G66">
        <f>IF('Raw Data'!M66-'Raw Data'!$I66&lt;0,"",'Raw Data'!M66-'Raw Data'!$I66)</f>
        <v>487992900</v>
      </c>
      <c r="H66">
        <f>IF('Raw Data'!N66-'Raw Data'!$I66&lt;0,"",'Raw Data'!N66-'Raw Data'!$I66)</f>
        <v>206592900</v>
      </c>
      <c r="I66">
        <f>IF('Raw Data'!O66-'Raw Data'!$I66&lt;0,"",'Raw Data'!O66-'Raw Data'!$I66)</f>
        <v>503892900</v>
      </c>
      <c r="J66">
        <f>IF('Raw Data'!P66-'Raw Data'!$I66&lt;0,"",'Raw Data'!P66-'Raw Data'!$I66)</f>
        <v>499692900</v>
      </c>
    </row>
    <row r="67" spans="1:10">
      <c r="A67" t="s">
        <v>188</v>
      </c>
      <c r="B67" t="s">
        <v>123</v>
      </c>
      <c r="C67" t="s">
        <v>189</v>
      </c>
      <c r="D67">
        <f>IF('Raw Data'!J67-'Raw Data'!$I67&lt;0,"",'Raw Data'!J67-'Raw Data'!$I67)</f>
        <v>3838050000</v>
      </c>
      <c r="E67">
        <f>IF('Raw Data'!K67-'Raw Data'!$I67&lt;0,"",'Raw Data'!K67-'Raw Data'!$I67)</f>
        <v>2779050000</v>
      </c>
      <c r="F67">
        <f>IF('Raw Data'!L67-'Raw Data'!$I67&lt;0,"",'Raw Data'!L67-'Raw Data'!$I67)</f>
        <v>4916050000</v>
      </c>
      <c r="G67">
        <f>IF('Raw Data'!M67-'Raw Data'!$I67&lt;0,"",'Raw Data'!M67-'Raw Data'!$I67)</f>
        <v>5009050000</v>
      </c>
      <c r="H67">
        <f>IF('Raw Data'!N67-'Raw Data'!$I67&lt;0,"",'Raw Data'!N67-'Raw Data'!$I67)</f>
        <v>2103050000</v>
      </c>
      <c r="I67">
        <f>IF('Raw Data'!O67-'Raw Data'!$I67&lt;0,"",'Raw Data'!O67-'Raw Data'!$I67)</f>
        <v>5014050000</v>
      </c>
      <c r="J67">
        <f>IF('Raw Data'!P67-'Raw Data'!$I67&lt;0,"",'Raw Data'!P67-'Raw Data'!$I67)</f>
        <v>4923050000</v>
      </c>
    </row>
    <row r="68" spans="1:10">
      <c r="A68" t="s">
        <v>191</v>
      </c>
      <c r="B68" t="s">
        <v>123</v>
      </c>
      <c r="C68" t="s">
        <v>192</v>
      </c>
      <c r="D68">
        <f>IF('Raw Data'!J68-'Raw Data'!$I68&lt;0,"",'Raw Data'!J68-'Raw Data'!$I68)</f>
        <v>658100000</v>
      </c>
      <c r="E68">
        <f>IF('Raw Data'!K68-'Raw Data'!$I68&lt;0,"",'Raw Data'!K68-'Raw Data'!$I68)</f>
        <v>505100000</v>
      </c>
      <c r="F68">
        <f>IF('Raw Data'!L68-'Raw Data'!$I68&lt;0,"",'Raw Data'!L68-'Raw Data'!$I68)</f>
        <v>839700000</v>
      </c>
      <c r="G68">
        <f>IF('Raw Data'!M68-'Raw Data'!$I68&lt;0,"",'Raw Data'!M68-'Raw Data'!$I68)</f>
        <v>598100000</v>
      </c>
      <c r="H68">
        <f>IF('Raw Data'!N68-'Raw Data'!$I68&lt;0,"",'Raw Data'!N68-'Raw Data'!$I68)</f>
        <v>193700000</v>
      </c>
      <c r="I68">
        <f>IF('Raw Data'!O68-'Raw Data'!$I68&lt;0,"",'Raw Data'!O68-'Raw Data'!$I68)</f>
        <v>872300000</v>
      </c>
      <c r="J68">
        <f>IF('Raw Data'!P68-'Raw Data'!$I68&lt;0,"",'Raw Data'!P68-'Raw Data'!$I68)</f>
        <v>934600000</v>
      </c>
    </row>
    <row r="69" spans="1:10">
      <c r="A69" t="s">
        <v>194</v>
      </c>
      <c r="B69" t="s">
        <v>123</v>
      </c>
      <c r="C69" t="s">
        <v>66</v>
      </c>
      <c r="D69">
        <f>IF('Raw Data'!J69-'Raw Data'!$I69&lt;0,"",'Raw Data'!J69-'Raw Data'!$I69)</f>
        <v>935669400</v>
      </c>
      <c r="E69">
        <f>IF('Raw Data'!K69-'Raw Data'!$I69&lt;0,"",'Raw Data'!K69-'Raw Data'!$I69)</f>
        <v>559069400</v>
      </c>
      <c r="F69">
        <f>IF('Raw Data'!L69-'Raw Data'!$I69&lt;0,"",'Raw Data'!L69-'Raw Data'!$I69)</f>
        <v>980969400</v>
      </c>
      <c r="G69">
        <f>IF('Raw Data'!M69-'Raw Data'!$I69&lt;0,"",'Raw Data'!M69-'Raw Data'!$I69)</f>
        <v>995869400</v>
      </c>
      <c r="H69">
        <f>IF('Raw Data'!N69-'Raw Data'!$I69&lt;0,"",'Raw Data'!N69-'Raw Data'!$I69)</f>
        <v>414769400</v>
      </c>
      <c r="I69">
        <f>IF('Raw Data'!O69-'Raw Data'!$I69&lt;0,"",'Raw Data'!O69-'Raw Data'!$I69)</f>
        <v>1021269400</v>
      </c>
      <c r="J69">
        <f>IF('Raw Data'!P69-'Raw Data'!$I69&lt;0,"",'Raw Data'!P69-'Raw Data'!$I69)</f>
        <v>935369400</v>
      </c>
    </row>
    <row r="70" spans="1:10">
      <c r="A70" t="s">
        <v>194</v>
      </c>
      <c r="B70" t="s">
        <v>123</v>
      </c>
      <c r="C70" t="s">
        <v>66</v>
      </c>
      <c r="D70">
        <f>IF('Raw Data'!J70-'Raw Data'!$I70&lt;0,"",'Raw Data'!J70-'Raw Data'!$I70)</f>
        <v>86490000</v>
      </c>
      <c r="E70">
        <f>IF('Raw Data'!K70-'Raw Data'!$I70&lt;0,"",'Raw Data'!K70-'Raw Data'!$I70)</f>
        <v>79980000</v>
      </c>
      <c r="F70">
        <f>IF('Raw Data'!L70-'Raw Data'!$I70&lt;0,"",'Raw Data'!L70-'Raw Data'!$I70)</f>
        <v>142300000</v>
      </c>
      <c r="G70">
        <f>IF('Raw Data'!M70-'Raw Data'!$I70&lt;0,"",'Raw Data'!M70-'Raw Data'!$I70)</f>
        <v>143400000</v>
      </c>
      <c r="H70">
        <f>IF('Raw Data'!N70-'Raw Data'!$I70&lt;0,"",'Raw Data'!N70-'Raw Data'!$I70)</f>
        <v>45540000</v>
      </c>
      <c r="I70">
        <f>IF('Raw Data'!O70-'Raw Data'!$I70&lt;0,"",'Raw Data'!O70-'Raw Data'!$I70)</f>
        <v>140600000</v>
      </c>
      <c r="J70">
        <f>IF('Raw Data'!P70-'Raw Data'!$I70&lt;0,"",'Raw Data'!P70-'Raw Data'!$I70)</f>
        <v>159500000</v>
      </c>
    </row>
    <row r="71" spans="1:10">
      <c r="A71" t="s">
        <v>195</v>
      </c>
      <c r="B71" t="s">
        <v>123</v>
      </c>
      <c r="C71" t="s">
        <v>196</v>
      </c>
      <c r="D71">
        <f>IF('Raw Data'!J71-'Raw Data'!$I71&lt;0,"",'Raw Data'!J71-'Raw Data'!$I71)</f>
        <v>18063300</v>
      </c>
      <c r="E71">
        <f>IF('Raw Data'!K71-'Raw Data'!$I71&lt;0,"",'Raw Data'!K71-'Raw Data'!$I71)</f>
        <v>31943300</v>
      </c>
      <c r="F71">
        <f>IF('Raw Data'!L71-'Raw Data'!$I71&lt;0,"",'Raw Data'!L71-'Raw Data'!$I71)</f>
        <v>38883300</v>
      </c>
      <c r="G71">
        <f>IF('Raw Data'!M71-'Raw Data'!$I71&lt;0,"",'Raw Data'!M71-'Raw Data'!$I71)</f>
        <v>60193300</v>
      </c>
      <c r="H71">
        <f>IF('Raw Data'!N71-'Raw Data'!$I71&lt;0,"",'Raw Data'!N71-'Raw Data'!$I71)</f>
        <v>22483300</v>
      </c>
      <c r="I71">
        <f>IF('Raw Data'!O71-'Raw Data'!$I71&lt;0,"",'Raw Data'!O71-'Raw Data'!$I71)</f>
        <v>60603300</v>
      </c>
      <c r="J71">
        <f>IF('Raw Data'!P71-'Raw Data'!$I71&lt;0,"",'Raw Data'!P71-'Raw Data'!$I71)</f>
        <v>77213300</v>
      </c>
    </row>
    <row r="72" spans="1:10">
      <c r="A72" t="s">
        <v>195</v>
      </c>
      <c r="B72" t="s">
        <v>123</v>
      </c>
      <c r="C72" t="s">
        <v>196</v>
      </c>
      <c r="D72">
        <f>IF('Raw Data'!J72-'Raw Data'!$I72&lt;0,"",'Raw Data'!J72-'Raw Data'!$I72)</f>
        <v>42135000</v>
      </c>
      <c r="E72">
        <f>IF('Raw Data'!K72-'Raw Data'!$I72&lt;0,"",'Raw Data'!K72-'Raw Data'!$I72)</f>
        <v>28135000</v>
      </c>
      <c r="F72">
        <f>IF('Raw Data'!L72-'Raw Data'!$I72&lt;0,"",'Raw Data'!L72-'Raw Data'!$I72)</f>
        <v>52015000</v>
      </c>
      <c r="G72">
        <f>IF('Raw Data'!M72-'Raw Data'!$I72&lt;0,"",'Raw Data'!M72-'Raw Data'!$I72)</f>
        <v>55725000</v>
      </c>
      <c r="H72">
        <f>IF('Raw Data'!N72-'Raw Data'!$I72&lt;0,"",'Raw Data'!N72-'Raw Data'!$I72)</f>
        <v>18375000</v>
      </c>
      <c r="I72">
        <f>IF('Raw Data'!O72-'Raw Data'!$I72&lt;0,"",'Raw Data'!O72-'Raw Data'!$I72)</f>
        <v>58885000</v>
      </c>
      <c r="J72">
        <f>IF('Raw Data'!P72-'Raw Data'!$I72&lt;0,"",'Raw Data'!P72-'Raw Data'!$I72)</f>
        <v>54775000</v>
      </c>
    </row>
    <row r="73" spans="1:10">
      <c r="A73" t="s">
        <v>195</v>
      </c>
      <c r="B73" t="s">
        <v>123</v>
      </c>
      <c r="C73" t="s">
        <v>196</v>
      </c>
      <c r="D73">
        <f>IF('Raw Data'!J73-'Raw Data'!$I73&lt;0,"",'Raw Data'!J73-'Raw Data'!$I73)</f>
        <v>90549800</v>
      </c>
      <c r="E73">
        <f>IF('Raw Data'!K73-'Raw Data'!$I73&lt;0,"",'Raw Data'!K73-'Raw Data'!$I73)</f>
        <v>50759800</v>
      </c>
      <c r="F73">
        <f>IF('Raw Data'!L73-'Raw Data'!$I73&lt;0,"",'Raw Data'!L73-'Raw Data'!$I73)</f>
        <v>111219800</v>
      </c>
      <c r="G73">
        <f>IF('Raw Data'!M73-'Raw Data'!$I73&lt;0,"",'Raw Data'!M73-'Raw Data'!$I73)</f>
        <v>111719800</v>
      </c>
      <c r="H73">
        <f>IF('Raw Data'!N73-'Raw Data'!$I73&lt;0,"",'Raw Data'!N73-'Raw Data'!$I73)</f>
        <v>45749800</v>
      </c>
      <c r="I73">
        <f>IF('Raw Data'!O73-'Raw Data'!$I73&lt;0,"",'Raw Data'!O73-'Raw Data'!$I73)</f>
        <v>117519800</v>
      </c>
      <c r="J73">
        <f>IF('Raw Data'!P73-'Raw Data'!$I73&lt;0,"",'Raw Data'!P73-'Raw Data'!$I73)</f>
        <v>109719800</v>
      </c>
    </row>
    <row r="74" spans="1:10">
      <c r="A74" t="s">
        <v>195</v>
      </c>
      <c r="B74" t="s">
        <v>123</v>
      </c>
      <c r="C74" t="s">
        <v>196</v>
      </c>
      <c r="D74">
        <f>IF('Raw Data'!J74-'Raw Data'!$I74&lt;0,"",'Raw Data'!J74-'Raw Data'!$I74)</f>
        <v>337536000</v>
      </c>
      <c r="E74">
        <f>IF('Raw Data'!K74-'Raw Data'!$I74&lt;0,"",'Raw Data'!K74-'Raw Data'!$I74)</f>
        <v>199836000</v>
      </c>
      <c r="F74">
        <f>IF('Raw Data'!L74-'Raw Data'!$I74&lt;0,"",'Raw Data'!L74-'Raw Data'!$I74)</f>
        <v>387036000</v>
      </c>
      <c r="G74">
        <f>IF('Raw Data'!M74-'Raw Data'!$I74&lt;0,"",'Raw Data'!M74-'Raw Data'!$I74)</f>
        <v>403036000</v>
      </c>
      <c r="H74">
        <f>IF('Raw Data'!N74-'Raw Data'!$I74&lt;0,"",'Raw Data'!N74-'Raw Data'!$I74)</f>
        <v>141236000</v>
      </c>
      <c r="I74">
        <f>IF('Raw Data'!O74-'Raw Data'!$I74&lt;0,"",'Raw Data'!O74-'Raw Data'!$I74)</f>
        <v>405236000</v>
      </c>
      <c r="J74">
        <f>IF('Raw Data'!P74-'Raw Data'!$I74&lt;0,"",'Raw Data'!P74-'Raw Data'!$I74)</f>
        <v>405536000</v>
      </c>
    </row>
    <row r="75" spans="1:10">
      <c r="A75" t="s">
        <v>198</v>
      </c>
      <c r="B75" t="s">
        <v>123</v>
      </c>
      <c r="C75" t="s">
        <v>199</v>
      </c>
      <c r="D75">
        <f>IF('Raw Data'!J75-'Raw Data'!$I75&lt;0,"",'Raw Data'!J75-'Raw Data'!$I75)</f>
        <v>148200000</v>
      </c>
      <c r="E75">
        <f>IF('Raw Data'!K75-'Raw Data'!$I75&lt;0,"",'Raw Data'!K75-'Raw Data'!$I75)</f>
        <v>100600000</v>
      </c>
      <c r="F75">
        <f>IF('Raw Data'!L75-'Raw Data'!$I75&lt;0,"",'Raw Data'!L75-'Raw Data'!$I75)</f>
        <v>176700000</v>
      </c>
      <c r="G75">
        <f>IF('Raw Data'!M75-'Raw Data'!$I75&lt;0,"",'Raw Data'!M75-'Raw Data'!$I75)</f>
        <v>191700000</v>
      </c>
      <c r="H75">
        <f>IF('Raw Data'!N75-'Raw Data'!$I75&lt;0,"",'Raw Data'!N75-'Raw Data'!$I75)</f>
        <v>68820000</v>
      </c>
      <c r="I75">
        <f>IF('Raw Data'!O75-'Raw Data'!$I75&lt;0,"",'Raw Data'!O75-'Raw Data'!$I75)</f>
        <v>188600000</v>
      </c>
      <c r="J75">
        <f>IF('Raw Data'!P75-'Raw Data'!$I75&lt;0,"",'Raw Data'!P75-'Raw Data'!$I75)</f>
        <v>189700000</v>
      </c>
    </row>
    <row r="76" spans="1:10">
      <c r="A76" t="s">
        <v>201</v>
      </c>
      <c r="B76" t="s">
        <v>123</v>
      </c>
      <c r="C76" t="s">
        <v>202</v>
      </c>
      <c r="D76">
        <f>IF('Raw Data'!J76-'Raw Data'!$I76&lt;0,"",'Raw Data'!J76-'Raw Data'!$I76)</f>
        <v>214158900</v>
      </c>
      <c r="E76">
        <f>IF('Raw Data'!K76-'Raw Data'!$I76&lt;0,"",'Raw Data'!K76-'Raw Data'!$I76)</f>
        <v>147158900</v>
      </c>
      <c r="F76">
        <f>IF('Raw Data'!L76-'Raw Data'!$I76&lt;0,"",'Raw Data'!L76-'Raw Data'!$I76)</f>
        <v>256258900</v>
      </c>
      <c r="G76">
        <f>IF('Raw Data'!M76-'Raw Data'!$I76&lt;0,"",'Raw Data'!M76-'Raw Data'!$I76)</f>
        <v>251058900</v>
      </c>
      <c r="H76">
        <f>IF('Raw Data'!N76-'Raw Data'!$I76&lt;0,"",'Raw Data'!N76-'Raw Data'!$I76)</f>
        <v>124958900</v>
      </c>
      <c r="I76">
        <f>IF('Raw Data'!O76-'Raw Data'!$I76&lt;0,"",'Raw Data'!O76-'Raw Data'!$I76)</f>
        <v>260658900</v>
      </c>
      <c r="J76">
        <f>IF('Raw Data'!P76-'Raw Data'!$I76&lt;0,"",'Raw Data'!P76-'Raw Data'!$I76)</f>
        <v>262958900</v>
      </c>
    </row>
    <row r="77" spans="1:10">
      <c r="A77" t="s">
        <v>204</v>
      </c>
      <c r="B77" t="s">
        <v>123</v>
      </c>
      <c r="C77" t="s">
        <v>205</v>
      </c>
      <c r="D77">
        <f>IF('Raw Data'!J77-'Raw Data'!$I77&lt;0,"",'Raw Data'!J77-'Raw Data'!$I77)</f>
        <v>673185800</v>
      </c>
      <c r="E77">
        <f>IF('Raw Data'!K77-'Raw Data'!$I77&lt;0,"",'Raw Data'!K77-'Raw Data'!$I77)</f>
        <v>480285800</v>
      </c>
      <c r="F77">
        <f>IF('Raw Data'!L77-'Raw Data'!$I77&lt;0,"",'Raw Data'!L77-'Raw Data'!$I77)</f>
        <v>929085800</v>
      </c>
      <c r="G77">
        <f>IF('Raw Data'!M77-'Raw Data'!$I77&lt;0,"",'Raw Data'!M77-'Raw Data'!$I77)</f>
        <v>927485800</v>
      </c>
      <c r="H77">
        <f>IF('Raw Data'!N77-'Raw Data'!$I77&lt;0,"",'Raw Data'!N77-'Raw Data'!$I77)</f>
        <v>335685800</v>
      </c>
      <c r="I77">
        <f>IF('Raw Data'!O77-'Raw Data'!$I77&lt;0,"",'Raw Data'!O77-'Raw Data'!$I77)</f>
        <v>946185800</v>
      </c>
      <c r="J77">
        <f>IF('Raw Data'!P77-'Raw Data'!$I77&lt;0,"",'Raw Data'!P77-'Raw Data'!$I77)</f>
        <v>934285800</v>
      </c>
    </row>
    <row r="78" spans="1:10">
      <c r="A78" t="s">
        <v>207</v>
      </c>
      <c r="B78" t="s">
        <v>123</v>
      </c>
      <c r="C78" t="s">
        <v>208</v>
      </c>
      <c r="D78">
        <f>IF('Raw Data'!J78-'Raw Data'!$I78&lt;0,"",'Raw Data'!J78-'Raw Data'!$I78)</f>
        <v>76525000</v>
      </c>
      <c r="E78">
        <f>IF('Raw Data'!K78-'Raw Data'!$I78&lt;0,"",'Raw Data'!K78-'Raw Data'!$I78)</f>
        <v>72155000</v>
      </c>
      <c r="F78">
        <f>IF('Raw Data'!L78-'Raw Data'!$I78&lt;0,"",'Raw Data'!L78-'Raw Data'!$I78)</f>
        <v>169415000</v>
      </c>
      <c r="G78">
        <f>IF('Raw Data'!M78-'Raw Data'!$I78&lt;0,"",'Raw Data'!M78-'Raw Data'!$I78)</f>
        <v>130015000</v>
      </c>
      <c r="H78">
        <f>IF('Raw Data'!N78-'Raw Data'!$I78&lt;0,"",'Raw Data'!N78-'Raw Data'!$I78)</f>
        <v>45725000</v>
      </c>
      <c r="I78">
        <f>IF('Raw Data'!O78-'Raw Data'!$I78&lt;0,"",'Raw Data'!O78-'Raw Data'!$I78)</f>
        <v>178415000</v>
      </c>
      <c r="J78">
        <f>IF('Raw Data'!P78-'Raw Data'!$I78&lt;0,"",'Raw Data'!P78-'Raw Data'!$I78)</f>
        <v>158915000</v>
      </c>
    </row>
    <row r="79" spans="1:10">
      <c r="A79" t="s">
        <v>210</v>
      </c>
      <c r="B79" t="s">
        <v>123</v>
      </c>
      <c r="C79" t="s">
        <v>69</v>
      </c>
      <c r="D79">
        <f>IF('Raw Data'!J79-'Raw Data'!$I79&lt;0,"",'Raw Data'!J79-'Raw Data'!$I79)</f>
        <v>20568700</v>
      </c>
      <c r="E79">
        <f>IF('Raw Data'!K79-'Raw Data'!$I79&lt;0,"",'Raw Data'!K79-'Raw Data'!$I79)</f>
        <v>11088700</v>
      </c>
      <c r="F79">
        <f>IF('Raw Data'!L79-'Raw Data'!$I79&lt;0,"",'Raw Data'!L79-'Raw Data'!$I79)</f>
        <v>25578700</v>
      </c>
      <c r="G79">
        <f>IF('Raw Data'!M79-'Raw Data'!$I79&lt;0,"",'Raw Data'!M79-'Raw Data'!$I79)</f>
        <v>34628700</v>
      </c>
      <c r="H79">
        <f>IF('Raw Data'!N79-'Raw Data'!$I79&lt;0,"",'Raw Data'!N79-'Raw Data'!$I79)</f>
        <v>10718700</v>
      </c>
      <c r="I79">
        <f>IF('Raw Data'!O79-'Raw Data'!$I79&lt;0,"",'Raw Data'!O79-'Raw Data'!$I79)</f>
        <v>138848700</v>
      </c>
      <c r="J79">
        <f>IF('Raw Data'!P79-'Raw Data'!$I79&lt;0,"",'Raw Data'!P79-'Raw Data'!$I79)</f>
        <v>48278700</v>
      </c>
    </row>
    <row r="80" spans="1:10">
      <c r="A80" t="s">
        <v>210</v>
      </c>
      <c r="B80" t="s">
        <v>123</v>
      </c>
      <c r="C80" t="s">
        <v>69</v>
      </c>
      <c r="D80">
        <f>IF('Raw Data'!J80-'Raw Data'!$I80&lt;0,"",'Raw Data'!J80-'Raw Data'!$I80)</f>
        <v>207222300</v>
      </c>
      <c r="E80">
        <f>IF('Raw Data'!K80-'Raw Data'!$I80&lt;0,"",'Raw Data'!K80-'Raw Data'!$I80)</f>
        <v>123322300</v>
      </c>
      <c r="F80">
        <f>IF('Raw Data'!L80-'Raw Data'!$I80&lt;0,"",'Raw Data'!L80-'Raw Data'!$I80)</f>
        <v>246022300</v>
      </c>
      <c r="G80">
        <f>IF('Raw Data'!M80-'Raw Data'!$I80&lt;0,"",'Raw Data'!M80-'Raw Data'!$I80)</f>
        <v>248122300</v>
      </c>
      <c r="H80">
        <f>IF('Raw Data'!N80-'Raw Data'!$I80&lt;0,"",'Raw Data'!N80-'Raw Data'!$I80)</f>
        <v>93482300</v>
      </c>
      <c r="I80">
        <f>IF('Raw Data'!O80-'Raw Data'!$I80&lt;0,"",'Raw Data'!O80-'Raw Data'!$I80)</f>
        <v>254622300</v>
      </c>
      <c r="J80">
        <f>IF('Raw Data'!P80-'Raw Data'!$I80&lt;0,"",'Raw Data'!P80-'Raw Data'!$I80)</f>
        <v>247622300</v>
      </c>
    </row>
    <row r="81" spans="1:10">
      <c r="A81" t="s">
        <v>210</v>
      </c>
      <c r="B81" t="s">
        <v>123</v>
      </c>
      <c r="C81" t="s">
        <v>69</v>
      </c>
      <c r="D81">
        <f>IF('Raw Data'!J81-'Raw Data'!$I81&lt;0,"",'Raw Data'!J81-'Raw Data'!$I81)</f>
        <v>92720000</v>
      </c>
      <c r="E81">
        <f>IF('Raw Data'!K81-'Raw Data'!$I81&lt;0,"",'Raw Data'!K81-'Raw Data'!$I81)</f>
        <v>60810000</v>
      </c>
      <c r="F81">
        <f>IF('Raw Data'!L81-'Raw Data'!$I81&lt;0,"",'Raw Data'!L81-'Raw Data'!$I81)</f>
        <v>135400000</v>
      </c>
      <c r="G81">
        <f>IF('Raw Data'!M81-'Raw Data'!$I81&lt;0,"",'Raw Data'!M81-'Raw Data'!$I81)</f>
        <v>145000000</v>
      </c>
      <c r="H81">
        <f>IF('Raw Data'!N81-'Raw Data'!$I81&lt;0,"",'Raw Data'!N81-'Raw Data'!$I81)</f>
        <v>37490000</v>
      </c>
      <c r="I81">
        <f>IF('Raw Data'!O81-'Raw Data'!$I81&lt;0,"",'Raw Data'!O81-'Raw Data'!$I81)</f>
        <v>166900000</v>
      </c>
      <c r="J81">
        <f>IF('Raw Data'!P81-'Raw Data'!$I81&lt;0,"",'Raw Data'!P81-'Raw Data'!$I81)</f>
        <v>142600000</v>
      </c>
    </row>
    <row r="82" spans="1:10">
      <c r="A82" t="s">
        <v>212</v>
      </c>
      <c r="B82" t="s">
        <v>123</v>
      </c>
      <c r="C82" t="s">
        <v>213</v>
      </c>
      <c r="D82">
        <f>IF('Raw Data'!J82-'Raw Data'!$I82&lt;0,"",'Raw Data'!J82-'Raw Data'!$I82)</f>
        <v>46031100</v>
      </c>
      <c r="E82">
        <f>IF('Raw Data'!K82-'Raw Data'!$I82&lt;0,"",'Raw Data'!K82-'Raw Data'!$I82)</f>
        <v>32271100</v>
      </c>
      <c r="F82">
        <f>IF('Raw Data'!L82-'Raw Data'!$I82&lt;0,"",'Raw Data'!L82-'Raw Data'!$I82)</f>
        <v>77181100</v>
      </c>
      <c r="G82">
        <f>IF('Raw Data'!M82-'Raw Data'!$I82&lt;0,"",'Raw Data'!M82-'Raw Data'!$I82)</f>
        <v>78431100</v>
      </c>
      <c r="H82">
        <f>IF('Raw Data'!N82-'Raw Data'!$I82&lt;0,"",'Raw Data'!N82-'Raw Data'!$I82)</f>
        <v>16991100</v>
      </c>
      <c r="I82">
        <f>IF('Raw Data'!O82-'Raw Data'!$I82&lt;0,"",'Raw Data'!O82-'Raw Data'!$I82)</f>
        <v>85191100</v>
      </c>
      <c r="J82">
        <f>IF('Raw Data'!P82-'Raw Data'!$I82&lt;0,"",'Raw Data'!P82-'Raw Data'!$I82)</f>
        <v>84101100</v>
      </c>
    </row>
    <row r="83" spans="1:10">
      <c r="A83" t="s">
        <v>212</v>
      </c>
      <c r="B83" t="s">
        <v>123</v>
      </c>
      <c r="C83" t="s">
        <v>213</v>
      </c>
      <c r="D83">
        <f>IF('Raw Data'!J83-'Raw Data'!$I83&lt;0,"",'Raw Data'!J83-'Raw Data'!$I83)</f>
        <v>206576000</v>
      </c>
      <c r="E83">
        <f>IF('Raw Data'!K83-'Raw Data'!$I83&lt;0,"",'Raw Data'!K83-'Raw Data'!$I83)</f>
        <v>153976000</v>
      </c>
      <c r="F83">
        <f>IF('Raw Data'!L83-'Raw Data'!$I83&lt;0,"",'Raw Data'!L83-'Raw Data'!$I83)</f>
        <v>301476000</v>
      </c>
      <c r="G83">
        <f>IF('Raw Data'!M83-'Raw Data'!$I83&lt;0,"",'Raw Data'!M83-'Raw Data'!$I83)</f>
        <v>342576000</v>
      </c>
      <c r="H83">
        <f>IF('Raw Data'!N83-'Raw Data'!$I83&lt;0,"",'Raw Data'!N83-'Raw Data'!$I83)</f>
        <v>139276000</v>
      </c>
      <c r="I83">
        <f>IF('Raw Data'!O83-'Raw Data'!$I83&lt;0,"",'Raw Data'!O83-'Raw Data'!$I83)</f>
        <v>318676000</v>
      </c>
      <c r="J83">
        <f>IF('Raw Data'!P83-'Raw Data'!$I83&lt;0,"",'Raw Data'!P83-'Raw Data'!$I83)</f>
        <v>323776000</v>
      </c>
    </row>
    <row r="84" spans="1:10">
      <c r="A84" t="s">
        <v>212</v>
      </c>
      <c r="B84" t="s">
        <v>123</v>
      </c>
      <c r="C84" t="s">
        <v>213</v>
      </c>
      <c r="D84">
        <f>IF('Raw Data'!J84-'Raw Data'!$I84&lt;0,"",'Raw Data'!J84-'Raw Data'!$I84)</f>
        <v>456668900</v>
      </c>
      <c r="E84">
        <f>IF('Raw Data'!K84-'Raw Data'!$I84&lt;0,"",'Raw Data'!K84-'Raw Data'!$I84)</f>
        <v>278868900</v>
      </c>
      <c r="F84">
        <f>IF('Raw Data'!L84-'Raw Data'!$I84&lt;0,"",'Raw Data'!L84-'Raw Data'!$I84)</f>
        <v>484368900</v>
      </c>
      <c r="G84">
        <f>IF('Raw Data'!M84-'Raw Data'!$I84&lt;0,"",'Raw Data'!M84-'Raw Data'!$I84)</f>
        <v>509668900</v>
      </c>
      <c r="H84">
        <f>IF('Raw Data'!N84-'Raw Data'!$I84&lt;0,"",'Raw Data'!N84-'Raw Data'!$I84)</f>
        <v>201468900</v>
      </c>
      <c r="I84">
        <f>IF('Raw Data'!O84-'Raw Data'!$I84&lt;0,"",'Raw Data'!O84-'Raw Data'!$I84)</f>
        <v>509768900</v>
      </c>
      <c r="J84">
        <f>IF('Raw Data'!P84-'Raw Data'!$I84&lt;0,"",'Raw Data'!P84-'Raw Data'!$I84)</f>
        <v>513768900</v>
      </c>
    </row>
    <row r="85" spans="1:10">
      <c r="A85" t="s">
        <v>215</v>
      </c>
      <c r="B85" t="s">
        <v>123</v>
      </c>
      <c r="C85" t="s">
        <v>72</v>
      </c>
      <c r="D85">
        <f>IF('Raw Data'!J85-'Raw Data'!$I85&lt;0,"",'Raw Data'!J85-'Raw Data'!$I85)</f>
        <v>45021200</v>
      </c>
      <c r="E85">
        <f>IF('Raw Data'!K85-'Raw Data'!$I85&lt;0,"",'Raw Data'!K85-'Raw Data'!$I85)</f>
        <v>25511200</v>
      </c>
      <c r="F85">
        <f>IF('Raw Data'!L85-'Raw Data'!$I85&lt;0,"",'Raw Data'!L85-'Raw Data'!$I85)</f>
        <v>63131200</v>
      </c>
      <c r="G85">
        <f>IF('Raw Data'!M85-'Raw Data'!$I85&lt;0,"",'Raw Data'!M85-'Raw Data'!$I85)</f>
        <v>69331200</v>
      </c>
      <c r="H85">
        <f>IF('Raw Data'!N85-'Raw Data'!$I85&lt;0,"",'Raw Data'!N85-'Raw Data'!$I85)</f>
        <v>19391200</v>
      </c>
      <c r="I85">
        <f>IF('Raw Data'!O85-'Raw Data'!$I85&lt;0,"",'Raw Data'!O85-'Raw Data'!$I85)</f>
        <v>65131200</v>
      </c>
      <c r="J85">
        <f>IF('Raw Data'!P85-'Raw Data'!$I85&lt;0,"",'Raw Data'!P85-'Raw Data'!$I85)</f>
        <v>77061200</v>
      </c>
    </row>
    <row r="86" spans="1:10">
      <c r="A86" t="s">
        <v>215</v>
      </c>
      <c r="B86" t="s">
        <v>123</v>
      </c>
      <c r="C86" t="s">
        <v>72</v>
      </c>
      <c r="D86">
        <f>IF('Raw Data'!J86-'Raw Data'!$I86&lt;0,"",'Raw Data'!J86-'Raw Data'!$I86)</f>
        <v>48155700</v>
      </c>
      <c r="E86">
        <f>IF('Raw Data'!K86-'Raw Data'!$I86&lt;0,"",'Raw Data'!K86-'Raw Data'!$I86)</f>
        <v>19765700</v>
      </c>
      <c r="F86">
        <f>IF('Raw Data'!L86-'Raw Data'!$I86&lt;0,"",'Raw Data'!L86-'Raw Data'!$I86)</f>
        <v>70035700</v>
      </c>
      <c r="G86">
        <f>IF('Raw Data'!M86-'Raw Data'!$I86&lt;0,"",'Raw Data'!M86-'Raw Data'!$I86)</f>
        <v>54615700</v>
      </c>
      <c r="H86">
        <f>IF('Raw Data'!N86-'Raw Data'!$I86&lt;0,"",'Raw Data'!N86-'Raw Data'!$I86)</f>
        <v>12755700</v>
      </c>
      <c r="I86">
        <f>IF('Raw Data'!O86-'Raw Data'!$I86&lt;0,"",'Raw Data'!O86-'Raw Data'!$I86)</f>
        <v>76685700</v>
      </c>
      <c r="J86">
        <f>IF('Raw Data'!P86-'Raw Data'!$I86&lt;0,"",'Raw Data'!P86-'Raw Data'!$I86)</f>
        <v>78015700</v>
      </c>
    </row>
    <row r="87" spans="1:10">
      <c r="A87" t="s">
        <v>215</v>
      </c>
      <c r="B87" t="s">
        <v>123</v>
      </c>
      <c r="C87" t="s">
        <v>72</v>
      </c>
      <c r="D87">
        <f>IF('Raw Data'!J87-'Raw Data'!$I87&lt;0,"",'Raw Data'!J87-'Raw Data'!$I87)</f>
        <v>178270200</v>
      </c>
      <c r="E87">
        <f>IF('Raw Data'!K87-'Raw Data'!$I87&lt;0,"",'Raw Data'!K87-'Raw Data'!$I87)</f>
        <v>124370200</v>
      </c>
      <c r="F87">
        <f>IF('Raw Data'!L87-'Raw Data'!$I87&lt;0,"",'Raw Data'!L87-'Raw Data'!$I87)</f>
        <v>337170200</v>
      </c>
      <c r="G87">
        <f>IF('Raw Data'!M87-'Raw Data'!$I87&lt;0,"",'Raw Data'!M87-'Raw Data'!$I87)</f>
        <v>381970200</v>
      </c>
      <c r="H87">
        <f>IF('Raw Data'!N87-'Raw Data'!$I87&lt;0,"",'Raw Data'!N87-'Raw Data'!$I87)</f>
        <v>76880200</v>
      </c>
      <c r="I87">
        <f>IF('Raw Data'!O87-'Raw Data'!$I87&lt;0,"",'Raw Data'!O87-'Raw Data'!$I87)</f>
        <v>363370200</v>
      </c>
      <c r="J87">
        <f>IF('Raw Data'!P87-'Raw Data'!$I87&lt;0,"",'Raw Data'!P87-'Raw Data'!$I87)</f>
        <v>359870200</v>
      </c>
    </row>
    <row r="88" spans="1:10">
      <c r="A88" t="s">
        <v>217</v>
      </c>
      <c r="B88" t="s">
        <v>123</v>
      </c>
      <c r="C88" t="s">
        <v>218</v>
      </c>
      <c r="D88" t="str">
        <f>IF('Raw Data'!J88-'Raw Data'!$I88&lt;0,"",'Raw Data'!J88-'Raw Data'!$I88)</f>
        <v/>
      </c>
      <c r="E88" t="str">
        <f>IF('Raw Data'!K88-'Raw Data'!$I88&lt;0,"",'Raw Data'!K88-'Raw Data'!$I88)</f>
        <v/>
      </c>
      <c r="F88">
        <f>IF('Raw Data'!L88-'Raw Data'!$I88&lt;0,"",'Raw Data'!L88-'Raw Data'!$I88)</f>
        <v>2290000</v>
      </c>
      <c r="G88">
        <f>IF('Raw Data'!M88-'Raw Data'!$I88&lt;0,"",'Raw Data'!M88-'Raw Data'!$I88)</f>
        <v>32650000</v>
      </c>
      <c r="H88" t="str">
        <f>IF('Raw Data'!N88-'Raw Data'!$I88&lt;0,"",'Raw Data'!N88-'Raw Data'!$I88)</f>
        <v/>
      </c>
      <c r="I88">
        <f>IF('Raw Data'!O88-'Raw Data'!$I88&lt;0,"",'Raw Data'!O88-'Raw Data'!$I88)</f>
        <v>1420000</v>
      </c>
      <c r="J88">
        <f>IF('Raw Data'!P88-'Raw Data'!$I88&lt;0,"",'Raw Data'!P88-'Raw Data'!$I88)</f>
        <v>12540000</v>
      </c>
    </row>
    <row r="89" spans="1:10">
      <c r="A89" t="s">
        <v>217</v>
      </c>
      <c r="B89" t="s">
        <v>123</v>
      </c>
      <c r="C89" t="s">
        <v>218</v>
      </c>
      <c r="D89">
        <f>IF('Raw Data'!J89-'Raw Data'!$I89&lt;0,"",'Raw Data'!J89-'Raw Data'!$I89)</f>
        <v>29299000</v>
      </c>
      <c r="E89">
        <f>IF('Raw Data'!K89-'Raw Data'!$I89&lt;0,"",'Raw Data'!K89-'Raw Data'!$I89)</f>
        <v>12109000</v>
      </c>
      <c r="F89">
        <f>IF('Raw Data'!L89-'Raw Data'!$I89&lt;0,"",'Raw Data'!L89-'Raw Data'!$I89)</f>
        <v>50799000</v>
      </c>
      <c r="G89">
        <f>IF('Raw Data'!M89-'Raw Data'!$I89&lt;0,"",'Raw Data'!M89-'Raw Data'!$I89)</f>
        <v>52779000</v>
      </c>
      <c r="H89">
        <f>IF('Raw Data'!N89-'Raw Data'!$I89&lt;0,"",'Raw Data'!N89-'Raw Data'!$I89)</f>
        <v>8919000</v>
      </c>
      <c r="I89">
        <f>IF('Raw Data'!O89-'Raw Data'!$I89&lt;0,"",'Raw Data'!O89-'Raw Data'!$I89)</f>
        <v>59899000</v>
      </c>
      <c r="J89">
        <f>IF('Raw Data'!P89-'Raw Data'!$I89&lt;0,"",'Raw Data'!P89-'Raw Data'!$I89)</f>
        <v>51439000</v>
      </c>
    </row>
    <row r="90" spans="1:10">
      <c r="A90" t="s">
        <v>220</v>
      </c>
      <c r="B90" t="s">
        <v>123</v>
      </c>
      <c r="C90" t="s">
        <v>221</v>
      </c>
      <c r="D90">
        <f>IF('Raw Data'!J90-'Raw Data'!$I90&lt;0,"",'Raw Data'!J90-'Raw Data'!$I90)</f>
        <v>88940700</v>
      </c>
      <c r="E90">
        <f>IF('Raw Data'!K90-'Raw Data'!$I90&lt;0,"",'Raw Data'!K90-'Raw Data'!$I90)</f>
        <v>37570700</v>
      </c>
      <c r="F90">
        <f>IF('Raw Data'!L90-'Raw Data'!$I90&lt;0,"",'Raw Data'!L90-'Raw Data'!$I90)</f>
        <v>71380700</v>
      </c>
      <c r="G90">
        <f>IF('Raw Data'!M90-'Raw Data'!$I90&lt;0,"",'Raw Data'!M90-'Raw Data'!$I90)</f>
        <v>85910700</v>
      </c>
      <c r="H90">
        <f>IF('Raw Data'!N90-'Raw Data'!$I90&lt;0,"",'Raw Data'!N90-'Raw Data'!$I90)</f>
        <v>24540700</v>
      </c>
      <c r="I90">
        <f>IF('Raw Data'!O90-'Raw Data'!$I90&lt;0,"",'Raw Data'!O90-'Raw Data'!$I90)</f>
        <v>87640700</v>
      </c>
      <c r="J90">
        <f>IF('Raw Data'!P90-'Raw Data'!$I90&lt;0,"",'Raw Data'!P90-'Raw Data'!$I90)</f>
        <v>121290700</v>
      </c>
    </row>
    <row r="91" spans="1:10">
      <c r="A91" t="s">
        <v>223</v>
      </c>
      <c r="B91" t="s">
        <v>123</v>
      </c>
      <c r="C91" t="s">
        <v>224</v>
      </c>
      <c r="D91">
        <f>IF('Raw Data'!J91-'Raw Data'!$I91&lt;0,"",'Raw Data'!J91-'Raw Data'!$I91)</f>
        <v>50880900</v>
      </c>
      <c r="E91">
        <f>IF('Raw Data'!K91-'Raw Data'!$I91&lt;0,"",'Raw Data'!K91-'Raw Data'!$I91)</f>
        <v>27780900</v>
      </c>
      <c r="F91">
        <f>IF('Raw Data'!L91-'Raw Data'!$I91&lt;0,"",'Raw Data'!L91-'Raw Data'!$I91)</f>
        <v>67900900</v>
      </c>
      <c r="G91">
        <f>IF('Raw Data'!M91-'Raw Data'!$I91&lt;0,"",'Raw Data'!M91-'Raw Data'!$I91)</f>
        <v>60890900</v>
      </c>
      <c r="H91">
        <f>IF('Raw Data'!N91-'Raw Data'!$I91&lt;0,"",'Raw Data'!N91-'Raw Data'!$I91)</f>
        <v>11550900</v>
      </c>
      <c r="I91">
        <f>IF('Raw Data'!O91-'Raw Data'!$I91&lt;0,"",'Raw Data'!O91-'Raw Data'!$I91)</f>
        <v>66030900</v>
      </c>
      <c r="J91">
        <f>IF('Raw Data'!P91-'Raw Data'!$I91&lt;0,"",'Raw Data'!P91-'Raw Data'!$I91)</f>
        <v>73150900</v>
      </c>
    </row>
    <row r="92" spans="1:10">
      <c r="A92" t="s">
        <v>226</v>
      </c>
      <c r="B92" t="s">
        <v>123</v>
      </c>
      <c r="C92" t="s">
        <v>227</v>
      </c>
      <c r="D92">
        <f>IF('Raw Data'!J92-'Raw Data'!$I92&lt;0,"",'Raw Data'!J92-'Raw Data'!$I92)</f>
        <v>19970000</v>
      </c>
      <c r="E92">
        <f>IF('Raw Data'!K92-'Raw Data'!$I92&lt;0,"",'Raw Data'!K92-'Raw Data'!$I92)</f>
        <v>7102000</v>
      </c>
      <c r="F92">
        <f>IF('Raw Data'!L92-'Raw Data'!$I92&lt;0,"",'Raw Data'!L92-'Raw Data'!$I92)</f>
        <v>95570000</v>
      </c>
      <c r="G92">
        <f>IF('Raw Data'!M92-'Raw Data'!$I92&lt;0,"",'Raw Data'!M92-'Raw Data'!$I92)</f>
        <v>110000000</v>
      </c>
      <c r="H92">
        <f>IF('Raw Data'!N92-'Raw Data'!$I92&lt;0,"",'Raw Data'!N92-'Raw Data'!$I92)</f>
        <v>7439000</v>
      </c>
      <c r="I92">
        <f>IF('Raw Data'!O92-'Raw Data'!$I92&lt;0,"",'Raw Data'!O92-'Raw Data'!$I92)</f>
        <v>87430000</v>
      </c>
      <c r="J92">
        <f>IF('Raw Data'!P92-'Raw Data'!$I92&lt;0,"",'Raw Data'!P92-'Raw Data'!$I92)</f>
        <v>110600000</v>
      </c>
    </row>
    <row r="93" spans="1:10">
      <c r="A93" t="s">
        <v>229</v>
      </c>
      <c r="B93" t="s">
        <v>123</v>
      </c>
      <c r="C93" t="s">
        <v>78</v>
      </c>
      <c r="D93">
        <f>IF('Raw Data'!J93-'Raw Data'!$I93&lt;0,"",'Raw Data'!J93-'Raw Data'!$I93)</f>
        <v>104564000</v>
      </c>
      <c r="E93">
        <f>IF('Raw Data'!K93-'Raw Data'!$I93&lt;0,"",'Raw Data'!K93-'Raw Data'!$I93)</f>
        <v>46714000</v>
      </c>
      <c r="F93">
        <f>IF('Raw Data'!L93-'Raw Data'!$I93&lt;0,"",'Raw Data'!L93-'Raw Data'!$I93)</f>
        <v>244564000</v>
      </c>
      <c r="G93">
        <f>IF('Raw Data'!M93-'Raw Data'!$I93&lt;0,"",'Raw Data'!M93-'Raw Data'!$I93)</f>
        <v>169464000</v>
      </c>
      <c r="H93">
        <f>IF('Raw Data'!N93-'Raw Data'!$I93&lt;0,"",'Raw Data'!N93-'Raw Data'!$I93)</f>
        <v>31294000</v>
      </c>
      <c r="I93">
        <f>IF('Raw Data'!O93-'Raw Data'!$I93&lt;0,"",'Raw Data'!O93-'Raw Data'!$I93)</f>
        <v>172864000</v>
      </c>
      <c r="J93">
        <f>IF('Raw Data'!P93-'Raw Data'!$I93&lt;0,"",'Raw Data'!P93-'Raw Data'!$I93)</f>
        <v>258664000</v>
      </c>
    </row>
    <row r="94" spans="1:10">
      <c r="A94" t="s">
        <v>231</v>
      </c>
      <c r="B94" t="s">
        <v>123</v>
      </c>
      <c r="C94" t="s">
        <v>81</v>
      </c>
      <c r="D94">
        <f>IF('Raw Data'!J94-'Raw Data'!$I94&lt;0,"",'Raw Data'!J94-'Raw Data'!$I94)</f>
        <v>21822800</v>
      </c>
      <c r="E94">
        <f>IF('Raw Data'!K94-'Raw Data'!$I94&lt;0,"",'Raw Data'!K94-'Raw Data'!$I94)</f>
        <v>12692800</v>
      </c>
      <c r="F94">
        <f>IF('Raw Data'!L94-'Raw Data'!$I94&lt;0,"",'Raw Data'!L94-'Raw Data'!$I94)</f>
        <v>64172800</v>
      </c>
      <c r="G94">
        <f>IF('Raw Data'!M94-'Raw Data'!$I94&lt;0,"",'Raw Data'!M94-'Raw Data'!$I94)</f>
        <v>57322800</v>
      </c>
      <c r="H94">
        <f>IF('Raw Data'!N94-'Raw Data'!$I94&lt;0,"",'Raw Data'!N94-'Raw Data'!$I94)</f>
        <v>4039800</v>
      </c>
      <c r="I94">
        <f>IF('Raw Data'!O94-'Raw Data'!$I94&lt;0,"",'Raw Data'!O94-'Raw Data'!$I94)</f>
        <v>61562800</v>
      </c>
      <c r="J94">
        <f>IF('Raw Data'!P94-'Raw Data'!$I94&lt;0,"",'Raw Data'!P94-'Raw Data'!$I94)</f>
        <v>67622800</v>
      </c>
    </row>
    <row r="95" spans="1:10">
      <c r="A95" t="s">
        <v>231</v>
      </c>
      <c r="B95" t="s">
        <v>123</v>
      </c>
      <c r="C95" t="s">
        <v>81</v>
      </c>
      <c r="D95">
        <f>IF('Raw Data'!J95-'Raw Data'!$I95&lt;0,"",'Raw Data'!J95-'Raw Data'!$I95)</f>
        <v>29532800</v>
      </c>
      <c r="E95">
        <f>IF('Raw Data'!K95-'Raw Data'!$I95&lt;0,"",'Raw Data'!K95-'Raw Data'!$I95)</f>
        <v>21192800</v>
      </c>
      <c r="F95">
        <f>IF('Raw Data'!L95-'Raw Data'!$I95&lt;0,"",'Raw Data'!L95-'Raw Data'!$I95)</f>
        <v>42832800</v>
      </c>
      <c r="G95">
        <f>IF('Raw Data'!M95-'Raw Data'!$I95&lt;0,"",'Raw Data'!M95-'Raw Data'!$I95)</f>
        <v>58022800</v>
      </c>
      <c r="H95">
        <f>IF('Raw Data'!N95-'Raw Data'!$I95&lt;0,"",'Raw Data'!N95-'Raw Data'!$I95)</f>
        <v>10062800</v>
      </c>
      <c r="I95">
        <f>IF('Raw Data'!O95-'Raw Data'!$I95&lt;0,"",'Raw Data'!O95-'Raw Data'!$I95)</f>
        <v>49192800</v>
      </c>
      <c r="J95">
        <f>IF('Raw Data'!P95-'Raw Data'!$I95&lt;0,"",'Raw Data'!P95-'Raw Data'!$I95)</f>
        <v>35462800</v>
      </c>
    </row>
    <row r="96" spans="1:10">
      <c r="A96" t="s">
        <v>231</v>
      </c>
      <c r="B96" t="s">
        <v>123</v>
      </c>
      <c r="C96" t="s">
        <v>81</v>
      </c>
      <c r="D96">
        <f>IF('Raw Data'!J96-'Raw Data'!$I96&lt;0,"",'Raw Data'!J96-'Raw Data'!$I96)</f>
        <v>69348600</v>
      </c>
      <c r="E96">
        <f>IF('Raw Data'!K96-'Raw Data'!$I96&lt;0,"",'Raw Data'!K96-'Raw Data'!$I96)</f>
        <v>46388600</v>
      </c>
      <c r="F96">
        <f>IF('Raw Data'!L96-'Raw Data'!$I96&lt;0,"",'Raw Data'!L96-'Raw Data'!$I96)</f>
        <v>169368600</v>
      </c>
      <c r="G96">
        <f>IF('Raw Data'!M96-'Raw Data'!$I96&lt;0,"",'Raw Data'!M96-'Raw Data'!$I96)</f>
        <v>170868600</v>
      </c>
      <c r="H96">
        <f>IF('Raw Data'!N96-'Raw Data'!$I96&lt;0,"",'Raw Data'!N96-'Raw Data'!$I96)</f>
        <v>33638600</v>
      </c>
      <c r="I96">
        <f>IF('Raw Data'!O96-'Raw Data'!$I96&lt;0,"",'Raw Data'!O96-'Raw Data'!$I96)</f>
        <v>174268600</v>
      </c>
      <c r="J96">
        <f>IF('Raw Data'!P96-'Raw Data'!$I96&lt;0,"",'Raw Data'!P96-'Raw Data'!$I96)</f>
        <v>178268600</v>
      </c>
    </row>
    <row r="97" spans="1:10">
      <c r="A97" t="s">
        <v>233</v>
      </c>
      <c r="B97" t="s">
        <v>123</v>
      </c>
      <c r="C97" t="s">
        <v>84</v>
      </c>
      <c r="D97">
        <f>IF('Raw Data'!J97-'Raw Data'!$I97&lt;0,"",'Raw Data'!J97-'Raw Data'!$I97)</f>
        <v>113136500</v>
      </c>
      <c r="E97">
        <f>IF('Raw Data'!K97-'Raw Data'!$I97&lt;0,"",'Raw Data'!K97-'Raw Data'!$I97)</f>
        <v>82846500</v>
      </c>
      <c r="F97">
        <f>IF('Raw Data'!L97-'Raw Data'!$I97&lt;0,"",'Raw Data'!L97-'Raw Data'!$I97)</f>
        <v>214136500</v>
      </c>
      <c r="G97">
        <f>IF('Raw Data'!M97-'Raw Data'!$I97&lt;0,"",'Raw Data'!M97-'Raw Data'!$I97)</f>
        <v>245236500</v>
      </c>
      <c r="H97">
        <f>IF('Raw Data'!N97-'Raw Data'!$I97&lt;0,"",'Raw Data'!N97-'Raw Data'!$I97)</f>
        <v>48936500</v>
      </c>
      <c r="I97">
        <f>IF('Raw Data'!O97-'Raw Data'!$I97&lt;0,"",'Raw Data'!O97-'Raw Data'!$I97)</f>
        <v>225836500</v>
      </c>
      <c r="J97">
        <f>IF('Raw Data'!P97-'Raw Data'!$I97&lt;0,"",'Raw Data'!P97-'Raw Data'!$I97)</f>
        <v>243936500</v>
      </c>
    </row>
    <row r="98" spans="1:10">
      <c r="A98" t="s">
        <v>235</v>
      </c>
      <c r="B98" t="s">
        <v>123</v>
      </c>
      <c r="C98" t="s">
        <v>87</v>
      </c>
      <c r="D98">
        <f>IF('Raw Data'!J98-'Raw Data'!$I98&lt;0,"",'Raw Data'!J98-'Raw Data'!$I98)</f>
        <v>16013200</v>
      </c>
      <c r="E98">
        <f>IF('Raw Data'!K98-'Raw Data'!$I98&lt;0,"",'Raw Data'!K98-'Raw Data'!$I98)</f>
        <v>5418200</v>
      </c>
      <c r="F98">
        <f>IF('Raw Data'!L98-'Raw Data'!$I98&lt;0,"",'Raw Data'!L98-'Raw Data'!$I98)</f>
        <v>70903200</v>
      </c>
      <c r="G98">
        <f>IF('Raw Data'!M98-'Raw Data'!$I98&lt;0,"",'Raw Data'!M98-'Raw Data'!$I98)</f>
        <v>59523200</v>
      </c>
      <c r="H98">
        <f>IF('Raw Data'!N98-'Raw Data'!$I98&lt;0,"",'Raw Data'!N98-'Raw Data'!$I98)</f>
        <v>1396200</v>
      </c>
      <c r="I98">
        <f>IF('Raw Data'!O98-'Raw Data'!$I98&lt;0,"",'Raw Data'!O98-'Raw Data'!$I98)</f>
        <v>62523200</v>
      </c>
      <c r="J98">
        <f>IF('Raw Data'!P98-'Raw Data'!$I98&lt;0,"",'Raw Data'!P98-'Raw Data'!$I98)</f>
        <v>56283200</v>
      </c>
    </row>
    <row r="99" spans="1:10">
      <c r="A99" t="s">
        <v>237</v>
      </c>
      <c r="B99" t="s">
        <v>123</v>
      </c>
      <c r="C99" t="s">
        <v>90</v>
      </c>
      <c r="D99">
        <f>IF('Raw Data'!J99-'Raw Data'!$I99&lt;0,"",'Raw Data'!J99-'Raw Data'!$I99)</f>
        <v>20920000</v>
      </c>
      <c r="E99">
        <f>IF('Raw Data'!K99-'Raw Data'!$I99&lt;0,"",'Raw Data'!K99-'Raw Data'!$I99)</f>
        <v>10940000</v>
      </c>
      <c r="F99">
        <f>IF('Raw Data'!L99-'Raw Data'!$I99&lt;0,"",'Raw Data'!L99-'Raw Data'!$I99)</f>
        <v>43350000</v>
      </c>
      <c r="G99">
        <f>IF('Raw Data'!M99-'Raw Data'!$I99&lt;0,"",'Raw Data'!M99-'Raw Data'!$I99)</f>
        <v>53270000</v>
      </c>
      <c r="H99">
        <f>IF('Raw Data'!N99-'Raw Data'!$I99&lt;0,"",'Raw Data'!N99-'Raw Data'!$I99)</f>
        <v>6527000</v>
      </c>
      <c r="I99">
        <f>IF('Raw Data'!O99-'Raw Data'!$I99&lt;0,"",'Raw Data'!O99-'Raw Data'!$I99)</f>
        <v>44580000</v>
      </c>
      <c r="J99">
        <f>IF('Raw Data'!P99-'Raw Data'!$I99&lt;0,"",'Raw Data'!P99-'Raw Data'!$I99)</f>
        <v>51530000</v>
      </c>
    </row>
    <row r="100" spans="1:10">
      <c r="A100" t="s">
        <v>240</v>
      </c>
      <c r="B100" t="s">
        <v>239</v>
      </c>
      <c r="C100" t="s">
        <v>58</v>
      </c>
      <c r="D100">
        <f>IF('Raw Data'!J100-'Raw Data'!$I100&lt;0,"",'Raw Data'!J100-'Raw Data'!$I100)</f>
        <v>36797400</v>
      </c>
      <c r="E100">
        <f>IF('Raw Data'!K100-'Raw Data'!$I100&lt;0,"",'Raw Data'!K100-'Raw Data'!$I100)</f>
        <v>37457400</v>
      </c>
      <c r="F100">
        <f>IF('Raw Data'!L100-'Raw Data'!$I100&lt;0,"",'Raw Data'!L100-'Raw Data'!$I100)</f>
        <v>45277400</v>
      </c>
      <c r="G100">
        <f>IF('Raw Data'!M100-'Raw Data'!$I100&lt;0,"",'Raw Data'!M100-'Raw Data'!$I100)</f>
        <v>42067400</v>
      </c>
      <c r="H100">
        <f>IF('Raw Data'!N100-'Raw Data'!$I100&lt;0,"",'Raw Data'!N100-'Raw Data'!$I100)</f>
        <v>33957400</v>
      </c>
      <c r="I100">
        <f>IF('Raw Data'!O100-'Raw Data'!$I100&lt;0,"",'Raw Data'!O100-'Raw Data'!$I100)</f>
        <v>43857400</v>
      </c>
      <c r="J100">
        <f>IF('Raw Data'!P100-'Raw Data'!$I100&lt;0,"",'Raw Data'!P100-'Raw Data'!$I100)</f>
        <v>43957400</v>
      </c>
    </row>
    <row r="101" spans="1:10">
      <c r="A101" t="s">
        <v>240</v>
      </c>
      <c r="B101" t="s">
        <v>239</v>
      </c>
      <c r="C101" t="s">
        <v>58</v>
      </c>
      <c r="D101">
        <f>IF('Raw Data'!J101-'Raw Data'!$I101&lt;0,"",'Raw Data'!J101-'Raw Data'!$I101)</f>
        <v>16200000</v>
      </c>
      <c r="E101">
        <f>IF('Raw Data'!K101-'Raw Data'!$I101&lt;0,"",'Raw Data'!K101-'Raw Data'!$I101)</f>
        <v>16360000</v>
      </c>
      <c r="F101">
        <f>IF('Raw Data'!L101-'Raw Data'!$I101&lt;0,"",'Raw Data'!L101-'Raw Data'!$I101)</f>
        <v>38010000</v>
      </c>
      <c r="G101">
        <f>IF('Raw Data'!M101-'Raw Data'!$I101&lt;0,"",'Raw Data'!M101-'Raw Data'!$I101)</f>
        <v>43790000</v>
      </c>
      <c r="H101">
        <f>IF('Raw Data'!N101-'Raw Data'!$I101&lt;0,"",'Raw Data'!N101-'Raw Data'!$I101)</f>
        <v>13970000</v>
      </c>
      <c r="I101">
        <f>IF('Raw Data'!O101-'Raw Data'!$I101&lt;0,"",'Raw Data'!O101-'Raw Data'!$I101)</f>
        <v>36900000</v>
      </c>
      <c r="J101">
        <f>IF('Raw Data'!P101-'Raw Data'!$I101&lt;0,"",'Raw Data'!P101-'Raw Data'!$I101)</f>
        <v>39630000</v>
      </c>
    </row>
    <row r="102" spans="1:10">
      <c r="A102" t="s">
        <v>242</v>
      </c>
      <c r="B102" t="s">
        <v>239</v>
      </c>
      <c r="C102" t="s">
        <v>243</v>
      </c>
      <c r="D102" t="str">
        <f>IF('Raw Data'!J102-'Raw Data'!$I102&lt;0,"",'Raw Data'!J102-'Raw Data'!$I102)</f>
        <v/>
      </c>
      <c r="E102" t="str">
        <f>IF('Raw Data'!K102-'Raw Data'!$I102&lt;0,"",'Raw Data'!K102-'Raw Data'!$I102)</f>
        <v/>
      </c>
      <c r="F102" t="str">
        <f>IF('Raw Data'!L102-'Raw Data'!$I102&lt;0,"",'Raw Data'!L102-'Raw Data'!$I102)</f>
        <v/>
      </c>
      <c r="G102" t="str">
        <f>IF('Raw Data'!M102-'Raw Data'!$I102&lt;0,"",'Raw Data'!M102-'Raw Data'!$I102)</f>
        <v/>
      </c>
      <c r="H102" t="str">
        <f>IF('Raw Data'!N102-'Raw Data'!$I102&lt;0,"",'Raw Data'!N102-'Raw Data'!$I102)</f>
        <v/>
      </c>
      <c r="I102" t="str">
        <f>IF('Raw Data'!O102-'Raw Data'!$I102&lt;0,"",'Raw Data'!O102-'Raw Data'!$I102)</f>
        <v/>
      </c>
      <c r="J102" t="str">
        <f>IF('Raw Data'!P102-'Raw Data'!$I102&lt;0,"",'Raw Data'!P102-'Raw Data'!$I102)</f>
        <v/>
      </c>
    </row>
    <row r="103" spans="1:10">
      <c r="A103" t="s">
        <v>245</v>
      </c>
      <c r="B103" t="s">
        <v>239</v>
      </c>
      <c r="C103" t="s">
        <v>246</v>
      </c>
      <c r="D103" t="str">
        <f>IF('Raw Data'!J103-'Raw Data'!$I103&lt;0,"",'Raw Data'!J103-'Raw Data'!$I103)</f>
        <v/>
      </c>
      <c r="E103" t="str">
        <f>IF('Raw Data'!K103-'Raw Data'!$I103&lt;0,"",'Raw Data'!K103-'Raw Data'!$I103)</f>
        <v/>
      </c>
      <c r="F103" t="str">
        <f>IF('Raw Data'!L103-'Raw Data'!$I103&lt;0,"",'Raw Data'!L103-'Raw Data'!$I103)</f>
        <v/>
      </c>
      <c r="G103" t="str">
        <f>IF('Raw Data'!M103-'Raw Data'!$I103&lt;0,"",'Raw Data'!M103-'Raw Data'!$I103)</f>
        <v/>
      </c>
      <c r="H103" t="str">
        <f>IF('Raw Data'!N103-'Raw Data'!$I103&lt;0,"",'Raw Data'!N103-'Raw Data'!$I103)</f>
        <v/>
      </c>
      <c r="I103" t="str">
        <f>IF('Raw Data'!O103-'Raw Data'!$I103&lt;0,"",'Raw Data'!O103-'Raw Data'!$I103)</f>
        <v/>
      </c>
      <c r="J103" t="str">
        <f>IF('Raw Data'!P103-'Raw Data'!$I103&lt;0,"",'Raw Data'!P103-'Raw Data'!$I103)</f>
        <v/>
      </c>
    </row>
    <row r="104" spans="1:10">
      <c r="A104" t="s">
        <v>248</v>
      </c>
      <c r="B104" t="s">
        <v>239</v>
      </c>
      <c r="C104" t="s">
        <v>249</v>
      </c>
      <c r="D104" t="str">
        <f>IF('Raw Data'!J104-'Raw Data'!$I104&lt;0,"",'Raw Data'!J104-'Raw Data'!$I104)</f>
        <v/>
      </c>
      <c r="E104" t="str">
        <f>IF('Raw Data'!K104-'Raw Data'!$I104&lt;0,"",'Raw Data'!K104-'Raw Data'!$I104)</f>
        <v/>
      </c>
      <c r="F104" t="str">
        <f>IF('Raw Data'!L104-'Raw Data'!$I104&lt;0,"",'Raw Data'!L104-'Raw Data'!$I104)</f>
        <v/>
      </c>
      <c r="G104" t="str">
        <f>IF('Raw Data'!M104-'Raw Data'!$I104&lt;0,"",'Raw Data'!M104-'Raw Data'!$I104)</f>
        <v/>
      </c>
      <c r="H104" t="str">
        <f>IF('Raw Data'!N104-'Raw Data'!$I104&lt;0,"",'Raw Data'!N104-'Raw Data'!$I104)</f>
        <v/>
      </c>
      <c r="I104" t="str">
        <f>IF('Raw Data'!O104-'Raw Data'!$I104&lt;0,"",'Raw Data'!O104-'Raw Data'!$I104)</f>
        <v/>
      </c>
      <c r="J104" t="str">
        <f>IF('Raw Data'!P104-'Raw Data'!$I104&lt;0,"",'Raw Data'!P104-'Raw Data'!$I104)</f>
        <v/>
      </c>
    </row>
    <row r="105" spans="1:10">
      <c r="A105" t="s">
        <v>251</v>
      </c>
      <c r="B105" t="s">
        <v>239</v>
      </c>
      <c r="C105" t="s">
        <v>252</v>
      </c>
      <c r="D105">
        <f>IF('Raw Data'!J105-'Raw Data'!$I105&lt;0,"",'Raw Data'!J105-'Raw Data'!$I105)</f>
        <v>36990000</v>
      </c>
      <c r="E105">
        <f>IF('Raw Data'!K105-'Raw Data'!$I105&lt;0,"",'Raw Data'!K105-'Raw Data'!$I105)</f>
        <v>26930000</v>
      </c>
      <c r="F105">
        <f>IF('Raw Data'!L105-'Raw Data'!$I105&lt;0,"",'Raw Data'!L105-'Raw Data'!$I105)</f>
        <v>49160000</v>
      </c>
      <c r="G105">
        <f>IF('Raw Data'!M105-'Raw Data'!$I105&lt;0,"",'Raw Data'!M105-'Raw Data'!$I105)</f>
        <v>46580000</v>
      </c>
      <c r="H105">
        <f>IF('Raw Data'!N105-'Raw Data'!$I105&lt;0,"",'Raw Data'!N105-'Raw Data'!$I105)</f>
        <v>18740000</v>
      </c>
      <c r="I105">
        <f>IF('Raw Data'!O105-'Raw Data'!$I105&lt;0,"",'Raw Data'!O105-'Raw Data'!$I105)</f>
        <v>46070000</v>
      </c>
      <c r="J105">
        <f>IF('Raw Data'!P105-'Raw Data'!$I105&lt;0,"",'Raw Data'!P105-'Raw Data'!$I105)</f>
        <v>52450000</v>
      </c>
    </row>
    <row r="106" spans="1:10">
      <c r="A106" t="s">
        <v>253</v>
      </c>
      <c r="B106" t="s">
        <v>239</v>
      </c>
      <c r="C106" t="s">
        <v>254</v>
      </c>
      <c r="D106" t="str">
        <f>IF('Raw Data'!J106-'Raw Data'!$I106&lt;0,"",'Raw Data'!J106-'Raw Data'!$I106)</f>
        <v/>
      </c>
      <c r="E106" t="str">
        <f>IF('Raw Data'!K106-'Raw Data'!$I106&lt;0,"",'Raw Data'!K106-'Raw Data'!$I106)</f>
        <v/>
      </c>
      <c r="F106" t="str">
        <f>IF('Raw Data'!L106-'Raw Data'!$I106&lt;0,"",'Raw Data'!L106-'Raw Data'!$I106)</f>
        <v/>
      </c>
      <c r="G106" t="str">
        <f>IF('Raw Data'!M106-'Raw Data'!$I106&lt;0,"",'Raw Data'!M106-'Raw Data'!$I106)</f>
        <v/>
      </c>
      <c r="H106" t="str">
        <f>IF('Raw Data'!N106-'Raw Data'!$I106&lt;0,"",'Raw Data'!N106-'Raw Data'!$I106)</f>
        <v/>
      </c>
      <c r="I106" t="str">
        <f>IF('Raw Data'!O106-'Raw Data'!$I106&lt;0,"",'Raw Data'!O106-'Raw Data'!$I106)</f>
        <v/>
      </c>
      <c r="J106" t="str">
        <f>IF('Raw Data'!P106-'Raw Data'!$I106&lt;0,"",'Raw Data'!P106-'Raw Data'!$I106)</f>
        <v/>
      </c>
    </row>
    <row r="107" spans="1:10">
      <c r="A107" t="s">
        <v>256</v>
      </c>
      <c r="B107" t="s">
        <v>239</v>
      </c>
      <c r="C107" t="s">
        <v>257</v>
      </c>
      <c r="D107">
        <f>IF('Raw Data'!J107-'Raw Data'!$I107&lt;0,"",'Raw Data'!J107-'Raw Data'!$I107)</f>
        <v>471500000</v>
      </c>
      <c r="E107">
        <f>IF('Raw Data'!K107-'Raw Data'!$I107&lt;0,"",'Raw Data'!K107-'Raw Data'!$I107)</f>
        <v>252800000</v>
      </c>
      <c r="F107">
        <f>IF('Raw Data'!L107-'Raw Data'!$I107&lt;0,"",'Raw Data'!L107-'Raw Data'!$I107)</f>
        <v>497500000</v>
      </c>
      <c r="G107">
        <f>IF('Raw Data'!M107-'Raw Data'!$I107&lt;0,"",'Raw Data'!M107-'Raw Data'!$I107)</f>
        <v>494400000</v>
      </c>
      <c r="H107">
        <f>IF('Raw Data'!N107-'Raw Data'!$I107&lt;0,"",'Raw Data'!N107-'Raw Data'!$I107)</f>
        <v>213700000</v>
      </c>
      <c r="I107">
        <f>IF('Raw Data'!O107-'Raw Data'!$I107&lt;0,"",'Raw Data'!O107-'Raw Data'!$I107)</f>
        <v>495700000</v>
      </c>
      <c r="J107">
        <f>IF('Raw Data'!P107-'Raw Data'!$I107&lt;0,"",'Raw Data'!P107-'Raw Data'!$I107)</f>
        <v>509500000</v>
      </c>
    </row>
    <row r="108" spans="1:10">
      <c r="A108" t="s">
        <v>258</v>
      </c>
      <c r="B108" t="s">
        <v>239</v>
      </c>
      <c r="C108" t="s">
        <v>259</v>
      </c>
      <c r="D108">
        <f>IF('Raw Data'!J108-'Raw Data'!$I108&lt;0,"",'Raw Data'!J108-'Raw Data'!$I108)</f>
        <v>36980000</v>
      </c>
      <c r="E108">
        <f>IF('Raw Data'!K108-'Raw Data'!$I108&lt;0,"",'Raw Data'!K108-'Raw Data'!$I108)</f>
        <v>26930000</v>
      </c>
      <c r="F108">
        <f>IF('Raw Data'!L108-'Raw Data'!$I108&lt;0,"",'Raw Data'!L108-'Raw Data'!$I108)</f>
        <v>46250000</v>
      </c>
      <c r="G108">
        <f>IF('Raw Data'!M108-'Raw Data'!$I108&lt;0,"",'Raw Data'!M108-'Raw Data'!$I108)</f>
        <v>46590000</v>
      </c>
      <c r="H108">
        <f>IF('Raw Data'!N108-'Raw Data'!$I108&lt;0,"",'Raw Data'!N108-'Raw Data'!$I108)</f>
        <v>18740000</v>
      </c>
      <c r="I108">
        <f>IF('Raw Data'!O108-'Raw Data'!$I108&lt;0,"",'Raw Data'!O108-'Raw Data'!$I108)</f>
        <v>50180000</v>
      </c>
      <c r="J108">
        <f>IF('Raw Data'!P108-'Raw Data'!$I108&lt;0,"",'Raw Data'!P108-'Raw Data'!$I108)</f>
        <v>55430000</v>
      </c>
    </row>
    <row r="109" spans="1:10">
      <c r="A109" t="s">
        <v>261</v>
      </c>
      <c r="B109" t="s">
        <v>239</v>
      </c>
      <c r="C109" t="s">
        <v>189</v>
      </c>
      <c r="D109">
        <f>IF('Raw Data'!J109-'Raw Data'!$I109&lt;0,"",'Raw Data'!J109-'Raw Data'!$I109)</f>
        <v>503261800</v>
      </c>
      <c r="E109">
        <f>IF('Raw Data'!K109-'Raw Data'!$I109&lt;0,"",'Raw Data'!K109-'Raw Data'!$I109)</f>
        <v>368661800</v>
      </c>
      <c r="F109">
        <f>IF('Raw Data'!L109-'Raw Data'!$I109&lt;0,"",'Raw Data'!L109-'Raw Data'!$I109)</f>
        <v>675861800</v>
      </c>
      <c r="G109">
        <f>IF('Raw Data'!M109-'Raw Data'!$I109&lt;0,"",'Raw Data'!M109-'Raw Data'!$I109)</f>
        <v>684261800</v>
      </c>
      <c r="H109">
        <f>IF('Raw Data'!N109-'Raw Data'!$I109&lt;0,"",'Raw Data'!N109-'Raw Data'!$I109)</f>
        <v>335961800</v>
      </c>
      <c r="I109">
        <f>IF('Raw Data'!O109-'Raw Data'!$I109&lt;0,"",'Raw Data'!O109-'Raw Data'!$I109)</f>
        <v>709561800</v>
      </c>
      <c r="J109">
        <f>IF('Raw Data'!P109-'Raw Data'!$I109&lt;0,"",'Raw Data'!P109-'Raw Data'!$I109)</f>
        <v>697061800</v>
      </c>
    </row>
    <row r="110" spans="1:10">
      <c r="A110" t="s">
        <v>262</v>
      </c>
      <c r="B110" t="s">
        <v>239</v>
      </c>
      <c r="C110" t="s">
        <v>263</v>
      </c>
      <c r="D110" t="str">
        <f>IF('Raw Data'!J110-'Raw Data'!$I110&lt;0,"",'Raw Data'!J110-'Raw Data'!$I110)</f>
        <v/>
      </c>
      <c r="E110" t="str">
        <f>IF('Raw Data'!K110-'Raw Data'!$I110&lt;0,"",'Raw Data'!K110-'Raw Data'!$I110)</f>
        <v/>
      </c>
      <c r="F110" t="str">
        <f>IF('Raw Data'!L110-'Raw Data'!$I110&lt;0,"",'Raw Data'!L110-'Raw Data'!$I110)</f>
        <v/>
      </c>
      <c r="G110" t="str">
        <f>IF('Raw Data'!M110-'Raw Data'!$I110&lt;0,"",'Raw Data'!M110-'Raw Data'!$I110)</f>
        <v/>
      </c>
      <c r="H110" t="str">
        <f>IF('Raw Data'!N110-'Raw Data'!$I110&lt;0,"",'Raw Data'!N110-'Raw Data'!$I110)</f>
        <v/>
      </c>
      <c r="I110">
        <f>IF('Raw Data'!O110-'Raw Data'!$I110&lt;0,"",'Raw Data'!O110-'Raw Data'!$I110)</f>
        <v>38770000</v>
      </c>
      <c r="J110" t="str">
        <f>IF('Raw Data'!P110-'Raw Data'!$I110&lt;0,"",'Raw Data'!P110-'Raw Data'!$I110)</f>
        <v/>
      </c>
    </row>
    <row r="111" spans="1:10">
      <c r="A111" t="s">
        <v>264</v>
      </c>
      <c r="B111" t="s">
        <v>239</v>
      </c>
      <c r="C111" t="s">
        <v>265</v>
      </c>
      <c r="D111">
        <f>IF('Raw Data'!J111-'Raw Data'!$I111&lt;0,"",'Raw Data'!J111-'Raw Data'!$I111)</f>
        <v>854969400</v>
      </c>
      <c r="E111">
        <f>IF('Raw Data'!K111-'Raw Data'!$I111&lt;0,"",'Raw Data'!K111-'Raw Data'!$I111)</f>
        <v>560469400</v>
      </c>
      <c r="F111">
        <f>IF('Raw Data'!L111-'Raw Data'!$I111&lt;0,"",'Raw Data'!L111-'Raw Data'!$I111)</f>
        <v>980569400</v>
      </c>
      <c r="G111">
        <f>IF('Raw Data'!M111-'Raw Data'!$I111&lt;0,"",'Raw Data'!M111-'Raw Data'!$I111)</f>
        <v>944269400</v>
      </c>
      <c r="H111">
        <f>IF('Raw Data'!N111-'Raw Data'!$I111&lt;0,"",'Raw Data'!N111-'Raw Data'!$I111)</f>
        <v>414769400</v>
      </c>
      <c r="I111">
        <f>IF('Raw Data'!O111-'Raw Data'!$I111&lt;0,"",'Raw Data'!O111-'Raw Data'!$I111)</f>
        <v>959169400</v>
      </c>
      <c r="J111">
        <f>IF('Raw Data'!P111-'Raw Data'!$I111&lt;0,"",'Raw Data'!P111-'Raw Data'!$I111)</f>
        <v>995769400</v>
      </c>
    </row>
    <row r="112" spans="1:10">
      <c r="A112" t="s">
        <v>266</v>
      </c>
      <c r="B112" t="s">
        <v>239</v>
      </c>
      <c r="C112" t="s">
        <v>199</v>
      </c>
      <c r="D112">
        <f>IF('Raw Data'!J112-'Raw Data'!$I112&lt;0,"",'Raw Data'!J112-'Raw Data'!$I112)</f>
        <v>338545000</v>
      </c>
      <c r="E112">
        <f>IF('Raw Data'!K112-'Raw Data'!$I112&lt;0,"",'Raw Data'!K112-'Raw Data'!$I112)</f>
        <v>200845000</v>
      </c>
      <c r="F112">
        <f>IF('Raw Data'!L112-'Raw Data'!$I112&lt;0,"",'Raw Data'!L112-'Raw Data'!$I112)</f>
        <v>389545000</v>
      </c>
      <c r="G112">
        <f>IF('Raw Data'!M112-'Raw Data'!$I112&lt;0,"",'Raw Data'!M112-'Raw Data'!$I112)</f>
        <v>404545000</v>
      </c>
      <c r="H112">
        <f>IF('Raw Data'!N112-'Raw Data'!$I112&lt;0,"",'Raw Data'!N112-'Raw Data'!$I112)</f>
        <v>142245000</v>
      </c>
      <c r="I112">
        <f>IF('Raw Data'!O112-'Raw Data'!$I112&lt;0,"",'Raw Data'!O112-'Raw Data'!$I112)</f>
        <v>405845000</v>
      </c>
      <c r="J112">
        <f>IF('Raw Data'!P112-'Raw Data'!$I112&lt;0,"",'Raw Data'!P112-'Raw Data'!$I112)</f>
        <v>405845000</v>
      </c>
    </row>
    <row r="113" spans="1:10">
      <c r="A113" t="s">
        <v>267</v>
      </c>
      <c r="B113" t="s">
        <v>239</v>
      </c>
      <c r="C113" t="s">
        <v>268</v>
      </c>
      <c r="D113">
        <f>IF('Raw Data'!J113-'Raw Data'!$I113&lt;0,"",'Raw Data'!J113-'Raw Data'!$I113)</f>
        <v>465800000</v>
      </c>
      <c r="E113">
        <f>IF('Raw Data'!K113-'Raw Data'!$I113&lt;0,"",'Raw Data'!K113-'Raw Data'!$I113)</f>
        <v>297700000</v>
      </c>
      <c r="F113">
        <f>IF('Raw Data'!L113-'Raw Data'!$I113&lt;0,"",'Raw Data'!L113-'Raw Data'!$I113)</f>
        <v>490000000</v>
      </c>
      <c r="G113">
        <f>IF('Raw Data'!M113-'Raw Data'!$I113&lt;0,"",'Raw Data'!M113-'Raw Data'!$I113)</f>
        <v>494400000</v>
      </c>
      <c r="H113">
        <f>IF('Raw Data'!N113-'Raw Data'!$I113&lt;0,"",'Raw Data'!N113-'Raw Data'!$I113)</f>
        <v>210600000</v>
      </c>
      <c r="I113">
        <f>IF('Raw Data'!O113-'Raw Data'!$I113&lt;0,"",'Raw Data'!O113-'Raw Data'!$I113)</f>
        <v>495800000</v>
      </c>
      <c r="J113">
        <f>IF('Raw Data'!P113-'Raw Data'!$I113&lt;0,"",'Raw Data'!P113-'Raw Data'!$I113)</f>
        <v>509500000</v>
      </c>
    </row>
    <row r="114" spans="1:10">
      <c r="A114" t="s">
        <v>269</v>
      </c>
      <c r="B114" t="s">
        <v>239</v>
      </c>
      <c r="C114" t="s">
        <v>205</v>
      </c>
      <c r="D114">
        <f>IF('Raw Data'!J114-'Raw Data'!$I114&lt;0,"",'Raw Data'!J114-'Raw Data'!$I114)</f>
        <v>407792900</v>
      </c>
      <c r="E114">
        <f>IF('Raw Data'!K114-'Raw Data'!$I114&lt;0,"",'Raw Data'!K114-'Raw Data'!$I114)</f>
        <v>291892900</v>
      </c>
      <c r="F114">
        <f>IF('Raw Data'!L114-'Raw Data'!$I114&lt;0,"",'Raw Data'!L114-'Raw Data'!$I114)</f>
        <v>479792900</v>
      </c>
      <c r="G114">
        <f>IF('Raw Data'!M114-'Raw Data'!$I114&lt;0,"",'Raw Data'!M114-'Raw Data'!$I114)</f>
        <v>488092900</v>
      </c>
      <c r="H114">
        <f>IF('Raw Data'!N114-'Raw Data'!$I114&lt;0,"",'Raw Data'!N114-'Raw Data'!$I114)</f>
        <v>183692900</v>
      </c>
      <c r="I114">
        <f>IF('Raw Data'!O114-'Raw Data'!$I114&lt;0,"",'Raw Data'!O114-'Raw Data'!$I114)</f>
        <v>428792900</v>
      </c>
      <c r="J114">
        <f>IF('Raw Data'!P114-'Raw Data'!$I114&lt;0,"",'Raw Data'!P114-'Raw Data'!$I114)</f>
        <v>416692900</v>
      </c>
    </row>
    <row r="115" spans="1:10">
      <c r="A115" t="s">
        <v>270</v>
      </c>
      <c r="B115" t="s">
        <v>239</v>
      </c>
      <c r="C115" t="s">
        <v>69</v>
      </c>
      <c r="D115">
        <f>IF('Raw Data'!J115-'Raw Data'!$I115&lt;0,"",'Raw Data'!J115-'Raw Data'!$I115)</f>
        <v>32827800</v>
      </c>
      <c r="E115">
        <f>IF('Raw Data'!K115-'Raw Data'!$I115&lt;0,"",'Raw Data'!K115-'Raw Data'!$I115)</f>
        <v>18127800</v>
      </c>
      <c r="F115">
        <f>IF('Raw Data'!L115-'Raw Data'!$I115&lt;0,"",'Raw Data'!L115-'Raw Data'!$I115)</f>
        <v>40577800</v>
      </c>
      <c r="G115">
        <f>IF('Raw Data'!M115-'Raw Data'!$I115&lt;0,"",'Raw Data'!M115-'Raw Data'!$I115)</f>
        <v>36587800</v>
      </c>
      <c r="H115">
        <f>IF('Raw Data'!N115-'Raw Data'!$I115&lt;0,"",'Raw Data'!N115-'Raw Data'!$I115)</f>
        <v>12147800</v>
      </c>
      <c r="I115">
        <f>IF('Raw Data'!O115-'Raw Data'!$I115&lt;0,"",'Raw Data'!O115-'Raw Data'!$I115)</f>
        <v>37497800</v>
      </c>
      <c r="J115">
        <f>IF('Raw Data'!P115-'Raw Data'!$I115&lt;0,"",'Raw Data'!P115-'Raw Data'!$I115)</f>
        <v>33467800</v>
      </c>
    </row>
    <row r="116" spans="1:10">
      <c r="A116" t="s">
        <v>272</v>
      </c>
      <c r="B116" t="s">
        <v>239</v>
      </c>
      <c r="C116" t="s">
        <v>273</v>
      </c>
      <c r="D116">
        <f>IF('Raw Data'!J116-'Raw Data'!$I116&lt;0,"",'Raw Data'!J116-'Raw Data'!$I116)</f>
        <v>206456200</v>
      </c>
      <c r="E116">
        <f>IF('Raw Data'!K116-'Raw Data'!$I116&lt;0,"",'Raw Data'!K116-'Raw Data'!$I116)</f>
        <v>123356200</v>
      </c>
      <c r="F116">
        <f>IF('Raw Data'!L116-'Raw Data'!$I116&lt;0,"",'Raw Data'!L116-'Raw Data'!$I116)</f>
        <v>245956200</v>
      </c>
      <c r="G116">
        <f>IF('Raw Data'!M116-'Raw Data'!$I116&lt;0,"",'Raw Data'!M116-'Raw Data'!$I116)</f>
        <v>248056200</v>
      </c>
      <c r="H116">
        <f>IF('Raw Data'!N116-'Raw Data'!$I116&lt;0,"",'Raw Data'!N116-'Raw Data'!$I116)</f>
        <v>91856200</v>
      </c>
      <c r="I116">
        <f>IF('Raw Data'!O116-'Raw Data'!$I116&lt;0,"",'Raw Data'!O116-'Raw Data'!$I116)</f>
        <v>254656200</v>
      </c>
      <c r="J116">
        <f>IF('Raw Data'!P116-'Raw Data'!$I116&lt;0,"",'Raw Data'!P116-'Raw Data'!$I116)</f>
        <v>247756200</v>
      </c>
    </row>
    <row r="117" spans="1:10">
      <c r="A117" t="s">
        <v>274</v>
      </c>
      <c r="B117" t="s">
        <v>239</v>
      </c>
      <c r="C117" t="s">
        <v>275</v>
      </c>
      <c r="D117">
        <f>IF('Raw Data'!J117-'Raw Data'!$I117&lt;0,"",'Raw Data'!J117-'Raw Data'!$I117)</f>
        <v>456568900</v>
      </c>
      <c r="E117">
        <f>IF('Raw Data'!K117-'Raw Data'!$I117&lt;0,"",'Raw Data'!K117-'Raw Data'!$I117)</f>
        <v>278868900</v>
      </c>
      <c r="F117">
        <f>IF('Raw Data'!L117-'Raw Data'!$I117&lt;0,"",'Raw Data'!L117-'Raw Data'!$I117)</f>
        <v>484468900</v>
      </c>
      <c r="G117">
        <f>IF('Raw Data'!M117-'Raw Data'!$I117&lt;0,"",'Raw Data'!M117-'Raw Data'!$I117)</f>
        <v>509668900</v>
      </c>
      <c r="H117">
        <f>IF('Raw Data'!N117-'Raw Data'!$I117&lt;0,"",'Raw Data'!N117-'Raw Data'!$I117)</f>
        <v>201468900</v>
      </c>
      <c r="I117">
        <f>IF('Raw Data'!O117-'Raw Data'!$I117&lt;0,"",'Raw Data'!O117-'Raw Data'!$I117)</f>
        <v>510168900</v>
      </c>
      <c r="J117">
        <f>IF('Raw Data'!P117-'Raw Data'!$I117&lt;0,"",'Raw Data'!P117-'Raw Data'!$I117)</f>
        <v>514368900</v>
      </c>
    </row>
    <row r="118" spans="1:10">
      <c r="A118" t="s">
        <v>276</v>
      </c>
      <c r="B118" t="s">
        <v>239</v>
      </c>
      <c r="C118" t="s">
        <v>277</v>
      </c>
      <c r="D118">
        <f>IF('Raw Data'!J118-'Raw Data'!$I118&lt;0,"",'Raw Data'!J118-'Raw Data'!$I118)</f>
        <v>32236200</v>
      </c>
      <c r="E118">
        <f>IF('Raw Data'!K118-'Raw Data'!$I118&lt;0,"",'Raw Data'!K118-'Raw Data'!$I118)</f>
        <v>19766200</v>
      </c>
      <c r="F118">
        <f>IF('Raw Data'!L118-'Raw Data'!$I118&lt;0,"",'Raw Data'!L118-'Raw Data'!$I118)</f>
        <v>70036200</v>
      </c>
      <c r="G118">
        <f>IF('Raw Data'!M118-'Raw Data'!$I118&lt;0,"",'Raw Data'!M118-'Raw Data'!$I118)</f>
        <v>54616200</v>
      </c>
      <c r="H118">
        <f>IF('Raw Data'!N118-'Raw Data'!$I118&lt;0,"",'Raw Data'!N118-'Raw Data'!$I118)</f>
        <v>10006200</v>
      </c>
      <c r="I118">
        <f>IF('Raw Data'!O118-'Raw Data'!$I118&lt;0,"",'Raw Data'!O118-'Raw Data'!$I118)</f>
        <v>76686200</v>
      </c>
      <c r="J118">
        <f>IF('Raw Data'!P118-'Raw Data'!$I118&lt;0,"",'Raw Data'!P118-'Raw Data'!$I118)</f>
        <v>78656200</v>
      </c>
    </row>
    <row r="119" spans="1:10">
      <c r="A119" t="s">
        <v>278</v>
      </c>
      <c r="B119" t="s">
        <v>239</v>
      </c>
      <c r="C119" t="s">
        <v>279</v>
      </c>
      <c r="D119">
        <f>IF('Raw Data'!J119-'Raw Data'!$I119&lt;0,"",'Raw Data'!J119-'Raw Data'!$I119)</f>
        <v>30351000</v>
      </c>
      <c r="E119">
        <f>IF('Raw Data'!K119-'Raw Data'!$I119&lt;0,"",'Raw Data'!K119-'Raw Data'!$I119)</f>
        <v>13321000</v>
      </c>
      <c r="F119">
        <f>IF('Raw Data'!L119-'Raw Data'!$I119&lt;0,"",'Raw Data'!L119-'Raw Data'!$I119)</f>
        <v>51881000</v>
      </c>
      <c r="G119">
        <f>IF('Raw Data'!M119-'Raw Data'!$I119&lt;0,"",'Raw Data'!M119-'Raw Data'!$I119)</f>
        <v>53861000</v>
      </c>
      <c r="H119">
        <f>IF('Raw Data'!N119-'Raw Data'!$I119&lt;0,"",'Raw Data'!N119-'Raw Data'!$I119)</f>
        <v>10011000</v>
      </c>
      <c r="I119">
        <f>IF('Raw Data'!O119-'Raw Data'!$I119&lt;0,"",'Raw Data'!O119-'Raw Data'!$I119)</f>
        <v>61541000</v>
      </c>
      <c r="J119">
        <f>IF('Raw Data'!P119-'Raw Data'!$I119&lt;0,"",'Raw Data'!P119-'Raw Data'!$I119)</f>
        <v>52611000</v>
      </c>
    </row>
    <row r="120" spans="1:10">
      <c r="A120" t="s">
        <v>278</v>
      </c>
      <c r="B120" t="s">
        <v>239</v>
      </c>
      <c r="C120" t="s">
        <v>279</v>
      </c>
      <c r="D120">
        <f>IF('Raw Data'!J120-'Raw Data'!$I120&lt;0,"",'Raw Data'!J120-'Raw Data'!$I120)</f>
        <v>935644900</v>
      </c>
      <c r="E120">
        <f>IF('Raw Data'!K120-'Raw Data'!$I120&lt;0,"",'Raw Data'!K120-'Raw Data'!$I120)</f>
        <v>559044900</v>
      </c>
      <c r="F120">
        <f>IF('Raw Data'!L120-'Raw Data'!$I120&lt;0,"",'Raw Data'!L120-'Raw Data'!$I120)</f>
        <v>980544900</v>
      </c>
      <c r="G120">
        <f>IF('Raw Data'!M120-'Raw Data'!$I120&lt;0,"",'Raw Data'!M120-'Raw Data'!$I120)</f>
        <v>944244900</v>
      </c>
      <c r="H120">
        <f>IF('Raw Data'!N120-'Raw Data'!$I120&lt;0,"",'Raw Data'!N120-'Raw Data'!$I120)</f>
        <v>461944900</v>
      </c>
      <c r="I120">
        <f>IF('Raw Data'!O120-'Raw Data'!$I120&lt;0,"",'Raw Data'!O120-'Raw Data'!$I120)</f>
        <v>959144900</v>
      </c>
      <c r="J120">
        <f>IF('Raw Data'!P120-'Raw Data'!$I120&lt;0,"",'Raw Data'!P120-'Raw Data'!$I120)</f>
        <v>935344900</v>
      </c>
    </row>
    <row r="121" spans="1:10">
      <c r="A121" t="s">
        <v>280</v>
      </c>
      <c r="B121" t="s">
        <v>239</v>
      </c>
      <c r="C121" t="s">
        <v>281</v>
      </c>
      <c r="D121">
        <f>IF('Raw Data'!J121-'Raw Data'!$I121&lt;0,"",'Raw Data'!J121-'Raw Data'!$I121)</f>
        <v>338545000</v>
      </c>
      <c r="E121">
        <f>IF('Raw Data'!K121-'Raw Data'!$I121&lt;0,"",'Raw Data'!K121-'Raw Data'!$I121)</f>
        <v>200845000</v>
      </c>
      <c r="F121">
        <f>IF('Raw Data'!L121-'Raw Data'!$I121&lt;0,"",'Raw Data'!L121-'Raw Data'!$I121)</f>
        <v>388045000</v>
      </c>
      <c r="G121">
        <f>IF('Raw Data'!M121-'Raw Data'!$I121&lt;0,"",'Raw Data'!M121-'Raw Data'!$I121)</f>
        <v>404245000</v>
      </c>
      <c r="H121">
        <f>IF('Raw Data'!N121-'Raw Data'!$I121&lt;0,"",'Raw Data'!N121-'Raw Data'!$I121)</f>
        <v>142345000</v>
      </c>
      <c r="I121">
        <f>IF('Raw Data'!O121-'Raw Data'!$I121&lt;0,"",'Raw Data'!O121-'Raw Data'!$I121)</f>
        <v>406245000</v>
      </c>
      <c r="J121">
        <f>IF('Raw Data'!P121-'Raw Data'!$I121&lt;0,"",'Raw Data'!P121-'Raw Data'!$I121)</f>
        <v>405845000</v>
      </c>
    </row>
    <row r="122" spans="1:10">
      <c r="A122" t="s">
        <v>282</v>
      </c>
      <c r="B122" t="s">
        <v>239</v>
      </c>
      <c r="C122" t="s">
        <v>283</v>
      </c>
      <c r="D122">
        <f>IF('Raw Data'!J122-'Raw Data'!$I122&lt;0,"",'Raw Data'!J122-'Raw Data'!$I122)</f>
        <v>33382100</v>
      </c>
      <c r="E122">
        <f>IF('Raw Data'!K122-'Raw Data'!$I122&lt;0,"",'Raw Data'!K122-'Raw Data'!$I122)</f>
        <v>47312100</v>
      </c>
      <c r="F122">
        <f>IF('Raw Data'!L122-'Raw Data'!$I122&lt;0,"",'Raw Data'!L122-'Raw Data'!$I122)</f>
        <v>35892100</v>
      </c>
      <c r="G122">
        <f>IF('Raw Data'!M122-'Raw Data'!$I122&lt;0,"",'Raw Data'!M122-'Raw Data'!$I122)</f>
        <v>38452100</v>
      </c>
      <c r="H122">
        <f>IF('Raw Data'!N122-'Raw Data'!$I122&lt;0,"",'Raw Data'!N122-'Raw Data'!$I122)</f>
        <v>22632100</v>
      </c>
      <c r="I122">
        <f>IF('Raw Data'!O122-'Raw Data'!$I122&lt;0,"",'Raw Data'!O122-'Raw Data'!$I122)</f>
        <v>32812100</v>
      </c>
      <c r="J122">
        <f>IF('Raw Data'!P122-'Raw Data'!$I122&lt;0,"",'Raw Data'!P122-'Raw Data'!$I122)</f>
        <v>38862100</v>
      </c>
    </row>
    <row r="123" spans="1:10">
      <c r="A123" t="s">
        <v>285</v>
      </c>
      <c r="B123" t="s">
        <v>239</v>
      </c>
      <c r="C123" t="s">
        <v>78</v>
      </c>
      <c r="D123">
        <f>IF('Raw Data'!J123-'Raw Data'!$I123&lt;0,"",'Raw Data'!J123-'Raw Data'!$I123)</f>
        <v>12940000</v>
      </c>
      <c r="E123">
        <f>IF('Raw Data'!K123-'Raw Data'!$I123&lt;0,"",'Raw Data'!K123-'Raw Data'!$I123)</f>
        <v>9018000</v>
      </c>
      <c r="F123">
        <f>IF('Raw Data'!L123-'Raw Data'!$I123&lt;0,"",'Raw Data'!L123-'Raw Data'!$I123)</f>
        <v>18590000</v>
      </c>
      <c r="G123">
        <f>IF('Raw Data'!M123-'Raw Data'!$I123&lt;0,"",'Raw Data'!M123-'Raw Data'!$I123)</f>
        <v>17300000</v>
      </c>
      <c r="H123">
        <f>IF('Raw Data'!N123-'Raw Data'!$I123&lt;0,"",'Raw Data'!N123-'Raw Data'!$I123)</f>
        <v>2919000</v>
      </c>
      <c r="I123">
        <f>IF('Raw Data'!O123-'Raw Data'!$I123&lt;0,"",'Raw Data'!O123-'Raw Data'!$I123)</f>
        <v>19610000</v>
      </c>
      <c r="J123">
        <f>IF('Raw Data'!P123-'Raw Data'!$I123&lt;0,"",'Raw Data'!P123-'Raw Data'!$I123)</f>
        <v>20570000</v>
      </c>
    </row>
    <row r="124" spans="1:10">
      <c r="A124" t="s">
        <v>287</v>
      </c>
      <c r="B124" t="s">
        <v>239</v>
      </c>
      <c r="C124" t="s">
        <v>288</v>
      </c>
      <c r="D124">
        <f>IF('Raw Data'!J124-'Raw Data'!$I124&lt;0,"",'Raw Data'!J124-'Raw Data'!$I124)</f>
        <v>20540000</v>
      </c>
      <c r="E124">
        <f>IF('Raw Data'!K124-'Raw Data'!$I124&lt;0,"",'Raw Data'!K124-'Raw Data'!$I124)</f>
        <v>12580000</v>
      </c>
      <c r="F124">
        <f>IF('Raw Data'!L124-'Raw Data'!$I124&lt;0,"",'Raw Data'!L124-'Raw Data'!$I124)</f>
        <v>37620000</v>
      </c>
      <c r="G124">
        <f>IF('Raw Data'!M124-'Raw Data'!$I124&lt;0,"",'Raw Data'!M124-'Raw Data'!$I124)</f>
        <v>37040000</v>
      </c>
      <c r="H124">
        <f>IF('Raw Data'!N124-'Raw Data'!$I124&lt;0,"",'Raw Data'!N124-'Raw Data'!$I124)</f>
        <v>4444000</v>
      </c>
      <c r="I124">
        <f>IF('Raw Data'!O124-'Raw Data'!$I124&lt;0,"",'Raw Data'!O124-'Raw Data'!$I124)</f>
        <v>35640000</v>
      </c>
      <c r="J124">
        <f>IF('Raw Data'!P124-'Raw Data'!$I124&lt;0,"",'Raw Data'!P124-'Raw Data'!$I124)</f>
        <v>34490000</v>
      </c>
    </row>
    <row r="125" spans="1:10">
      <c r="A125" t="s">
        <v>289</v>
      </c>
      <c r="B125" t="s">
        <v>239</v>
      </c>
      <c r="C125" t="s">
        <v>290</v>
      </c>
      <c r="D125">
        <f>IF('Raw Data'!J125-'Raw Data'!$I125&lt;0,"",'Raw Data'!J125-'Raw Data'!$I125)</f>
        <v>207222300</v>
      </c>
      <c r="E125">
        <f>IF('Raw Data'!K125-'Raw Data'!$I125&lt;0,"",'Raw Data'!K125-'Raw Data'!$I125)</f>
        <v>123022300</v>
      </c>
      <c r="F125">
        <f>IF('Raw Data'!L125-'Raw Data'!$I125&lt;0,"",'Raw Data'!L125-'Raw Data'!$I125)</f>
        <v>245922300</v>
      </c>
      <c r="G125">
        <f>IF('Raw Data'!M125-'Raw Data'!$I125&lt;0,"",'Raw Data'!M125-'Raw Data'!$I125)</f>
        <v>247522300</v>
      </c>
      <c r="H125">
        <f>IF('Raw Data'!N125-'Raw Data'!$I125&lt;0,"",'Raw Data'!N125-'Raw Data'!$I125)</f>
        <v>93552300</v>
      </c>
      <c r="I125">
        <f>IF('Raw Data'!O125-'Raw Data'!$I125&lt;0,"",'Raw Data'!O125-'Raw Data'!$I125)</f>
        <v>249722300</v>
      </c>
      <c r="J125">
        <f>IF('Raw Data'!P125-'Raw Data'!$I125&lt;0,"",'Raw Data'!P125-'Raw Data'!$I125)</f>
        <v>247622300</v>
      </c>
    </row>
    <row r="126" spans="1:10">
      <c r="A126" t="s">
        <v>291</v>
      </c>
      <c r="B126" t="s">
        <v>239</v>
      </c>
      <c r="C126" t="s">
        <v>292</v>
      </c>
      <c r="D126">
        <f>IF('Raw Data'!J126-'Raw Data'!$I126&lt;0,"",'Raw Data'!J126-'Raw Data'!$I126)</f>
        <v>456668900</v>
      </c>
      <c r="E126">
        <f>IF('Raw Data'!K126-'Raw Data'!$I126&lt;0,"",'Raw Data'!K126-'Raw Data'!$I126)</f>
        <v>278868900</v>
      </c>
      <c r="F126">
        <f>IF('Raw Data'!L126-'Raw Data'!$I126&lt;0,"",'Raw Data'!L126-'Raw Data'!$I126)</f>
        <v>484468900</v>
      </c>
      <c r="G126">
        <f>IF('Raw Data'!M126-'Raw Data'!$I126&lt;0,"",'Raw Data'!M126-'Raw Data'!$I126)</f>
        <v>509668900</v>
      </c>
      <c r="H126">
        <f>IF('Raw Data'!N126-'Raw Data'!$I126&lt;0,"",'Raw Data'!N126-'Raw Data'!$I126)</f>
        <v>201468900</v>
      </c>
      <c r="I126">
        <f>IF('Raw Data'!O126-'Raw Data'!$I126&lt;0,"",'Raw Data'!O126-'Raw Data'!$I126)</f>
        <v>509768900</v>
      </c>
      <c r="J126">
        <f>IF('Raw Data'!P126-'Raw Data'!$I126&lt;0,"",'Raw Data'!P126-'Raw Data'!$I126)</f>
        <v>513768900</v>
      </c>
    </row>
    <row r="127" spans="1:10">
      <c r="A127" t="s">
        <v>293</v>
      </c>
      <c r="B127" t="s">
        <v>239</v>
      </c>
      <c r="C127" t="s">
        <v>294</v>
      </c>
      <c r="D127">
        <f>IF('Raw Data'!J127-'Raw Data'!$I127&lt;0,"",'Raw Data'!J127-'Raw Data'!$I127)</f>
        <v>32177100</v>
      </c>
      <c r="E127">
        <f>IF('Raw Data'!K127-'Raw Data'!$I127&lt;0,"",'Raw Data'!K127-'Raw Data'!$I127)</f>
        <v>19767100</v>
      </c>
      <c r="F127">
        <f>IF('Raw Data'!L127-'Raw Data'!$I127&lt;0,"",'Raw Data'!L127-'Raw Data'!$I127)</f>
        <v>69557100</v>
      </c>
      <c r="G127">
        <f>IF('Raw Data'!M127-'Raw Data'!$I127&lt;0,"",'Raw Data'!M127-'Raw Data'!$I127)</f>
        <v>54577100</v>
      </c>
      <c r="H127">
        <f>IF('Raw Data'!N127-'Raw Data'!$I127&lt;0,"",'Raw Data'!N127-'Raw Data'!$I127)</f>
        <v>10077100</v>
      </c>
      <c r="I127">
        <f>IF('Raw Data'!O127-'Raw Data'!$I127&lt;0,"",'Raw Data'!O127-'Raw Data'!$I127)</f>
        <v>76577100</v>
      </c>
      <c r="J127">
        <f>IF('Raw Data'!P127-'Raw Data'!$I127&lt;0,"",'Raw Data'!P127-'Raw Data'!$I127)</f>
        <v>78627100</v>
      </c>
    </row>
    <row r="128" spans="1:10">
      <c r="A128" t="s">
        <v>295</v>
      </c>
      <c r="B128" t="s">
        <v>239</v>
      </c>
      <c r="C128" t="s">
        <v>296</v>
      </c>
      <c r="D128">
        <f>IF('Raw Data'!J128-'Raw Data'!$I128&lt;0,"",'Raw Data'!J128-'Raw Data'!$I128)</f>
        <v>45089200</v>
      </c>
      <c r="E128">
        <f>IF('Raw Data'!K128-'Raw Data'!$I128&lt;0,"",'Raw Data'!K128-'Raw Data'!$I128)</f>
        <v>9083200</v>
      </c>
      <c r="F128">
        <f>IF('Raw Data'!L128-'Raw Data'!$I128&lt;0,"",'Raw Data'!L128-'Raw Data'!$I128)</f>
        <v>16139200</v>
      </c>
      <c r="G128">
        <f>IF('Raw Data'!M128-'Raw Data'!$I128&lt;0,"",'Raw Data'!M128-'Raw Data'!$I128)</f>
        <v>13269200</v>
      </c>
      <c r="H128">
        <f>IF('Raw Data'!N128-'Raw Data'!$I128&lt;0,"",'Raw Data'!N128-'Raw Data'!$I128)</f>
        <v>5749200</v>
      </c>
      <c r="I128">
        <f>IF('Raw Data'!O128-'Raw Data'!$I128&lt;0,"",'Raw Data'!O128-'Raw Data'!$I128)</f>
        <v>13399200</v>
      </c>
      <c r="J128">
        <f>IF('Raw Data'!P128-'Raw Data'!$I128&lt;0,"",'Raw Data'!P128-'Raw Data'!$I128)</f>
        <v>16199200</v>
      </c>
    </row>
    <row r="129" spans="1:10">
      <c r="A129" t="s">
        <v>298</v>
      </c>
      <c r="B129" t="s">
        <v>239</v>
      </c>
      <c r="C129" t="s">
        <v>299</v>
      </c>
      <c r="D129">
        <f>IF('Raw Data'!J129-'Raw Data'!$I129&lt;0,"",'Raw Data'!J129-'Raw Data'!$I129)</f>
        <v>29259000</v>
      </c>
      <c r="E129">
        <f>IF('Raw Data'!K129-'Raw Data'!$I129&lt;0,"",'Raw Data'!K129-'Raw Data'!$I129)</f>
        <v>12329000</v>
      </c>
      <c r="F129">
        <f>IF('Raw Data'!L129-'Raw Data'!$I129&lt;0,"",'Raw Data'!L129-'Raw Data'!$I129)</f>
        <v>50799000</v>
      </c>
      <c r="G129">
        <f>IF('Raw Data'!M129-'Raw Data'!$I129&lt;0,"",'Raw Data'!M129-'Raw Data'!$I129)</f>
        <v>53449000</v>
      </c>
      <c r="H129">
        <f>IF('Raw Data'!N129-'Raw Data'!$I129&lt;0,"",'Raw Data'!N129-'Raw Data'!$I129)</f>
        <v>8979000</v>
      </c>
      <c r="I129">
        <f>IF('Raw Data'!O129-'Raw Data'!$I129&lt;0,"",'Raw Data'!O129-'Raw Data'!$I129)</f>
        <v>60489000</v>
      </c>
      <c r="J129">
        <f>IF('Raw Data'!P129-'Raw Data'!$I129&lt;0,"",'Raw Data'!P129-'Raw Data'!$I129)</f>
        <v>51439000</v>
      </c>
    </row>
    <row r="130" spans="1:10">
      <c r="A130" t="s">
        <v>300</v>
      </c>
      <c r="B130" t="s">
        <v>239</v>
      </c>
      <c r="C130" t="s">
        <v>301</v>
      </c>
      <c r="D130">
        <f>IF('Raw Data'!J130-'Raw Data'!$I130&lt;0,"",'Raw Data'!J130-'Raw Data'!$I130)</f>
        <v>4424000</v>
      </c>
      <c r="E130">
        <f>IF('Raw Data'!K130-'Raw Data'!$I130&lt;0,"",'Raw Data'!K130-'Raw Data'!$I130)</f>
        <v>5066000</v>
      </c>
      <c r="F130">
        <f>IF('Raw Data'!L130-'Raw Data'!$I130&lt;0,"",'Raw Data'!L130-'Raw Data'!$I130)</f>
        <v>0</v>
      </c>
      <c r="G130">
        <f>IF('Raw Data'!M130-'Raw Data'!$I130&lt;0,"",'Raw Data'!M130-'Raw Data'!$I130)</f>
        <v>0</v>
      </c>
      <c r="H130">
        <f>IF('Raw Data'!N130-'Raw Data'!$I130&lt;0,"",'Raw Data'!N130-'Raw Data'!$I130)</f>
        <v>1918000</v>
      </c>
      <c r="I130">
        <f>IF('Raw Data'!O130-'Raw Data'!$I130&lt;0,"",'Raw Data'!O130-'Raw Data'!$I130)</f>
        <v>631100</v>
      </c>
      <c r="J130">
        <f>IF('Raw Data'!P130-'Raw Data'!$I130&lt;0,"",'Raw Data'!P130-'Raw Data'!$I130)</f>
        <v>0</v>
      </c>
    </row>
    <row r="131" spans="1:10">
      <c r="A131" t="s">
        <v>303</v>
      </c>
      <c r="B131" t="s">
        <v>239</v>
      </c>
      <c r="C131" t="s">
        <v>304</v>
      </c>
      <c r="D131">
        <f>IF('Raw Data'!J131-'Raw Data'!$I131&lt;0,"",'Raw Data'!J131-'Raw Data'!$I131)</f>
        <v>20460000</v>
      </c>
      <c r="E131">
        <f>IF('Raw Data'!K131-'Raw Data'!$I131&lt;0,"",'Raw Data'!K131-'Raw Data'!$I131)</f>
        <v>12550000</v>
      </c>
      <c r="F131">
        <f>IF('Raw Data'!L131-'Raw Data'!$I131&lt;0,"",'Raw Data'!L131-'Raw Data'!$I131)</f>
        <v>37000000</v>
      </c>
      <c r="G131">
        <f>IF('Raw Data'!M131-'Raw Data'!$I131&lt;0,"",'Raw Data'!M131-'Raw Data'!$I131)</f>
        <v>34810000</v>
      </c>
      <c r="H131">
        <f>IF('Raw Data'!N131-'Raw Data'!$I131&lt;0,"",'Raw Data'!N131-'Raw Data'!$I131)</f>
        <v>4491000</v>
      </c>
      <c r="I131">
        <f>IF('Raw Data'!O131-'Raw Data'!$I131&lt;0,"",'Raw Data'!O131-'Raw Data'!$I131)</f>
        <v>35340000</v>
      </c>
      <c r="J131">
        <f>IF('Raw Data'!P131-'Raw Data'!$I131&lt;0,"",'Raw Data'!P131-'Raw Data'!$I131)</f>
        <v>34410000</v>
      </c>
    </row>
    <row r="132" spans="1:10">
      <c r="A132" t="s">
        <v>305</v>
      </c>
      <c r="B132" t="s">
        <v>239</v>
      </c>
      <c r="C132" t="s">
        <v>306</v>
      </c>
      <c r="D132">
        <f>IF('Raw Data'!J132-'Raw Data'!$I132&lt;0,"",'Raw Data'!J132-'Raw Data'!$I132)</f>
        <v>6587100</v>
      </c>
      <c r="E132">
        <f>IF('Raw Data'!K132-'Raw Data'!$I132&lt;0,"",'Raw Data'!K132-'Raw Data'!$I132)</f>
        <v>611100</v>
      </c>
      <c r="F132">
        <f>IF('Raw Data'!L132-'Raw Data'!$I132&lt;0,"",'Raw Data'!L132-'Raw Data'!$I132)</f>
        <v>20857100</v>
      </c>
      <c r="G132">
        <f>IF('Raw Data'!M132-'Raw Data'!$I132&lt;0,"",'Raw Data'!M132-'Raw Data'!$I132)</f>
        <v>37587100</v>
      </c>
      <c r="H132">
        <f>IF('Raw Data'!N132-'Raw Data'!$I132&lt;0,"",'Raw Data'!N132-'Raw Data'!$I132)</f>
        <v>496500</v>
      </c>
      <c r="I132">
        <f>IF('Raw Data'!O132-'Raw Data'!$I132&lt;0,"",'Raw Data'!O132-'Raw Data'!$I132)</f>
        <v>18457100</v>
      </c>
      <c r="J132">
        <f>IF('Raw Data'!P132-'Raw Data'!$I132&lt;0,"",'Raw Data'!P132-'Raw Data'!$I132)</f>
        <v>28967100</v>
      </c>
    </row>
    <row r="133" spans="1:10">
      <c r="A133" t="s">
        <v>308</v>
      </c>
      <c r="B133" t="s">
        <v>239</v>
      </c>
      <c r="C133" t="s">
        <v>309</v>
      </c>
      <c r="D133">
        <f>IF('Raw Data'!J133-'Raw Data'!$I133&lt;0,"",'Raw Data'!J133-'Raw Data'!$I133)</f>
        <v>110511600</v>
      </c>
      <c r="E133">
        <f>IF('Raw Data'!K133-'Raw Data'!$I133&lt;0,"",'Raw Data'!K133-'Raw Data'!$I133)</f>
        <v>91801600</v>
      </c>
      <c r="F133">
        <f>IF('Raw Data'!L133-'Raw Data'!$I133&lt;0,"",'Raw Data'!L133-'Raw Data'!$I133)</f>
        <v>76811600</v>
      </c>
      <c r="G133">
        <f>IF('Raw Data'!M133-'Raw Data'!$I133&lt;0,"",'Raw Data'!M133-'Raw Data'!$I133)</f>
        <v>80031600</v>
      </c>
      <c r="H133">
        <f>IF('Raw Data'!N133-'Raw Data'!$I133&lt;0,"",'Raw Data'!N133-'Raw Data'!$I133)</f>
        <v>85511600</v>
      </c>
      <c r="I133">
        <f>IF('Raw Data'!O133-'Raw Data'!$I133&lt;0,"",'Raw Data'!O133-'Raw Data'!$I133)</f>
        <v>82801600</v>
      </c>
      <c r="J133">
        <f>IF('Raw Data'!P133-'Raw Data'!$I133&lt;0,"",'Raw Data'!P133-'Raw Data'!$I133)</f>
        <v>78911600</v>
      </c>
    </row>
    <row r="134" spans="1:10">
      <c r="A134" t="s">
        <v>311</v>
      </c>
      <c r="B134" t="s">
        <v>239</v>
      </c>
      <c r="C134" t="s">
        <v>312</v>
      </c>
      <c r="D134">
        <f>IF('Raw Data'!J134-'Raw Data'!$I134&lt;0,"",'Raw Data'!J134-'Raw Data'!$I134)</f>
        <v>3213000</v>
      </c>
      <c r="E134">
        <f>IF('Raw Data'!K134-'Raw Data'!$I134&lt;0,"",'Raw Data'!K134-'Raw Data'!$I134)</f>
        <v>1774000</v>
      </c>
      <c r="F134">
        <f>IF('Raw Data'!L134-'Raw Data'!$I134&lt;0,"",'Raw Data'!L134-'Raw Data'!$I134)</f>
        <v>1818000</v>
      </c>
      <c r="G134">
        <f>IF('Raw Data'!M134-'Raw Data'!$I134&lt;0,"",'Raw Data'!M134-'Raw Data'!$I134)</f>
        <v>969200</v>
      </c>
      <c r="H134">
        <f>IF('Raw Data'!N134-'Raw Data'!$I134&lt;0,"",'Raw Data'!N134-'Raw Data'!$I134)</f>
        <v>2310000</v>
      </c>
      <c r="I134">
        <f>IF('Raw Data'!O134-'Raw Data'!$I134&lt;0,"",'Raw Data'!O134-'Raw Data'!$I134)</f>
        <v>1933000</v>
      </c>
      <c r="J134">
        <f>IF('Raw Data'!P134-'Raw Data'!$I134&lt;0,"",'Raw Data'!P134-'Raw Data'!$I134)</f>
        <v>1735000</v>
      </c>
    </row>
    <row r="135" spans="1:10">
      <c r="A135" t="s">
        <v>311</v>
      </c>
      <c r="B135" t="s">
        <v>239</v>
      </c>
      <c r="C135" t="s">
        <v>312</v>
      </c>
      <c r="D135">
        <f>IF('Raw Data'!J135-'Raw Data'!$I135&lt;0,"",'Raw Data'!J135-'Raw Data'!$I135)</f>
        <v>90760000</v>
      </c>
      <c r="E135">
        <f>IF('Raw Data'!K135-'Raw Data'!$I135&lt;0,"",'Raw Data'!K135-'Raw Data'!$I135)</f>
        <v>58490000</v>
      </c>
      <c r="F135">
        <f>IF('Raw Data'!L135-'Raw Data'!$I135&lt;0,"",'Raw Data'!L135-'Raw Data'!$I135)</f>
        <v>55070000</v>
      </c>
      <c r="G135">
        <f>IF('Raw Data'!M135-'Raw Data'!$I135&lt;0,"",'Raw Data'!M135-'Raw Data'!$I135)</f>
        <v>56990000</v>
      </c>
      <c r="H135">
        <f>IF('Raw Data'!N135-'Raw Data'!$I135&lt;0,"",'Raw Data'!N135-'Raw Data'!$I135)</f>
        <v>68490000</v>
      </c>
      <c r="I135">
        <f>IF('Raw Data'!O135-'Raw Data'!$I135&lt;0,"",'Raw Data'!O135-'Raw Data'!$I135)</f>
        <v>62460000</v>
      </c>
      <c r="J135">
        <f>IF('Raw Data'!P135-'Raw Data'!$I135&lt;0,"",'Raw Data'!P135-'Raw Data'!$I135)</f>
        <v>59960000</v>
      </c>
    </row>
    <row r="136" spans="1:10">
      <c r="A136" t="s">
        <v>314</v>
      </c>
      <c r="B136" t="s">
        <v>239</v>
      </c>
      <c r="C136" t="s">
        <v>315</v>
      </c>
      <c r="D136">
        <f>IF('Raw Data'!J136-'Raw Data'!$I136&lt;0,"",'Raw Data'!J136-'Raw Data'!$I136)</f>
        <v>47270000</v>
      </c>
      <c r="E136">
        <f>IF('Raw Data'!K136-'Raw Data'!$I136&lt;0,"",'Raw Data'!K136-'Raw Data'!$I136)</f>
        <v>44160000</v>
      </c>
      <c r="F136">
        <f>IF('Raw Data'!L136-'Raw Data'!$I136&lt;0,"",'Raw Data'!L136-'Raw Data'!$I136)</f>
        <v>26690000</v>
      </c>
      <c r="G136">
        <f>IF('Raw Data'!M136-'Raw Data'!$I136&lt;0,"",'Raw Data'!M136-'Raw Data'!$I136)</f>
        <v>20610000</v>
      </c>
      <c r="H136">
        <f>IF('Raw Data'!N136-'Raw Data'!$I136&lt;0,"",'Raw Data'!N136-'Raw Data'!$I136)</f>
        <v>48840000</v>
      </c>
      <c r="I136">
        <f>IF('Raw Data'!O136-'Raw Data'!$I136&lt;0,"",'Raw Data'!O136-'Raw Data'!$I136)</f>
        <v>38430000</v>
      </c>
      <c r="J136">
        <f>IF('Raw Data'!P136-'Raw Data'!$I136&lt;0,"",'Raw Data'!P136-'Raw Data'!$I136)</f>
        <v>34370000</v>
      </c>
    </row>
    <row r="137" spans="1:10">
      <c r="A137" t="s">
        <v>317</v>
      </c>
      <c r="B137" t="s">
        <v>239</v>
      </c>
      <c r="C137" t="s">
        <v>318</v>
      </c>
      <c r="D137">
        <f>IF('Raw Data'!J137-'Raw Data'!$I137&lt;0,"",'Raw Data'!J137-'Raw Data'!$I137)</f>
        <v>99340000</v>
      </c>
      <c r="E137">
        <f>IF('Raw Data'!K137-'Raw Data'!$I137&lt;0,"",'Raw Data'!K137-'Raw Data'!$I137)</f>
        <v>80720000</v>
      </c>
      <c r="F137">
        <f>IF('Raw Data'!L137-'Raw Data'!$I137&lt;0,"",'Raw Data'!L137-'Raw Data'!$I137)</f>
        <v>139800000</v>
      </c>
      <c r="G137">
        <f>IF('Raw Data'!M137-'Raw Data'!$I137&lt;0,"",'Raw Data'!M137-'Raw Data'!$I137)</f>
        <v>116400000</v>
      </c>
      <c r="H137">
        <f>IF('Raw Data'!N137-'Raw Data'!$I137&lt;0,"",'Raw Data'!N137-'Raw Data'!$I137)</f>
        <v>79030000</v>
      </c>
      <c r="I137">
        <f>IF('Raw Data'!O137-'Raw Data'!$I137&lt;0,"",'Raw Data'!O137-'Raw Data'!$I137)</f>
        <v>147800000</v>
      </c>
      <c r="J137">
        <f>IF('Raw Data'!P137-'Raw Data'!$I137&lt;0,"",'Raw Data'!P137-'Raw Data'!$I137)</f>
        <v>138300000</v>
      </c>
    </row>
    <row r="138" spans="1:10">
      <c r="A138" t="s">
        <v>320</v>
      </c>
      <c r="B138" t="s">
        <v>239</v>
      </c>
      <c r="C138" t="s">
        <v>321</v>
      </c>
      <c r="D138" t="str">
        <f>IF('Raw Data'!J138-'Raw Data'!$I138&lt;0,"",'Raw Data'!J138-'Raw Data'!$I138)</f>
        <v/>
      </c>
      <c r="E138" t="str">
        <f>IF('Raw Data'!K138-'Raw Data'!$I138&lt;0,"",'Raw Data'!K138-'Raw Data'!$I138)</f>
        <v/>
      </c>
      <c r="F138" t="str">
        <f>IF('Raw Data'!L138-'Raw Data'!$I138&lt;0,"",'Raw Data'!L138-'Raw Data'!$I138)</f>
        <v/>
      </c>
      <c r="G138" t="str">
        <f>IF('Raw Data'!M138-'Raw Data'!$I138&lt;0,"",'Raw Data'!M138-'Raw Data'!$I138)</f>
        <v/>
      </c>
      <c r="H138" t="str">
        <f>IF('Raw Data'!N138-'Raw Data'!$I138&lt;0,"",'Raw Data'!N138-'Raw Data'!$I138)</f>
        <v/>
      </c>
      <c r="I138" t="str">
        <f>IF('Raw Data'!O138-'Raw Data'!$I138&lt;0,"",'Raw Data'!O138-'Raw Data'!$I138)</f>
        <v/>
      </c>
      <c r="J138" t="str">
        <f>IF('Raw Data'!P138-'Raw Data'!$I138&lt;0,"",'Raw Data'!P138-'Raw Data'!$I138)</f>
        <v/>
      </c>
    </row>
    <row r="139" spans="1:10">
      <c r="A139" t="s">
        <v>323</v>
      </c>
      <c r="B139" t="s">
        <v>239</v>
      </c>
      <c r="C139" t="s">
        <v>324</v>
      </c>
      <c r="D139" t="str">
        <f>IF('Raw Data'!J139-'Raw Data'!$I139&lt;0,"",'Raw Data'!J139-'Raw Data'!$I139)</f>
        <v/>
      </c>
      <c r="E139">
        <f>IF('Raw Data'!K139-'Raw Data'!$I139&lt;0,"",'Raw Data'!K139-'Raw Data'!$I139)</f>
        <v>6700000</v>
      </c>
      <c r="F139" t="str">
        <f>IF('Raw Data'!L139-'Raw Data'!$I139&lt;0,"",'Raw Data'!L139-'Raw Data'!$I139)</f>
        <v/>
      </c>
      <c r="G139" t="str">
        <f>IF('Raw Data'!M139-'Raw Data'!$I139&lt;0,"",'Raw Data'!M139-'Raw Data'!$I139)</f>
        <v/>
      </c>
      <c r="H139" t="str">
        <f>IF('Raw Data'!N139-'Raw Data'!$I139&lt;0,"",'Raw Data'!N139-'Raw Data'!$I139)</f>
        <v/>
      </c>
      <c r="I139" t="str">
        <f>IF('Raw Data'!O139-'Raw Data'!$I139&lt;0,"",'Raw Data'!O139-'Raw Data'!$I139)</f>
        <v/>
      </c>
      <c r="J139">
        <f>IF('Raw Data'!P139-'Raw Data'!$I139&lt;0,"",'Raw Data'!P139-'Raw Data'!$I139)</f>
        <v>2500000</v>
      </c>
    </row>
    <row r="140" spans="1:10">
      <c r="A140" t="s">
        <v>326</v>
      </c>
      <c r="B140" t="s">
        <v>239</v>
      </c>
      <c r="C140" t="s">
        <v>327</v>
      </c>
      <c r="D140" t="str">
        <f>IF('Raw Data'!J140-'Raw Data'!$I140&lt;0,"",'Raw Data'!J140-'Raw Data'!$I140)</f>
        <v/>
      </c>
      <c r="E140" t="str">
        <f>IF('Raw Data'!K140-'Raw Data'!$I140&lt;0,"",'Raw Data'!K140-'Raw Data'!$I140)</f>
        <v/>
      </c>
      <c r="F140" t="str">
        <f>IF('Raw Data'!L140-'Raw Data'!$I140&lt;0,"",'Raw Data'!L140-'Raw Data'!$I140)</f>
        <v/>
      </c>
      <c r="G140" t="str">
        <f>IF('Raw Data'!M140-'Raw Data'!$I140&lt;0,"",'Raw Data'!M140-'Raw Data'!$I140)</f>
        <v/>
      </c>
      <c r="H140" t="str">
        <f>IF('Raw Data'!N140-'Raw Data'!$I140&lt;0,"",'Raw Data'!N140-'Raw Data'!$I140)</f>
        <v/>
      </c>
      <c r="I140" t="str">
        <f>IF('Raw Data'!O140-'Raw Data'!$I140&lt;0,"",'Raw Data'!O140-'Raw Data'!$I140)</f>
        <v/>
      </c>
      <c r="J140" t="str">
        <f>IF('Raw Data'!P140-'Raw Data'!$I140&lt;0,"",'Raw Data'!P140-'Raw Data'!$I140)</f>
        <v/>
      </c>
    </row>
    <row r="141" spans="1:10">
      <c r="A141" t="s">
        <v>329</v>
      </c>
      <c r="B141" t="s">
        <v>330</v>
      </c>
      <c r="C141" t="s">
        <v>259</v>
      </c>
      <c r="D141">
        <f>IF('Raw Data'!J141-'Raw Data'!$I141&lt;0,"",'Raw Data'!J141-'Raw Data'!$I141)</f>
        <v>31730000</v>
      </c>
      <c r="E141">
        <f>IF('Raw Data'!K141-'Raw Data'!$I141&lt;0,"",'Raw Data'!K141-'Raw Data'!$I141)</f>
        <v>19820000</v>
      </c>
      <c r="F141">
        <f>IF('Raw Data'!L141-'Raw Data'!$I141&lt;0,"",'Raw Data'!L141-'Raw Data'!$I141)</f>
        <v>22110000</v>
      </c>
      <c r="G141">
        <f>IF('Raw Data'!M141-'Raw Data'!$I141&lt;0,"",'Raw Data'!M141-'Raw Data'!$I141)</f>
        <v>12520000</v>
      </c>
      <c r="H141">
        <f>IF('Raw Data'!N141-'Raw Data'!$I141&lt;0,"",'Raw Data'!N141-'Raw Data'!$I141)</f>
        <v>17560000</v>
      </c>
      <c r="I141">
        <f>IF('Raw Data'!O141-'Raw Data'!$I141&lt;0,"",'Raw Data'!O141-'Raw Data'!$I141)</f>
        <v>3735000</v>
      </c>
      <c r="J141">
        <f>IF('Raw Data'!P141-'Raw Data'!$I141&lt;0,"",'Raw Data'!P141-'Raw Data'!$I141)</f>
        <v>23290000</v>
      </c>
    </row>
    <row r="142" spans="1:10">
      <c r="A142" t="s">
        <v>332</v>
      </c>
      <c r="B142" t="s">
        <v>330</v>
      </c>
      <c r="C142" t="s">
        <v>277</v>
      </c>
      <c r="D142">
        <f>IF('Raw Data'!J142-'Raw Data'!$I142&lt;0,"",'Raw Data'!J142-'Raw Data'!$I142)</f>
        <v>98510000</v>
      </c>
      <c r="E142">
        <f>IF('Raw Data'!K142-'Raw Data'!$I142&lt;0,"",'Raw Data'!K142-'Raw Data'!$I142)</f>
        <v>86320000</v>
      </c>
      <c r="F142">
        <f>IF('Raw Data'!L142-'Raw Data'!$I142&lt;0,"",'Raw Data'!L142-'Raw Data'!$I142)</f>
        <v>105700000</v>
      </c>
      <c r="G142">
        <f>IF('Raw Data'!M142-'Raw Data'!$I142&lt;0,"",'Raw Data'!M142-'Raw Data'!$I142)</f>
        <v>100300000</v>
      </c>
      <c r="H142">
        <f>IF('Raw Data'!N142-'Raw Data'!$I142&lt;0,"",'Raw Data'!N142-'Raw Data'!$I142)</f>
        <v>82000000</v>
      </c>
      <c r="I142">
        <f>IF('Raw Data'!O142-'Raw Data'!$I142&lt;0,"",'Raw Data'!O142-'Raw Data'!$I142)</f>
        <v>108400000</v>
      </c>
      <c r="J142">
        <f>IF('Raw Data'!P142-'Raw Data'!$I142&lt;0,"",'Raw Data'!P142-'Raw Data'!$I142)</f>
        <v>106700000</v>
      </c>
    </row>
    <row r="143" spans="1:10">
      <c r="A143" t="s">
        <v>334</v>
      </c>
      <c r="B143" t="s">
        <v>330</v>
      </c>
      <c r="C143" t="s">
        <v>294</v>
      </c>
      <c r="D143">
        <f>IF('Raw Data'!J143-'Raw Data'!$I143&lt;0,"",'Raw Data'!J143-'Raw Data'!$I143)</f>
        <v>98620000</v>
      </c>
      <c r="E143">
        <f>IF('Raw Data'!K143-'Raw Data'!$I143&lt;0,"",'Raw Data'!K143-'Raw Data'!$I143)</f>
        <v>86330000</v>
      </c>
      <c r="F143">
        <f>IF('Raw Data'!L143-'Raw Data'!$I143&lt;0,"",'Raw Data'!L143-'Raw Data'!$I143)</f>
        <v>90410000</v>
      </c>
      <c r="G143">
        <f>IF('Raw Data'!M143-'Raw Data'!$I143&lt;0,"",'Raw Data'!M143-'Raw Data'!$I143)</f>
        <v>101600000</v>
      </c>
      <c r="H143">
        <f>IF('Raw Data'!N143-'Raw Data'!$I143&lt;0,"",'Raw Data'!N143-'Raw Data'!$I143)</f>
        <v>82780000</v>
      </c>
      <c r="I143">
        <f>IF('Raw Data'!O143-'Raw Data'!$I143&lt;0,"",'Raw Data'!O143-'Raw Data'!$I143)</f>
        <v>99690000</v>
      </c>
      <c r="J143">
        <f>IF('Raw Data'!P143-'Raw Data'!$I143&lt;0,"",'Raw Data'!P143-'Raw Data'!$I143)</f>
        <v>107600000</v>
      </c>
    </row>
    <row r="144" spans="1:10">
      <c r="A144" t="s">
        <v>336</v>
      </c>
      <c r="B144" t="s">
        <v>337</v>
      </c>
      <c r="C144" t="s">
        <v>174</v>
      </c>
      <c r="D144">
        <f>IF('Raw Data'!J144-'Raw Data'!$I144&lt;0,"",'Raw Data'!J144-'Raw Data'!$I144)</f>
        <v>106500000</v>
      </c>
      <c r="E144">
        <f>IF('Raw Data'!K144-'Raw Data'!$I144&lt;0,"",'Raw Data'!K144-'Raw Data'!$I144)</f>
        <v>82170000</v>
      </c>
      <c r="F144">
        <f>IF('Raw Data'!L144-'Raw Data'!$I144&lt;0,"",'Raw Data'!L144-'Raw Data'!$I144)</f>
        <v>81980000</v>
      </c>
      <c r="G144">
        <f>IF('Raw Data'!M144-'Raw Data'!$I144&lt;0,"",'Raw Data'!M144-'Raw Data'!$I144)</f>
        <v>79070000</v>
      </c>
      <c r="H144">
        <f>IF('Raw Data'!N144-'Raw Data'!$I144&lt;0,"",'Raw Data'!N144-'Raw Data'!$I144)</f>
        <v>90240000</v>
      </c>
      <c r="I144">
        <f>IF('Raw Data'!O144-'Raw Data'!$I144&lt;0,"",'Raw Data'!O144-'Raw Data'!$I144)</f>
        <v>85990000</v>
      </c>
      <c r="J144">
        <f>IF('Raw Data'!P144-'Raw Data'!$I144&lt;0,"",'Raw Data'!P144-'Raw Data'!$I144)</f>
        <v>82080000</v>
      </c>
    </row>
    <row r="145" spans="1:10">
      <c r="A145" t="s">
        <v>339</v>
      </c>
      <c r="B145" t="s">
        <v>337</v>
      </c>
      <c r="C145" t="s">
        <v>189</v>
      </c>
      <c r="D145">
        <f>IF('Raw Data'!J145-'Raw Data'!$I145&lt;0,"",'Raw Data'!J145-'Raw Data'!$I145)</f>
        <v>104900000</v>
      </c>
      <c r="E145">
        <f>IF('Raw Data'!K145-'Raw Data'!$I145&lt;0,"",'Raw Data'!K145-'Raw Data'!$I145)</f>
        <v>84890000</v>
      </c>
      <c r="F145">
        <f>IF('Raw Data'!L145-'Raw Data'!$I145&lt;0,"",'Raw Data'!L145-'Raw Data'!$I145)</f>
        <v>55220000</v>
      </c>
      <c r="G145">
        <f>IF('Raw Data'!M145-'Raw Data'!$I145&lt;0,"",'Raw Data'!M145-'Raw Data'!$I145)</f>
        <v>55370000</v>
      </c>
      <c r="H145">
        <f>IF('Raw Data'!N145-'Raw Data'!$I145&lt;0,"",'Raw Data'!N145-'Raw Data'!$I145)</f>
        <v>83340000</v>
      </c>
      <c r="I145">
        <f>IF('Raw Data'!O145-'Raw Data'!$I145&lt;0,"",'Raw Data'!O145-'Raw Data'!$I145)</f>
        <v>60620000</v>
      </c>
      <c r="J145">
        <f>IF('Raw Data'!P145-'Raw Data'!$I145&lt;0,"",'Raw Data'!P145-'Raw Data'!$I145)</f>
        <v>76810000</v>
      </c>
    </row>
    <row r="146" spans="1:10">
      <c r="A146" t="s">
        <v>341</v>
      </c>
      <c r="B146" t="s">
        <v>337</v>
      </c>
      <c r="C146" t="s">
        <v>66</v>
      </c>
      <c r="D146">
        <f>IF('Raw Data'!J146-'Raw Data'!$I146&lt;0,"",'Raw Data'!J146-'Raw Data'!$I146)</f>
        <v>18530000</v>
      </c>
      <c r="E146">
        <f>IF('Raw Data'!K146-'Raw Data'!$I146&lt;0,"",'Raw Data'!K146-'Raw Data'!$I146)</f>
        <v>13710000</v>
      </c>
      <c r="F146">
        <f>IF('Raw Data'!L146-'Raw Data'!$I146&lt;0,"",'Raw Data'!L146-'Raw Data'!$I146)</f>
        <v>21600000</v>
      </c>
      <c r="G146">
        <f>IF('Raw Data'!M146-'Raw Data'!$I146&lt;0,"",'Raw Data'!M146-'Raw Data'!$I146)</f>
        <v>17210000</v>
      </c>
      <c r="H146">
        <f>IF('Raw Data'!N146-'Raw Data'!$I146&lt;0,"",'Raw Data'!N146-'Raw Data'!$I146)</f>
        <v>11710000</v>
      </c>
      <c r="I146">
        <f>IF('Raw Data'!O146-'Raw Data'!$I146&lt;0,"",'Raw Data'!O146-'Raw Data'!$I146)</f>
        <v>22170000</v>
      </c>
      <c r="J146">
        <f>IF('Raw Data'!P146-'Raw Data'!$I146&lt;0,"",'Raw Data'!P146-'Raw Data'!$I146)</f>
        <v>25160000</v>
      </c>
    </row>
    <row r="147" spans="1:10">
      <c r="A147" t="s">
        <v>343</v>
      </c>
      <c r="B147" t="s">
        <v>337</v>
      </c>
      <c r="C147" t="s">
        <v>69</v>
      </c>
      <c r="D147">
        <f>IF('Raw Data'!J147-'Raw Data'!$I147&lt;0,"",'Raw Data'!J147-'Raw Data'!$I147)</f>
        <v>99340000</v>
      </c>
      <c r="E147">
        <f>IF('Raw Data'!K147-'Raw Data'!$I147&lt;0,"",'Raw Data'!K147-'Raw Data'!$I147)</f>
        <v>81220000</v>
      </c>
      <c r="F147">
        <f>IF('Raw Data'!L147-'Raw Data'!$I147&lt;0,"",'Raw Data'!L147-'Raw Data'!$I147)</f>
        <v>139500000</v>
      </c>
      <c r="G147">
        <f>IF('Raw Data'!M147-'Raw Data'!$I147&lt;0,"",'Raw Data'!M147-'Raw Data'!$I147)</f>
        <v>120000000</v>
      </c>
      <c r="H147">
        <f>IF('Raw Data'!N147-'Raw Data'!$I147&lt;0,"",'Raw Data'!N147-'Raw Data'!$I147)</f>
        <v>79030000</v>
      </c>
      <c r="I147">
        <f>IF('Raw Data'!O147-'Raw Data'!$I147&lt;0,"",'Raw Data'!O147-'Raw Data'!$I147)</f>
        <v>146300000</v>
      </c>
      <c r="J147">
        <f>IF('Raw Data'!P147-'Raw Data'!$I147&lt;0,"",'Raw Data'!P147-'Raw Data'!$I147)</f>
        <v>138300000</v>
      </c>
    </row>
    <row r="148" spans="1:10">
      <c r="A148" t="s">
        <v>345</v>
      </c>
      <c r="B148" t="s">
        <v>346</v>
      </c>
      <c r="C148" t="s">
        <v>347</v>
      </c>
      <c r="D148">
        <f>IF('Raw Data'!J148-'Raw Data'!$I148&lt;0,"",'Raw Data'!J148-'Raw Data'!$I148)</f>
        <v>1102000</v>
      </c>
      <c r="E148">
        <f>IF('Raw Data'!K148-'Raw Data'!$I148&lt;0,"",'Raw Data'!K148-'Raw Data'!$I148)</f>
        <v>30970000</v>
      </c>
      <c r="F148">
        <f>IF('Raw Data'!L148-'Raw Data'!$I148&lt;0,"",'Raw Data'!L148-'Raw Data'!$I148)</f>
        <v>1971000</v>
      </c>
      <c r="G148">
        <f>IF('Raw Data'!M148-'Raw Data'!$I148&lt;0,"",'Raw Data'!M148-'Raw Data'!$I148)</f>
        <v>1644000</v>
      </c>
      <c r="H148">
        <f>IF('Raw Data'!N148-'Raw Data'!$I148&lt;0,"",'Raw Data'!N148-'Raw Data'!$I148)</f>
        <v>21090000</v>
      </c>
      <c r="I148">
        <f>IF('Raw Data'!O148-'Raw Data'!$I148&lt;0,"",'Raw Data'!O148-'Raw Data'!$I148)</f>
        <v>9959000</v>
      </c>
      <c r="J148">
        <f>IF('Raw Data'!P148-'Raw Data'!$I148&lt;0,"",'Raw Data'!P148-'Raw Data'!$I148)</f>
        <v>8462000</v>
      </c>
    </row>
    <row r="149" spans="1:10">
      <c r="A149" t="s">
        <v>349</v>
      </c>
      <c r="B149" t="s">
        <v>346</v>
      </c>
      <c r="C149" t="s">
        <v>189</v>
      </c>
      <c r="D149">
        <f>IF('Raw Data'!J149-'Raw Data'!$I149&lt;0,"",'Raw Data'!J149-'Raw Data'!$I149)</f>
        <v>13661000</v>
      </c>
      <c r="E149" t="str">
        <f>IF('Raw Data'!K149-'Raw Data'!$I149&lt;0,"",'Raw Data'!K149-'Raw Data'!$I149)</f>
        <v/>
      </c>
      <c r="F149">
        <f>IF('Raw Data'!L149-'Raw Data'!$I149&lt;0,"",'Raw Data'!L149-'Raw Data'!$I149)</f>
        <v>1906000</v>
      </c>
      <c r="G149">
        <f>IF('Raw Data'!M149-'Raw Data'!$I149&lt;0,"",'Raw Data'!M149-'Raw Data'!$I149)</f>
        <v>2238000</v>
      </c>
      <c r="H149" t="str">
        <f>IF('Raw Data'!N149-'Raw Data'!$I149&lt;0,"",'Raw Data'!N149-'Raw Data'!$I149)</f>
        <v/>
      </c>
      <c r="I149">
        <f>IF('Raw Data'!O149-'Raw Data'!$I149&lt;0,"",'Raw Data'!O149-'Raw Data'!$I149)</f>
        <v>4511000</v>
      </c>
      <c r="J149">
        <f>IF('Raw Data'!P149-'Raw Data'!$I149&lt;0,"",'Raw Data'!P149-'Raw Data'!$I149)</f>
        <v>3494000</v>
      </c>
    </row>
    <row r="150" spans="1:10">
      <c r="A150" t="s">
        <v>351</v>
      </c>
      <c r="B150" t="s">
        <v>346</v>
      </c>
      <c r="C150" t="s">
        <v>352</v>
      </c>
      <c r="D150">
        <f>IF('Raw Data'!J150-'Raw Data'!$I150&lt;0,"",'Raw Data'!J150-'Raw Data'!$I150)</f>
        <v>18520000</v>
      </c>
      <c r="E150">
        <f>IF('Raw Data'!K150-'Raw Data'!$I150&lt;0,"",'Raw Data'!K150-'Raw Data'!$I150)</f>
        <v>22750000</v>
      </c>
      <c r="F150">
        <f>IF('Raw Data'!L150-'Raw Data'!$I150&lt;0,"",'Raw Data'!L150-'Raw Data'!$I150)</f>
        <v>54390000</v>
      </c>
      <c r="G150">
        <f>IF('Raw Data'!M150-'Raw Data'!$I150&lt;0,"",'Raw Data'!M150-'Raw Data'!$I150)</f>
        <v>61610000</v>
      </c>
      <c r="H150">
        <f>IF('Raw Data'!N150-'Raw Data'!$I150&lt;0,"",'Raw Data'!N150-'Raw Data'!$I150)</f>
        <v>15380000</v>
      </c>
      <c r="I150">
        <f>IF('Raw Data'!O150-'Raw Data'!$I150&lt;0,"",'Raw Data'!O150-'Raw Data'!$I150)</f>
        <v>56870000</v>
      </c>
      <c r="J150">
        <f>IF('Raw Data'!P150-'Raw Data'!$I150&lt;0,"",'Raw Data'!P150-'Raw Data'!$I150)</f>
        <v>57110000</v>
      </c>
    </row>
    <row r="151" spans="1:10">
      <c r="A151" t="s">
        <v>354</v>
      </c>
      <c r="B151" t="s">
        <v>355</v>
      </c>
      <c r="C151" t="s">
        <v>356</v>
      </c>
      <c r="D151">
        <f>IF('Raw Data'!J151-'Raw Data'!$I151&lt;0,"",'Raw Data'!J151-'Raw Data'!$I151)</f>
        <v>50850000</v>
      </c>
      <c r="E151">
        <f>IF('Raw Data'!K151-'Raw Data'!$I151&lt;0,"",'Raw Data'!K151-'Raw Data'!$I151)</f>
        <v>28220000</v>
      </c>
      <c r="F151">
        <f>IF('Raw Data'!L151-'Raw Data'!$I151&lt;0,"",'Raw Data'!L151-'Raw Data'!$I151)</f>
        <v>27080000</v>
      </c>
      <c r="G151">
        <f>IF('Raw Data'!M151-'Raw Data'!$I151&lt;0,"",'Raw Data'!M151-'Raw Data'!$I151)</f>
        <v>41750000</v>
      </c>
      <c r="H151">
        <f>IF('Raw Data'!N151-'Raw Data'!$I151&lt;0,"",'Raw Data'!N151-'Raw Data'!$I151)</f>
        <v>33790000</v>
      </c>
      <c r="I151">
        <f>IF('Raw Data'!O151-'Raw Data'!$I151&lt;0,"",'Raw Data'!O151-'Raw Data'!$I151)</f>
        <v>39280000</v>
      </c>
      <c r="J151">
        <f>IF('Raw Data'!P151-'Raw Data'!$I151&lt;0,"",'Raw Data'!P151-'Raw Data'!$I151)</f>
        <v>28190000</v>
      </c>
    </row>
    <row r="152" spans="1:10">
      <c r="A152" t="s">
        <v>358</v>
      </c>
      <c r="B152" t="s">
        <v>355</v>
      </c>
      <c r="C152" t="s">
        <v>359</v>
      </c>
      <c r="D152">
        <f>IF('Raw Data'!J152-'Raw Data'!$I152&lt;0,"",'Raw Data'!J152-'Raw Data'!$I152)</f>
        <v>331716400</v>
      </c>
      <c r="E152">
        <f>IF('Raw Data'!K152-'Raw Data'!$I152&lt;0,"",'Raw Data'!K152-'Raw Data'!$I152)</f>
        <v>256916400</v>
      </c>
      <c r="F152">
        <f>IF('Raw Data'!L152-'Raw Data'!$I152&lt;0,"",'Raw Data'!L152-'Raw Data'!$I152)</f>
        <v>308316400</v>
      </c>
      <c r="G152">
        <f>IF('Raw Data'!M152-'Raw Data'!$I152&lt;0,"",'Raw Data'!M152-'Raw Data'!$I152)</f>
        <v>296316400</v>
      </c>
      <c r="H152">
        <f>IF('Raw Data'!N152-'Raw Data'!$I152&lt;0,"",'Raw Data'!N152-'Raw Data'!$I152)</f>
        <v>265616400</v>
      </c>
      <c r="I152">
        <f>IF('Raw Data'!O152-'Raw Data'!$I152&lt;0,"",'Raw Data'!O152-'Raw Data'!$I152)</f>
        <v>350816400</v>
      </c>
      <c r="J152">
        <f>IF('Raw Data'!P152-'Raw Data'!$I152&lt;0,"",'Raw Data'!P152-'Raw Data'!$I152)</f>
        <v>349416400</v>
      </c>
    </row>
    <row r="153" spans="1:10">
      <c r="A153" t="s">
        <v>361</v>
      </c>
      <c r="B153" t="s">
        <v>355</v>
      </c>
      <c r="C153" t="s">
        <v>362</v>
      </c>
      <c r="D153">
        <f>IF('Raw Data'!J153-'Raw Data'!$I153&lt;0,"",'Raw Data'!J153-'Raw Data'!$I153)</f>
        <v>110349200</v>
      </c>
      <c r="E153">
        <f>IF('Raw Data'!K153-'Raw Data'!$I153&lt;0,"",'Raw Data'!K153-'Raw Data'!$I153)</f>
        <v>63079200</v>
      </c>
      <c r="F153">
        <f>IF('Raw Data'!L153-'Raw Data'!$I153&lt;0,"",'Raw Data'!L153-'Raw Data'!$I153)</f>
        <v>106849200</v>
      </c>
      <c r="G153">
        <f>IF('Raw Data'!M153-'Raw Data'!$I153&lt;0,"",'Raw Data'!M153-'Raw Data'!$I153)</f>
        <v>110049200</v>
      </c>
      <c r="H153">
        <f>IF('Raw Data'!N153-'Raw Data'!$I153&lt;0,"",'Raw Data'!N153-'Raw Data'!$I153)</f>
        <v>70409200</v>
      </c>
      <c r="I153">
        <f>IF('Raw Data'!O153-'Raw Data'!$I153&lt;0,"",'Raw Data'!O153-'Raw Data'!$I153)</f>
        <v>106849200</v>
      </c>
      <c r="J153">
        <f>IF('Raw Data'!P153-'Raw Data'!$I153&lt;0,"",'Raw Data'!P153-'Raw Data'!$I153)</f>
        <v>144649200</v>
      </c>
    </row>
    <row r="154" spans="1:10">
      <c r="A154" t="s">
        <v>364</v>
      </c>
      <c r="B154" t="s">
        <v>355</v>
      </c>
      <c r="C154" t="s">
        <v>365</v>
      </c>
      <c r="D154">
        <f>IF('Raw Data'!J154-'Raw Data'!$I154&lt;0,"",'Raw Data'!J154-'Raw Data'!$I154)</f>
        <v>31995000</v>
      </c>
      <c r="E154">
        <f>IF('Raw Data'!K154-'Raw Data'!$I154&lt;0,"",'Raw Data'!K154-'Raw Data'!$I154)</f>
        <v>22365000</v>
      </c>
      <c r="F154">
        <f>IF('Raw Data'!L154-'Raw Data'!$I154&lt;0,"",'Raw Data'!L154-'Raw Data'!$I154)</f>
        <v>22465000</v>
      </c>
      <c r="G154">
        <f>IF('Raw Data'!M154-'Raw Data'!$I154&lt;0,"",'Raw Data'!M154-'Raw Data'!$I154)</f>
        <v>21745000</v>
      </c>
      <c r="H154">
        <f>IF('Raw Data'!N154-'Raw Data'!$I154&lt;0,"",'Raw Data'!N154-'Raw Data'!$I154)</f>
        <v>23735000</v>
      </c>
      <c r="I154">
        <f>IF('Raw Data'!O154-'Raw Data'!$I154&lt;0,"",'Raw Data'!O154-'Raw Data'!$I154)</f>
        <v>25235000</v>
      </c>
      <c r="J154">
        <f>IF('Raw Data'!P154-'Raw Data'!$I154&lt;0,"",'Raw Data'!P154-'Raw Data'!$I154)</f>
        <v>17735000</v>
      </c>
    </row>
    <row r="155" spans="1:10">
      <c r="A155" t="s">
        <v>367</v>
      </c>
      <c r="B155" t="s">
        <v>355</v>
      </c>
      <c r="C155" t="s">
        <v>368</v>
      </c>
      <c r="D155">
        <f>IF('Raw Data'!J155-'Raw Data'!$I155&lt;0,"",'Raw Data'!J155-'Raw Data'!$I155)</f>
        <v>101400000</v>
      </c>
      <c r="E155">
        <f>IF('Raw Data'!K155-'Raw Data'!$I155&lt;0,"",'Raw Data'!K155-'Raw Data'!$I155)</f>
        <v>74520000</v>
      </c>
      <c r="F155">
        <f>IF('Raw Data'!L155-'Raw Data'!$I155&lt;0,"",'Raw Data'!L155-'Raw Data'!$I155)</f>
        <v>51110000</v>
      </c>
      <c r="G155">
        <f>IF('Raw Data'!M155-'Raw Data'!$I155&lt;0,"",'Raw Data'!M155-'Raw Data'!$I155)</f>
        <v>62370000</v>
      </c>
      <c r="H155">
        <f>IF('Raw Data'!N155-'Raw Data'!$I155&lt;0,"",'Raw Data'!N155-'Raw Data'!$I155)</f>
        <v>86810000</v>
      </c>
      <c r="I155">
        <f>IF('Raw Data'!O155-'Raw Data'!$I155&lt;0,"",'Raw Data'!O155-'Raw Data'!$I155)</f>
        <v>59670000</v>
      </c>
      <c r="J155">
        <f>IF('Raw Data'!P155-'Raw Data'!$I155&lt;0,"",'Raw Data'!P155-'Raw Data'!$I155)</f>
        <v>53940000</v>
      </c>
    </row>
    <row r="156" spans="1:10">
      <c r="A156" t="s">
        <v>370</v>
      </c>
      <c r="B156" t="s">
        <v>355</v>
      </c>
      <c r="C156" t="s">
        <v>371</v>
      </c>
      <c r="D156">
        <f>IF('Raw Data'!J156-'Raw Data'!$I156&lt;0,"",'Raw Data'!J156-'Raw Data'!$I156)</f>
        <v>539430000</v>
      </c>
      <c r="E156">
        <f>IF('Raw Data'!K156-'Raw Data'!$I156&lt;0,"",'Raw Data'!K156-'Raw Data'!$I156)</f>
        <v>420930000</v>
      </c>
      <c r="F156">
        <f>IF('Raw Data'!L156-'Raw Data'!$I156&lt;0,"",'Raw Data'!L156-'Raw Data'!$I156)</f>
        <v>397430000</v>
      </c>
      <c r="G156">
        <f>IF('Raw Data'!M156-'Raw Data'!$I156&lt;0,"",'Raw Data'!M156-'Raw Data'!$I156)</f>
        <v>402130000</v>
      </c>
      <c r="H156">
        <f>IF('Raw Data'!N156-'Raw Data'!$I156&lt;0,"",'Raw Data'!N156-'Raw Data'!$I156)</f>
        <v>448530000</v>
      </c>
      <c r="I156">
        <f>IF('Raw Data'!O156-'Raw Data'!$I156&lt;0,"",'Raw Data'!O156-'Raw Data'!$I156)</f>
        <v>389230000</v>
      </c>
      <c r="J156">
        <f>IF('Raw Data'!P156-'Raw Data'!$I156&lt;0,"",'Raw Data'!P156-'Raw Data'!$I156)</f>
        <v>386730000</v>
      </c>
    </row>
    <row r="157" spans="1:10">
      <c r="A157" t="s">
        <v>373</v>
      </c>
      <c r="B157" t="s">
        <v>355</v>
      </c>
      <c r="C157" t="s">
        <v>374</v>
      </c>
      <c r="D157">
        <f>IF('Raw Data'!J157-'Raw Data'!$I157&lt;0,"",'Raw Data'!J157-'Raw Data'!$I157)</f>
        <v>330182000</v>
      </c>
      <c r="E157">
        <f>IF('Raw Data'!K157-'Raw Data'!$I157&lt;0,"",'Raw Data'!K157-'Raw Data'!$I157)</f>
        <v>255482000</v>
      </c>
      <c r="F157">
        <f>IF('Raw Data'!L157-'Raw Data'!$I157&lt;0,"",'Raw Data'!L157-'Raw Data'!$I157)</f>
        <v>308682000</v>
      </c>
      <c r="G157">
        <f>IF('Raw Data'!M157-'Raw Data'!$I157&lt;0,"",'Raw Data'!M157-'Raw Data'!$I157)</f>
        <v>297582000</v>
      </c>
      <c r="H157">
        <f>IF('Raw Data'!N157-'Raw Data'!$I157&lt;0,"",'Raw Data'!N157-'Raw Data'!$I157)</f>
        <v>259982000</v>
      </c>
      <c r="I157">
        <f>IF('Raw Data'!O157-'Raw Data'!$I157&lt;0,"",'Raw Data'!O157-'Raw Data'!$I157)</f>
        <v>286282000</v>
      </c>
      <c r="J157">
        <f>IF('Raw Data'!P157-'Raw Data'!$I157&lt;0,"",'Raw Data'!P157-'Raw Data'!$I157)</f>
        <v>286382000</v>
      </c>
    </row>
    <row r="158" spans="1:10">
      <c r="A158" t="s">
        <v>373</v>
      </c>
      <c r="B158" t="s">
        <v>355</v>
      </c>
      <c r="C158" t="s">
        <v>374</v>
      </c>
      <c r="D158">
        <f>IF('Raw Data'!J158-'Raw Data'!$I158&lt;0,"",'Raw Data'!J158-'Raw Data'!$I158)</f>
        <v>331782000</v>
      </c>
      <c r="E158">
        <f>IF('Raw Data'!K158-'Raw Data'!$I158&lt;0,"",'Raw Data'!K158-'Raw Data'!$I158)</f>
        <v>257982000</v>
      </c>
      <c r="F158">
        <f>IF('Raw Data'!L158-'Raw Data'!$I158&lt;0,"",'Raw Data'!L158-'Raw Data'!$I158)</f>
        <v>309682000</v>
      </c>
      <c r="G158">
        <f>IF('Raw Data'!M158-'Raw Data'!$I158&lt;0,"",'Raw Data'!M158-'Raw Data'!$I158)</f>
        <v>5334000</v>
      </c>
      <c r="H158">
        <f>IF('Raw Data'!N158-'Raw Data'!$I158&lt;0,"",'Raw Data'!N158-'Raw Data'!$I158)</f>
        <v>262382000</v>
      </c>
      <c r="I158">
        <f>IF('Raw Data'!O158-'Raw Data'!$I158&lt;0,"",'Raw Data'!O158-'Raw Data'!$I158)</f>
        <v>287282000</v>
      </c>
      <c r="J158">
        <f>IF('Raw Data'!P158-'Raw Data'!$I158&lt;0,"",'Raw Data'!P158-'Raw Data'!$I158)</f>
        <v>286582000</v>
      </c>
    </row>
    <row r="159" spans="1:10">
      <c r="A159" t="s">
        <v>376</v>
      </c>
      <c r="B159" t="s">
        <v>355</v>
      </c>
      <c r="C159" t="s">
        <v>377</v>
      </c>
      <c r="D159">
        <f>IF('Raw Data'!J159-'Raw Data'!$I159&lt;0,"",'Raw Data'!J159-'Raw Data'!$I159)</f>
        <v>40240600</v>
      </c>
      <c r="E159">
        <f>IF('Raw Data'!K159-'Raw Data'!$I159&lt;0,"",'Raw Data'!K159-'Raw Data'!$I159)</f>
        <v>257250600</v>
      </c>
      <c r="F159">
        <f>IF('Raw Data'!L159-'Raw Data'!$I159&lt;0,"",'Raw Data'!L159-'Raw Data'!$I159)</f>
        <v>39980600</v>
      </c>
      <c r="G159">
        <f>IF('Raw Data'!M159-'Raw Data'!$I159&lt;0,"",'Raw Data'!M159-'Raw Data'!$I159)</f>
        <v>22940600</v>
      </c>
      <c r="H159">
        <f>IF('Raw Data'!N159-'Raw Data'!$I159&lt;0,"",'Raw Data'!N159-'Raw Data'!$I159)</f>
        <v>265950600</v>
      </c>
      <c r="I159">
        <f>IF('Raw Data'!O159-'Raw Data'!$I159&lt;0,"",'Raw Data'!O159-'Raw Data'!$I159)</f>
        <v>351150600</v>
      </c>
      <c r="J159">
        <f>IF('Raw Data'!P159-'Raw Data'!$I159&lt;0,"",'Raw Data'!P159-'Raw Data'!$I159)</f>
        <v>349750600</v>
      </c>
    </row>
    <row r="160" spans="1:10">
      <c r="A160" t="s">
        <v>376</v>
      </c>
      <c r="B160" t="s">
        <v>355</v>
      </c>
      <c r="C160" t="s">
        <v>377</v>
      </c>
      <c r="D160">
        <f>IF('Raw Data'!J160-'Raw Data'!$I160&lt;0,"",'Raw Data'!J160-'Raw Data'!$I160)</f>
        <v>378911000</v>
      </c>
      <c r="E160">
        <f>IF('Raw Data'!K160-'Raw Data'!$I160&lt;0,"",'Raw Data'!K160-'Raw Data'!$I160)</f>
        <v>256111000</v>
      </c>
      <c r="F160">
        <f>IF('Raw Data'!L160-'Raw Data'!$I160&lt;0,"",'Raw Data'!L160-'Raw Data'!$I160)</f>
        <v>360011000</v>
      </c>
      <c r="G160">
        <f>IF('Raw Data'!M160-'Raw Data'!$I160&lt;0,"",'Raw Data'!M160-'Raw Data'!$I160)</f>
        <v>356911000</v>
      </c>
      <c r="H160">
        <f>IF('Raw Data'!N160-'Raw Data'!$I160&lt;0,"",'Raw Data'!N160-'Raw Data'!$I160)</f>
        <v>264911000</v>
      </c>
      <c r="I160">
        <f>IF('Raw Data'!O160-'Raw Data'!$I160&lt;0,"",'Raw Data'!O160-'Raw Data'!$I160)</f>
        <v>350911000</v>
      </c>
      <c r="J160">
        <f>IF('Raw Data'!P160-'Raw Data'!$I160&lt;0,"",'Raw Data'!P160-'Raw Data'!$I160)</f>
        <v>349411000</v>
      </c>
    </row>
    <row r="161" spans="1:10">
      <c r="A161" t="s">
        <v>379</v>
      </c>
      <c r="B161" t="s">
        <v>378</v>
      </c>
      <c r="C161" t="s">
        <v>380</v>
      </c>
      <c r="D161">
        <f>IF('Raw Data'!J161-'Raw Data'!$I161&lt;0,"",'Raw Data'!J161-'Raw Data'!$I161)</f>
        <v>49400000</v>
      </c>
      <c r="E161">
        <f>IF('Raw Data'!K161-'Raw Data'!$I161&lt;0,"",'Raw Data'!K161-'Raw Data'!$I161)</f>
        <v>12450000</v>
      </c>
      <c r="F161">
        <f>IF('Raw Data'!L161-'Raw Data'!$I161&lt;0,"",'Raw Data'!L161-'Raw Data'!$I161)</f>
        <v>29670000</v>
      </c>
      <c r="G161">
        <f>IF('Raw Data'!M161-'Raw Data'!$I161&lt;0,"",'Raw Data'!M161-'Raw Data'!$I161)</f>
        <v>34350000</v>
      </c>
      <c r="H161">
        <f>IF('Raw Data'!N161-'Raw Data'!$I161&lt;0,"",'Raw Data'!N161-'Raw Data'!$I161)</f>
        <v>22130000</v>
      </c>
      <c r="I161">
        <f>IF('Raw Data'!O161-'Raw Data'!$I161&lt;0,"",'Raw Data'!O161-'Raw Data'!$I161)</f>
        <v>14390000</v>
      </c>
      <c r="J161">
        <f>IF('Raw Data'!P161-'Raw Data'!$I161&lt;0,"",'Raw Data'!P161-'Raw Data'!$I161)</f>
        <v>10100000</v>
      </c>
    </row>
    <row r="162" spans="1:10">
      <c r="A162" t="s">
        <v>382</v>
      </c>
      <c r="B162" t="s">
        <v>378</v>
      </c>
      <c r="C162" t="s">
        <v>383</v>
      </c>
      <c r="D162" t="str">
        <f>IF('Raw Data'!J162-'Raw Data'!$I162&lt;0,"",'Raw Data'!J162-'Raw Data'!$I162)</f>
        <v/>
      </c>
      <c r="E162" t="str">
        <f>IF('Raw Data'!K162-'Raw Data'!$I162&lt;0,"",'Raw Data'!K162-'Raw Data'!$I162)</f>
        <v/>
      </c>
      <c r="F162" t="str">
        <f>IF('Raw Data'!L162-'Raw Data'!$I162&lt;0,"",'Raw Data'!L162-'Raw Data'!$I162)</f>
        <v/>
      </c>
      <c r="G162" t="str">
        <f>IF('Raw Data'!M162-'Raw Data'!$I162&lt;0,"",'Raw Data'!M162-'Raw Data'!$I162)</f>
        <v/>
      </c>
      <c r="H162" t="str">
        <f>IF('Raw Data'!N162-'Raw Data'!$I162&lt;0,"",'Raw Data'!N162-'Raw Data'!$I162)</f>
        <v/>
      </c>
      <c r="I162" t="str">
        <f>IF('Raw Data'!O162-'Raw Data'!$I162&lt;0,"",'Raw Data'!O162-'Raw Data'!$I162)</f>
        <v/>
      </c>
      <c r="J162" t="str">
        <f>IF('Raw Data'!P162-'Raw Data'!$I162&lt;0,"",'Raw Data'!P162-'Raw Data'!$I162)</f>
        <v/>
      </c>
    </row>
    <row r="163" spans="1:10">
      <c r="A163" t="s">
        <v>385</v>
      </c>
      <c r="B163" t="s">
        <v>378</v>
      </c>
      <c r="C163" t="s">
        <v>386</v>
      </c>
      <c r="D163" t="str">
        <f>IF('Raw Data'!J163-'Raw Data'!$I163&lt;0,"",'Raw Data'!J163-'Raw Data'!$I163)</f>
        <v/>
      </c>
      <c r="E163" t="str">
        <f>IF('Raw Data'!K163-'Raw Data'!$I163&lt;0,"",'Raw Data'!K163-'Raw Data'!$I163)</f>
        <v/>
      </c>
      <c r="F163" t="str">
        <f>IF('Raw Data'!L163-'Raw Data'!$I163&lt;0,"",'Raw Data'!L163-'Raw Data'!$I163)</f>
        <v/>
      </c>
      <c r="G163" t="str">
        <f>IF('Raw Data'!M163-'Raw Data'!$I163&lt;0,"",'Raw Data'!M163-'Raw Data'!$I163)</f>
        <v/>
      </c>
      <c r="H163" t="str">
        <f>IF('Raw Data'!N163-'Raw Data'!$I163&lt;0,"",'Raw Data'!N163-'Raw Data'!$I163)</f>
        <v/>
      </c>
      <c r="I163" t="str">
        <f>IF('Raw Data'!O163-'Raw Data'!$I163&lt;0,"",'Raw Data'!O163-'Raw Data'!$I163)</f>
        <v/>
      </c>
      <c r="J163" t="str">
        <f>IF('Raw Data'!P163-'Raw Data'!$I163&lt;0,"",'Raw Data'!P163-'Raw Data'!$I163)</f>
        <v/>
      </c>
    </row>
    <row r="164" spans="1:10">
      <c r="A164" t="s">
        <v>388</v>
      </c>
      <c r="B164" t="s">
        <v>378</v>
      </c>
      <c r="C164" t="s">
        <v>389</v>
      </c>
      <c r="D164">
        <f>IF('Raw Data'!J164-'Raw Data'!$I164&lt;0,"",'Raw Data'!J164-'Raw Data'!$I164)</f>
        <v>15880000</v>
      </c>
      <c r="E164">
        <f>IF('Raw Data'!K164-'Raw Data'!$I164&lt;0,"",'Raw Data'!K164-'Raw Data'!$I164)</f>
        <v>5300000</v>
      </c>
      <c r="F164">
        <f>IF('Raw Data'!L164-'Raw Data'!$I164&lt;0,"",'Raw Data'!L164-'Raw Data'!$I164)</f>
        <v>6440000</v>
      </c>
      <c r="G164">
        <f>IF('Raw Data'!M164-'Raw Data'!$I164&lt;0,"",'Raw Data'!M164-'Raw Data'!$I164)</f>
        <v>20310000</v>
      </c>
      <c r="H164">
        <f>IF('Raw Data'!N164-'Raw Data'!$I164&lt;0,"",'Raw Data'!N164-'Raw Data'!$I164)</f>
        <v>4990000</v>
      </c>
      <c r="I164" t="str">
        <f>IF('Raw Data'!O164-'Raw Data'!$I164&lt;0,"",'Raw Data'!O164-'Raw Data'!$I164)</f>
        <v/>
      </c>
      <c r="J164">
        <f>IF('Raw Data'!P164-'Raw Data'!$I164&lt;0,"",'Raw Data'!P164-'Raw Data'!$I164)</f>
        <v>8240000</v>
      </c>
    </row>
    <row r="165" spans="1:10">
      <c r="A165" t="s">
        <v>391</v>
      </c>
      <c r="B165" t="s">
        <v>378</v>
      </c>
      <c r="C165" t="s">
        <v>392</v>
      </c>
      <c r="D165" t="str">
        <f>IF('Raw Data'!J165-'Raw Data'!$I165&lt;0,"",'Raw Data'!J165-'Raw Data'!$I165)</f>
        <v/>
      </c>
      <c r="E165" t="str">
        <f>IF('Raw Data'!K165-'Raw Data'!$I165&lt;0,"",'Raw Data'!K165-'Raw Data'!$I165)</f>
        <v/>
      </c>
      <c r="F165" t="str">
        <f>IF('Raw Data'!L165-'Raw Data'!$I165&lt;0,"",'Raw Data'!L165-'Raw Data'!$I165)</f>
        <v/>
      </c>
      <c r="G165" t="str">
        <f>IF('Raw Data'!M165-'Raw Data'!$I165&lt;0,"",'Raw Data'!M165-'Raw Data'!$I165)</f>
        <v/>
      </c>
      <c r="H165" t="str">
        <f>IF('Raw Data'!N165-'Raw Data'!$I165&lt;0,"",'Raw Data'!N165-'Raw Data'!$I165)</f>
        <v/>
      </c>
      <c r="I165" t="str">
        <f>IF('Raw Data'!O165-'Raw Data'!$I165&lt;0,"",'Raw Data'!O165-'Raw Data'!$I165)</f>
        <v/>
      </c>
      <c r="J165" t="str">
        <f>IF('Raw Data'!P165-'Raw Data'!$I165&lt;0,"",'Raw Data'!P165-'Raw Data'!$I165)</f>
        <v/>
      </c>
    </row>
    <row r="166" spans="1:10">
      <c r="A166" t="s">
        <v>394</v>
      </c>
      <c r="B166" t="s">
        <v>378</v>
      </c>
      <c r="C166" t="s">
        <v>395</v>
      </c>
      <c r="D166">
        <f>IF('Raw Data'!J166-'Raw Data'!$I166&lt;0,"",'Raw Data'!J166-'Raw Data'!$I166)</f>
        <v>290000</v>
      </c>
      <c r="E166" t="str">
        <f>IF('Raw Data'!K166-'Raw Data'!$I166&lt;0,"",'Raw Data'!K166-'Raw Data'!$I166)</f>
        <v/>
      </c>
      <c r="F166">
        <f>IF('Raw Data'!L166-'Raw Data'!$I166&lt;0,"",'Raw Data'!L166-'Raw Data'!$I166)</f>
        <v>2690000</v>
      </c>
      <c r="G166">
        <f>IF('Raw Data'!M166-'Raw Data'!$I166&lt;0,"",'Raw Data'!M166-'Raw Data'!$I166)</f>
        <v>5570000</v>
      </c>
      <c r="H166">
        <f>IF('Raw Data'!N166-'Raw Data'!$I166&lt;0,"",'Raw Data'!N166-'Raw Data'!$I166)</f>
        <v>1990000</v>
      </c>
      <c r="I166">
        <f>IF('Raw Data'!O166-'Raw Data'!$I166&lt;0,"",'Raw Data'!O166-'Raw Data'!$I166)</f>
        <v>750000</v>
      </c>
      <c r="J166">
        <f>IF('Raw Data'!P166-'Raw Data'!$I166&lt;0,"",'Raw Data'!P166-'Raw Data'!$I166)</f>
        <v>14280000</v>
      </c>
    </row>
    <row r="167" spans="1:10">
      <c r="A167" t="s">
        <v>397</v>
      </c>
      <c r="B167" t="s">
        <v>378</v>
      </c>
      <c r="C167" t="s">
        <v>398</v>
      </c>
      <c r="D167" t="str">
        <f>IF('Raw Data'!J167-'Raw Data'!$I167&lt;0,"",'Raw Data'!J167-'Raw Data'!$I167)</f>
        <v/>
      </c>
      <c r="E167" t="str">
        <f>IF('Raw Data'!K167-'Raw Data'!$I167&lt;0,"",'Raw Data'!K167-'Raw Data'!$I167)</f>
        <v/>
      </c>
      <c r="F167" t="str">
        <f>IF('Raw Data'!L167-'Raw Data'!$I167&lt;0,"",'Raw Data'!L167-'Raw Data'!$I167)</f>
        <v/>
      </c>
      <c r="G167" t="str">
        <f>IF('Raw Data'!M167-'Raw Data'!$I167&lt;0,"",'Raw Data'!M167-'Raw Data'!$I167)</f>
        <v/>
      </c>
      <c r="H167" t="str">
        <f>IF('Raw Data'!N167-'Raw Data'!$I167&lt;0,"",'Raw Data'!N167-'Raw Data'!$I167)</f>
        <v/>
      </c>
      <c r="I167" t="str">
        <f>IF('Raw Data'!O167-'Raw Data'!$I167&lt;0,"",'Raw Data'!O167-'Raw Data'!$I167)</f>
        <v/>
      </c>
      <c r="J167" t="str">
        <f>IF('Raw Data'!P167-'Raw Data'!$I167&lt;0,"",'Raw Data'!P167-'Raw Data'!$I167)</f>
        <v/>
      </c>
    </row>
    <row r="168" spans="1:10">
      <c r="A168" t="s">
        <v>400</v>
      </c>
      <c r="B168" t="s">
        <v>378</v>
      </c>
      <c r="C168" t="s">
        <v>401</v>
      </c>
      <c r="D168" t="str">
        <f>IF('Raw Data'!J168-'Raw Data'!$I168&lt;0,"",'Raw Data'!J168-'Raw Data'!$I168)</f>
        <v/>
      </c>
      <c r="E168" t="str">
        <f>IF('Raw Data'!K168-'Raw Data'!$I168&lt;0,"",'Raw Data'!K168-'Raw Data'!$I168)</f>
        <v/>
      </c>
      <c r="F168" t="str">
        <f>IF('Raw Data'!L168-'Raw Data'!$I168&lt;0,"",'Raw Data'!L168-'Raw Data'!$I168)</f>
        <v/>
      </c>
      <c r="G168" t="str">
        <f>IF('Raw Data'!M168-'Raw Data'!$I168&lt;0,"",'Raw Data'!M168-'Raw Data'!$I168)</f>
        <v/>
      </c>
      <c r="H168" t="str">
        <f>IF('Raw Data'!N168-'Raw Data'!$I168&lt;0,"",'Raw Data'!N168-'Raw Data'!$I168)</f>
        <v/>
      </c>
      <c r="I168" t="str">
        <f>IF('Raw Data'!O168-'Raw Data'!$I168&lt;0,"",'Raw Data'!O168-'Raw Data'!$I168)</f>
        <v/>
      </c>
      <c r="J168" t="str">
        <f>IF('Raw Data'!P168-'Raw Data'!$I168&lt;0,"",'Raw Data'!P168-'Raw Data'!$I168)</f>
        <v/>
      </c>
    </row>
    <row r="169" spans="1:10">
      <c r="A169" t="s">
        <v>403</v>
      </c>
      <c r="B169" t="s">
        <v>378</v>
      </c>
      <c r="C169" t="s">
        <v>404</v>
      </c>
      <c r="D169" t="str">
        <f>IF('Raw Data'!J169-'Raw Data'!$I169&lt;0,"",'Raw Data'!J169-'Raw Data'!$I169)</f>
        <v/>
      </c>
      <c r="E169" t="str">
        <f>IF('Raw Data'!K169-'Raw Data'!$I169&lt;0,"",'Raw Data'!K169-'Raw Data'!$I169)</f>
        <v/>
      </c>
      <c r="F169" t="str">
        <f>IF('Raw Data'!L169-'Raw Data'!$I169&lt;0,"",'Raw Data'!L169-'Raw Data'!$I169)</f>
        <v/>
      </c>
      <c r="G169" t="str">
        <f>IF('Raw Data'!M169-'Raw Data'!$I169&lt;0,"",'Raw Data'!M169-'Raw Data'!$I169)</f>
        <v/>
      </c>
      <c r="H169" t="str">
        <f>IF('Raw Data'!N169-'Raw Data'!$I169&lt;0,"",'Raw Data'!N169-'Raw Data'!$I169)</f>
        <v/>
      </c>
      <c r="I169" t="str">
        <f>IF('Raw Data'!O169-'Raw Data'!$I169&lt;0,"",'Raw Data'!O169-'Raw Data'!$I169)</f>
        <v/>
      </c>
      <c r="J169" t="str">
        <f>IF('Raw Data'!P169-'Raw Data'!$I169&lt;0,"",'Raw Data'!P169-'Raw Data'!$I169)</f>
        <v/>
      </c>
    </row>
    <row r="170" spans="1:10">
      <c r="A170" t="s">
        <v>406</v>
      </c>
      <c r="B170" t="s">
        <v>378</v>
      </c>
      <c r="C170" t="s">
        <v>407</v>
      </c>
      <c r="D170" t="str">
        <f>IF('Raw Data'!J170-'Raw Data'!$I170&lt;0,"",'Raw Data'!J170-'Raw Data'!$I170)</f>
        <v/>
      </c>
      <c r="E170" t="str">
        <f>IF('Raw Data'!K170-'Raw Data'!$I170&lt;0,"",'Raw Data'!K170-'Raw Data'!$I170)</f>
        <v/>
      </c>
      <c r="F170" t="str">
        <f>IF('Raw Data'!L170-'Raw Data'!$I170&lt;0,"",'Raw Data'!L170-'Raw Data'!$I170)</f>
        <v/>
      </c>
      <c r="G170" t="str">
        <f>IF('Raw Data'!M170-'Raw Data'!$I170&lt;0,"",'Raw Data'!M170-'Raw Data'!$I170)</f>
        <v/>
      </c>
      <c r="H170" t="str">
        <f>IF('Raw Data'!N170-'Raw Data'!$I170&lt;0,"",'Raw Data'!N170-'Raw Data'!$I170)</f>
        <v/>
      </c>
      <c r="I170" t="str">
        <f>IF('Raw Data'!O170-'Raw Data'!$I170&lt;0,"",'Raw Data'!O170-'Raw Data'!$I170)</f>
        <v/>
      </c>
      <c r="J170" t="str">
        <f>IF('Raw Data'!P170-'Raw Data'!$I170&lt;0,"",'Raw Data'!P170-'Raw Data'!$I170)</f>
        <v/>
      </c>
    </row>
    <row r="171" spans="1:10">
      <c r="A171" t="s">
        <v>409</v>
      </c>
      <c r="B171" t="s">
        <v>378</v>
      </c>
      <c r="C171" t="s">
        <v>410</v>
      </c>
      <c r="D171" t="str">
        <f>IF('Raw Data'!J171-'Raw Data'!$I171&lt;0,"",'Raw Data'!J171-'Raw Data'!$I171)</f>
        <v/>
      </c>
      <c r="E171">
        <f>IF('Raw Data'!K171-'Raw Data'!$I171&lt;0,"",'Raw Data'!K171-'Raw Data'!$I171)</f>
        <v>200000</v>
      </c>
      <c r="F171">
        <f>IF('Raw Data'!L171-'Raw Data'!$I171&lt;0,"",'Raw Data'!L171-'Raw Data'!$I171)</f>
        <v>10000000</v>
      </c>
      <c r="G171">
        <f>IF('Raw Data'!M171-'Raw Data'!$I171&lt;0,"",'Raw Data'!M171-'Raw Data'!$I171)</f>
        <v>13600000</v>
      </c>
      <c r="H171">
        <f>IF('Raw Data'!N171-'Raw Data'!$I171&lt;0,"",'Raw Data'!N171-'Raw Data'!$I171)</f>
        <v>13000000</v>
      </c>
      <c r="I171">
        <f>IF('Raw Data'!O171-'Raw Data'!$I171&lt;0,"",'Raw Data'!O171-'Raw Data'!$I171)</f>
        <v>12300000</v>
      </c>
      <c r="J171">
        <f>IF('Raw Data'!P171-'Raw Data'!$I171&lt;0,"",'Raw Data'!P171-'Raw Data'!$I171)</f>
        <v>37000000</v>
      </c>
    </row>
    <row r="172" spans="1:10">
      <c r="A172" t="s">
        <v>412</v>
      </c>
      <c r="B172" t="s">
        <v>378</v>
      </c>
      <c r="C172" t="s">
        <v>413</v>
      </c>
      <c r="D172" t="str">
        <f>IF('Raw Data'!J172-'Raw Data'!$I172&lt;0,"",'Raw Data'!J172-'Raw Data'!$I172)</f>
        <v/>
      </c>
      <c r="E172">
        <f>IF('Raw Data'!K172-'Raw Data'!$I172&lt;0,"",'Raw Data'!K172-'Raw Data'!$I172)</f>
        <v>300000</v>
      </c>
      <c r="F172" t="str">
        <f>IF('Raw Data'!L172-'Raw Data'!$I172&lt;0,"",'Raw Data'!L172-'Raw Data'!$I172)</f>
        <v/>
      </c>
      <c r="G172">
        <f>IF('Raw Data'!M172-'Raw Data'!$I172&lt;0,"",'Raw Data'!M172-'Raw Data'!$I172)</f>
        <v>18900000</v>
      </c>
      <c r="H172" t="str">
        <f>IF('Raw Data'!N172-'Raw Data'!$I172&lt;0,"",'Raw Data'!N172-'Raw Data'!$I172)</f>
        <v/>
      </c>
      <c r="I172">
        <f>IF('Raw Data'!O172-'Raw Data'!$I172&lt;0,"",'Raw Data'!O172-'Raw Data'!$I172)</f>
        <v>16200000</v>
      </c>
      <c r="J172" t="str">
        <f>IF('Raw Data'!P172-'Raw Data'!$I172&lt;0,"",'Raw Data'!P172-'Raw Data'!$I172)</f>
        <v/>
      </c>
    </row>
    <row r="173" spans="1:10">
      <c r="A173" t="s">
        <v>415</v>
      </c>
      <c r="B173" t="s">
        <v>378</v>
      </c>
      <c r="C173" t="s">
        <v>416</v>
      </c>
      <c r="D173" t="str">
        <f>IF('Raw Data'!J173-'Raw Data'!$I173&lt;0,"",'Raw Data'!J173-'Raw Data'!$I173)</f>
        <v/>
      </c>
      <c r="E173" t="str">
        <f>IF('Raw Data'!K173-'Raw Data'!$I173&lt;0,"",'Raw Data'!K173-'Raw Data'!$I173)</f>
        <v/>
      </c>
      <c r="F173" t="str">
        <f>IF('Raw Data'!L173-'Raw Data'!$I173&lt;0,"",'Raw Data'!L173-'Raw Data'!$I173)</f>
        <v/>
      </c>
      <c r="G173" t="str">
        <f>IF('Raw Data'!M173-'Raw Data'!$I173&lt;0,"",'Raw Data'!M173-'Raw Data'!$I173)</f>
        <v/>
      </c>
      <c r="H173" t="str">
        <f>IF('Raw Data'!N173-'Raw Data'!$I173&lt;0,"",'Raw Data'!N173-'Raw Data'!$I173)</f>
        <v/>
      </c>
      <c r="I173" t="str">
        <f>IF('Raw Data'!O173-'Raw Data'!$I173&lt;0,"",'Raw Data'!O173-'Raw Data'!$I173)</f>
        <v/>
      </c>
      <c r="J173" t="str">
        <f>IF('Raw Data'!P173-'Raw Data'!$I173&lt;0,"",'Raw Data'!P173-'Raw Data'!$I173)</f>
        <v/>
      </c>
    </row>
    <row r="174" spans="1:10">
      <c r="A174" t="s">
        <v>418</v>
      </c>
      <c r="B174" t="s">
        <v>378</v>
      </c>
      <c r="C174" t="s">
        <v>419</v>
      </c>
      <c r="D174" t="str">
        <f>IF('Raw Data'!J174-'Raw Data'!$I174&lt;0,"",'Raw Data'!J174-'Raw Data'!$I174)</f>
        <v/>
      </c>
      <c r="E174" t="str">
        <f>IF('Raw Data'!K174-'Raw Data'!$I174&lt;0,"",'Raw Data'!K174-'Raw Data'!$I174)</f>
        <v/>
      </c>
      <c r="F174" t="str">
        <f>IF('Raw Data'!L174-'Raw Data'!$I174&lt;0,"",'Raw Data'!L174-'Raw Data'!$I174)</f>
        <v/>
      </c>
      <c r="G174" t="str">
        <f>IF('Raw Data'!M174-'Raw Data'!$I174&lt;0,"",'Raw Data'!M174-'Raw Data'!$I174)</f>
        <v/>
      </c>
      <c r="H174" t="str">
        <f>IF('Raw Data'!N174-'Raw Data'!$I174&lt;0,"",'Raw Data'!N174-'Raw Data'!$I174)</f>
        <v/>
      </c>
      <c r="I174" t="str">
        <f>IF('Raw Data'!O174-'Raw Data'!$I174&lt;0,"",'Raw Data'!O174-'Raw Data'!$I174)</f>
        <v/>
      </c>
      <c r="J174" t="str">
        <f>IF('Raw Data'!P174-'Raw Data'!$I174&lt;0,"",'Raw Data'!P174-'Raw Data'!$I174)</f>
        <v/>
      </c>
    </row>
    <row r="175" spans="1:10">
      <c r="A175" t="s">
        <v>418</v>
      </c>
      <c r="B175" t="s">
        <v>378</v>
      </c>
      <c r="C175" t="s">
        <v>419</v>
      </c>
      <c r="D175" t="str">
        <f>IF('Raw Data'!J175-'Raw Data'!$I175&lt;0,"",'Raw Data'!J175-'Raw Data'!$I175)</f>
        <v/>
      </c>
      <c r="E175" t="str">
        <f>IF('Raw Data'!K175-'Raw Data'!$I175&lt;0,"",'Raw Data'!K175-'Raw Data'!$I175)</f>
        <v/>
      </c>
      <c r="F175" t="str">
        <f>IF('Raw Data'!L175-'Raw Data'!$I175&lt;0,"",'Raw Data'!L175-'Raw Data'!$I175)</f>
        <v/>
      </c>
      <c r="G175" t="str">
        <f>IF('Raw Data'!M175-'Raw Data'!$I175&lt;0,"",'Raw Data'!M175-'Raw Data'!$I175)</f>
        <v/>
      </c>
      <c r="H175" t="str">
        <f>IF('Raw Data'!N175-'Raw Data'!$I175&lt;0,"",'Raw Data'!N175-'Raw Data'!$I175)</f>
        <v/>
      </c>
      <c r="I175" t="str">
        <f>IF('Raw Data'!O175-'Raw Data'!$I175&lt;0,"",'Raw Data'!O175-'Raw Data'!$I175)</f>
        <v/>
      </c>
      <c r="J175" t="str">
        <f>IF('Raw Data'!P175-'Raw Data'!$I175&lt;0,"",'Raw Data'!P175-'Raw Data'!$I175)</f>
        <v/>
      </c>
    </row>
    <row r="176" spans="1:10">
      <c r="A176" t="s">
        <v>418</v>
      </c>
      <c r="B176" t="s">
        <v>378</v>
      </c>
      <c r="C176" t="s">
        <v>419</v>
      </c>
      <c r="D176" t="str">
        <f>IF('Raw Data'!J176-'Raw Data'!$I176&lt;0,"",'Raw Data'!J176-'Raw Data'!$I176)</f>
        <v/>
      </c>
      <c r="E176" t="str">
        <f>IF('Raw Data'!K176-'Raw Data'!$I176&lt;0,"",'Raw Data'!K176-'Raw Data'!$I176)</f>
        <v/>
      </c>
      <c r="F176" t="str">
        <f>IF('Raw Data'!L176-'Raw Data'!$I176&lt;0,"",'Raw Data'!L176-'Raw Data'!$I176)</f>
        <v/>
      </c>
      <c r="G176" t="str">
        <f>IF('Raw Data'!M176-'Raw Data'!$I176&lt;0,"",'Raw Data'!M176-'Raw Data'!$I176)</f>
        <v/>
      </c>
      <c r="H176" t="str">
        <f>IF('Raw Data'!N176-'Raw Data'!$I176&lt;0,"",'Raw Data'!N176-'Raw Data'!$I176)</f>
        <v/>
      </c>
      <c r="I176" t="str">
        <f>IF('Raw Data'!O176-'Raw Data'!$I176&lt;0,"",'Raw Data'!O176-'Raw Data'!$I176)</f>
        <v/>
      </c>
      <c r="J176" t="str">
        <f>IF('Raw Data'!P176-'Raw Data'!$I176&lt;0,"",'Raw Data'!P176-'Raw Data'!$I176)</f>
        <v/>
      </c>
    </row>
    <row r="177" spans="1:10">
      <c r="A177" t="s">
        <v>421</v>
      </c>
      <c r="B177" t="s">
        <v>378</v>
      </c>
      <c r="C177" t="s">
        <v>422</v>
      </c>
      <c r="D177" t="str">
        <f>IF('Raw Data'!J177-'Raw Data'!$I177&lt;0,"",'Raw Data'!J177-'Raw Data'!$I177)</f>
        <v/>
      </c>
      <c r="E177" t="str">
        <f>IF('Raw Data'!K177-'Raw Data'!$I177&lt;0,"",'Raw Data'!K177-'Raw Data'!$I177)</f>
        <v/>
      </c>
      <c r="F177" t="str">
        <f>IF('Raw Data'!L177-'Raw Data'!$I177&lt;0,"",'Raw Data'!L177-'Raw Data'!$I177)</f>
        <v/>
      </c>
      <c r="G177" t="str">
        <f>IF('Raw Data'!M177-'Raw Data'!$I177&lt;0,"",'Raw Data'!M177-'Raw Data'!$I177)</f>
        <v/>
      </c>
      <c r="H177" t="str">
        <f>IF('Raw Data'!N177-'Raw Data'!$I177&lt;0,"",'Raw Data'!N177-'Raw Data'!$I177)</f>
        <v/>
      </c>
      <c r="I177" t="str">
        <f>IF('Raw Data'!O177-'Raw Data'!$I177&lt;0,"",'Raw Data'!O177-'Raw Data'!$I177)</f>
        <v/>
      </c>
      <c r="J177" t="str">
        <f>IF('Raw Data'!P177-'Raw Data'!$I177&lt;0,"",'Raw Data'!P177-'Raw Data'!$I177)</f>
        <v/>
      </c>
    </row>
    <row r="178" spans="1:10">
      <c r="A178" t="s">
        <v>424</v>
      </c>
      <c r="B178" t="s">
        <v>378</v>
      </c>
      <c r="C178" t="s">
        <v>425</v>
      </c>
      <c r="D178">
        <f>IF('Raw Data'!J178-'Raw Data'!$I178&lt;0,"",'Raw Data'!J178-'Raw Data'!$I178)</f>
        <v>191312700</v>
      </c>
      <c r="E178">
        <f>IF('Raw Data'!K178-'Raw Data'!$I178&lt;0,"",'Raw Data'!K178-'Raw Data'!$I178)</f>
        <v>161712700</v>
      </c>
      <c r="F178">
        <f>IF('Raw Data'!L178-'Raw Data'!$I178&lt;0,"",'Raw Data'!L178-'Raw Data'!$I178)</f>
        <v>12142700</v>
      </c>
      <c r="G178">
        <f>IF('Raw Data'!M178-'Raw Data'!$I178&lt;0,"",'Raw Data'!M178-'Raw Data'!$I178)</f>
        <v>8613700</v>
      </c>
      <c r="H178">
        <f>IF('Raw Data'!N178-'Raw Data'!$I178&lt;0,"",'Raw Data'!N178-'Raw Data'!$I178)</f>
        <v>218912700</v>
      </c>
      <c r="I178">
        <f>IF('Raw Data'!O178-'Raw Data'!$I178&lt;0,"",'Raw Data'!O178-'Raw Data'!$I178)</f>
        <v>10302700</v>
      </c>
      <c r="J178">
        <f>IF('Raw Data'!P178-'Raw Data'!$I178&lt;0,"",'Raw Data'!P178-'Raw Data'!$I178)</f>
        <v>6671700</v>
      </c>
    </row>
    <row r="179" spans="1:10">
      <c r="A179" t="s">
        <v>426</v>
      </c>
      <c r="B179" t="s">
        <v>378</v>
      </c>
      <c r="C179" t="s">
        <v>427</v>
      </c>
      <c r="D179">
        <f>IF('Raw Data'!J179-'Raw Data'!$I179&lt;0,"",'Raw Data'!J179-'Raw Data'!$I179)</f>
        <v>48110000</v>
      </c>
      <c r="E179">
        <f>IF('Raw Data'!K179-'Raw Data'!$I179&lt;0,"",'Raw Data'!K179-'Raw Data'!$I179)</f>
        <v>65480000</v>
      </c>
      <c r="F179">
        <f>IF('Raw Data'!L179-'Raw Data'!$I179&lt;0,"",'Raw Data'!L179-'Raw Data'!$I179)</f>
        <v>78480000</v>
      </c>
      <c r="G179">
        <f>IF('Raw Data'!M179-'Raw Data'!$I179&lt;0,"",'Raw Data'!M179-'Raw Data'!$I179)</f>
        <v>76430000</v>
      </c>
      <c r="H179">
        <f>IF('Raw Data'!N179-'Raw Data'!$I179&lt;0,"",'Raw Data'!N179-'Raw Data'!$I179)</f>
        <v>47080000</v>
      </c>
      <c r="I179">
        <f>IF('Raw Data'!O179-'Raw Data'!$I179&lt;0,"",'Raw Data'!O179-'Raw Data'!$I179)</f>
        <v>75270000</v>
      </c>
      <c r="J179">
        <f>IF('Raw Data'!P179-'Raw Data'!$I179&lt;0,"",'Raw Data'!P179-'Raw Data'!$I179)</f>
        <v>74310000</v>
      </c>
    </row>
    <row r="180" spans="1:10">
      <c r="A180" t="s">
        <v>429</v>
      </c>
      <c r="B180" t="s">
        <v>378</v>
      </c>
      <c r="C180" t="s">
        <v>430</v>
      </c>
      <c r="D180">
        <f>IF('Raw Data'!J180-'Raw Data'!$I180&lt;0,"",'Raw Data'!J180-'Raw Data'!$I180)</f>
        <v>44880400</v>
      </c>
      <c r="E180">
        <f>IF('Raw Data'!K180-'Raw Data'!$I180&lt;0,"",'Raw Data'!K180-'Raw Data'!$I180)</f>
        <v>47760400</v>
      </c>
      <c r="F180">
        <f>IF('Raw Data'!L180-'Raw Data'!$I180&lt;0,"",'Raw Data'!L180-'Raw Data'!$I180)</f>
        <v>65250400</v>
      </c>
      <c r="G180">
        <f>IF('Raw Data'!M180-'Raw Data'!$I180&lt;0,"",'Raw Data'!M180-'Raw Data'!$I180)</f>
        <v>68340400</v>
      </c>
      <c r="H180">
        <f>IF('Raw Data'!N180-'Raw Data'!$I180&lt;0,"",'Raw Data'!N180-'Raw Data'!$I180)</f>
        <v>30590400</v>
      </c>
      <c r="I180">
        <f>IF('Raw Data'!O180-'Raw Data'!$I180&lt;0,"",'Raw Data'!O180-'Raw Data'!$I180)</f>
        <v>66020400</v>
      </c>
      <c r="J180">
        <f>IF('Raw Data'!P180-'Raw Data'!$I180&lt;0,"",'Raw Data'!P180-'Raw Data'!$I180)</f>
        <v>69220400</v>
      </c>
    </row>
    <row r="181" spans="1:10">
      <c r="A181" t="s">
        <v>432</v>
      </c>
      <c r="B181" t="s">
        <v>378</v>
      </c>
      <c r="C181" t="s">
        <v>433</v>
      </c>
      <c r="D181">
        <f>IF('Raw Data'!J181-'Raw Data'!$I181&lt;0,"",'Raw Data'!J181-'Raw Data'!$I181)</f>
        <v>5090000</v>
      </c>
      <c r="E181" t="str">
        <f>IF('Raw Data'!K181-'Raw Data'!$I181&lt;0,"",'Raw Data'!K181-'Raw Data'!$I181)</f>
        <v/>
      </c>
      <c r="F181" t="str">
        <f>IF('Raw Data'!L181-'Raw Data'!$I181&lt;0,"",'Raw Data'!L181-'Raw Data'!$I181)</f>
        <v/>
      </c>
      <c r="G181" t="str">
        <f>IF('Raw Data'!M181-'Raw Data'!$I181&lt;0,"",'Raw Data'!M181-'Raw Data'!$I181)</f>
        <v/>
      </c>
      <c r="H181">
        <f>IF('Raw Data'!N181-'Raw Data'!$I181&lt;0,"",'Raw Data'!N181-'Raw Data'!$I181)</f>
        <v>70000</v>
      </c>
      <c r="I181">
        <f>IF('Raw Data'!O181-'Raw Data'!$I181&lt;0,"",'Raw Data'!O181-'Raw Data'!$I181)</f>
        <v>1840000</v>
      </c>
      <c r="J181">
        <f>IF('Raw Data'!P181-'Raw Data'!$I181&lt;0,"",'Raw Data'!P181-'Raw Data'!$I181)</f>
        <v>2210000</v>
      </c>
    </row>
    <row r="182" spans="1:10">
      <c r="A182" t="s">
        <v>435</v>
      </c>
      <c r="B182" t="s">
        <v>378</v>
      </c>
      <c r="C182" t="s">
        <v>436</v>
      </c>
      <c r="D182" t="str">
        <f>IF('Raw Data'!J182-'Raw Data'!$I182&lt;0,"",'Raw Data'!J182-'Raw Data'!$I182)</f>
        <v/>
      </c>
      <c r="E182" t="str">
        <f>IF('Raw Data'!K182-'Raw Data'!$I182&lt;0,"",'Raw Data'!K182-'Raw Data'!$I182)</f>
        <v/>
      </c>
      <c r="F182" t="str">
        <f>IF('Raw Data'!L182-'Raw Data'!$I182&lt;0,"",'Raw Data'!L182-'Raw Data'!$I182)</f>
        <v/>
      </c>
      <c r="G182" t="str">
        <f>IF('Raw Data'!M182-'Raw Data'!$I182&lt;0,"",'Raw Data'!M182-'Raw Data'!$I182)</f>
        <v/>
      </c>
      <c r="H182" t="str">
        <f>IF('Raw Data'!N182-'Raw Data'!$I182&lt;0,"",'Raw Data'!N182-'Raw Data'!$I182)</f>
        <v/>
      </c>
      <c r="I182" t="str">
        <f>IF('Raw Data'!O182-'Raw Data'!$I182&lt;0,"",'Raw Data'!O182-'Raw Data'!$I182)</f>
        <v/>
      </c>
      <c r="J182" t="str">
        <f>IF('Raw Data'!P182-'Raw Data'!$I182&lt;0,"",'Raw Data'!P182-'Raw Data'!$I182)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E5B6-FFFC-4978-A48D-85CF1232366C}">
  <dimension ref="A1:J182"/>
  <sheetViews>
    <sheetView workbookViewId="0">
      <selection activeCell="D1" sqref="D1:J1048576"/>
    </sheetView>
  </sheetViews>
  <sheetFormatPr baseColWidth="10" defaultColWidth="8.83203125" defaultRowHeight="15"/>
  <cols>
    <col min="1" max="1" width="17.5" bestFit="1" customWidth="1"/>
    <col min="2" max="2" width="5.5" bestFit="1" customWidth="1"/>
    <col min="3" max="3" width="13.5" bestFit="1" customWidth="1"/>
    <col min="4" max="7" width="11.5" bestFit="1" customWidth="1"/>
    <col min="8" max="10" width="12.5" bestFit="1" customWidth="1"/>
    <col min="15" max="18" width="12.5" bestFit="1" customWidth="1"/>
  </cols>
  <sheetData>
    <row r="1" spans="1:10">
      <c r="A1" t="s">
        <v>1</v>
      </c>
      <c r="B1" t="s">
        <v>2</v>
      </c>
      <c r="C1" t="s">
        <v>3</v>
      </c>
      <c r="D1" t="s">
        <v>465</v>
      </c>
      <c r="E1" t="s">
        <v>466</v>
      </c>
      <c r="F1" t="s">
        <v>467</v>
      </c>
      <c r="G1" t="s">
        <v>468</v>
      </c>
      <c r="H1" t="s">
        <v>469</v>
      </c>
      <c r="I1" t="s">
        <v>470</v>
      </c>
      <c r="J1" t="s">
        <v>471</v>
      </c>
    </row>
    <row r="2" spans="1:10">
      <c r="A2" t="s">
        <v>8</v>
      </c>
      <c r="B2" t="s">
        <v>9</v>
      </c>
      <c r="C2" t="s">
        <v>10</v>
      </c>
      <c r="D2">
        <f>'Blank Subtraction'!D2/('Protein and Sphingo'!F$21/'Protein and Sphingo'!$B$21)</f>
        <v>76771787.453049302</v>
      </c>
      <c r="E2">
        <f>'Blank Subtraction'!E2/('Protein and Sphingo'!G$21/'Protein and Sphingo'!$B$21)</f>
        <v>80565243.23658134</v>
      </c>
      <c r="F2">
        <f>'Blank Subtraction'!F2/('Protein and Sphingo'!H$21/'Protein and Sphingo'!$B$21)</f>
        <v>57928759.659601763</v>
      </c>
      <c r="G2">
        <f>'Blank Subtraction'!G2/('Protein and Sphingo'!I$21/'Protein and Sphingo'!$B$21)</f>
        <v>68632154.303550005</v>
      </c>
      <c r="H2">
        <f>'Blank Subtraction'!H2/('Protein and Sphingo'!J$21/'Protein and Sphingo'!$B$21)</f>
        <v>60589615.566428207</v>
      </c>
      <c r="I2">
        <f>'Blank Subtraction'!I2/('Protein and Sphingo'!K$21/'Protein and Sphingo'!$B$21)</f>
        <v>74798696.595653012</v>
      </c>
      <c r="J2">
        <f>'Blank Subtraction'!J2/('Protein and Sphingo'!L$21/'Protein and Sphingo'!$B$21)</f>
        <v>39643758.735502809</v>
      </c>
    </row>
    <row r="3" spans="1:10">
      <c r="A3" t="s">
        <v>12</v>
      </c>
      <c r="B3" t="s">
        <v>9</v>
      </c>
      <c r="C3" t="s">
        <v>13</v>
      </c>
      <c r="D3">
        <f>'Blank Subtraction'!D3/('Protein and Sphingo'!F$21/'Protein and Sphingo'!$B$21)</f>
        <v>410452786.29210049</v>
      </c>
      <c r="E3">
        <f>'Blank Subtraction'!E3/('Protein and Sphingo'!G$21/'Protein and Sphingo'!$B$21)</f>
        <v>359140354.16524822</v>
      </c>
      <c r="F3" t="e">
        <f>'Blank Subtraction'!F3/('Protein and Sphingo'!H$21/'Protein and Sphingo'!$B$21)</f>
        <v>#VALUE!</v>
      </c>
      <c r="G3" t="e">
        <f>'Blank Subtraction'!G3/('Protein and Sphingo'!I$21/'Protein and Sphingo'!$B$21)</f>
        <v>#VALUE!</v>
      </c>
      <c r="H3">
        <f>'Blank Subtraction'!H3/('Protein and Sphingo'!J$21/'Protein and Sphingo'!$B$21)</f>
        <v>441777687.50473529</v>
      </c>
      <c r="I3">
        <f>'Blank Subtraction'!I3/('Protein and Sphingo'!K$21/'Protein and Sphingo'!$B$21)</f>
        <v>3584.0295445928614</v>
      </c>
      <c r="J3">
        <f>'Blank Subtraction'!J3/('Protein and Sphingo'!L$21/'Protein and Sphingo'!$B$21)</f>
        <v>798253.91471733991</v>
      </c>
    </row>
    <row r="4" spans="1:10">
      <c r="A4" t="s">
        <v>15</v>
      </c>
      <c r="B4" t="s">
        <v>9</v>
      </c>
      <c r="C4" t="s">
        <v>16</v>
      </c>
      <c r="D4">
        <f>'Blank Subtraction'!D4/('Protein and Sphingo'!F$21/'Protein and Sphingo'!$B$21)</f>
        <v>1287474334.0633762</v>
      </c>
      <c r="E4">
        <f>'Blank Subtraction'!E4/('Protein and Sphingo'!G$21/'Protein and Sphingo'!$B$21)</f>
        <v>1046542881.3112366</v>
      </c>
      <c r="F4">
        <f>'Blank Subtraction'!F4/('Protein and Sphingo'!H$21/'Protein and Sphingo'!$B$21)</f>
        <v>26989858.595694788</v>
      </c>
      <c r="G4">
        <f>'Blank Subtraction'!G4/('Protein and Sphingo'!I$21/'Protein and Sphingo'!$B$21)</f>
        <v>19339736.145920034</v>
      </c>
      <c r="H4">
        <f>'Blank Subtraction'!H4/('Protein and Sphingo'!J$21/'Protein and Sphingo'!$B$21)</f>
        <v>1259166031.4472866</v>
      </c>
      <c r="I4">
        <f>'Blank Subtraction'!I4/('Protein and Sphingo'!K$21/'Protein and Sphingo'!$B$21)</f>
        <v>19795789.851301238</v>
      </c>
      <c r="J4">
        <f>'Blank Subtraction'!J4/('Protein and Sphingo'!L$21/'Protein and Sphingo'!$B$21)</f>
        <v>20512558.482323069</v>
      </c>
    </row>
    <row r="5" spans="1:10">
      <c r="A5" t="s">
        <v>19</v>
      </c>
      <c r="B5" t="s">
        <v>9</v>
      </c>
      <c r="C5" t="s">
        <v>20</v>
      </c>
      <c r="D5">
        <f>'Blank Subtraction'!D5/('Protein and Sphingo'!F$21/'Protein and Sphingo'!$B$21)</f>
        <v>782743755.71657741</v>
      </c>
      <c r="E5">
        <f>'Blank Subtraction'!E5/('Protein and Sphingo'!G$21/'Protein and Sphingo'!$B$21)</f>
        <v>577822398.524189</v>
      </c>
      <c r="F5">
        <f>'Blank Subtraction'!F5/('Protein and Sphingo'!H$21/'Protein and Sphingo'!$B$21)</f>
        <v>8702098.6188013833</v>
      </c>
      <c r="G5">
        <f>'Blank Subtraction'!G5/('Protein and Sphingo'!I$21/'Protein and Sphingo'!$B$21)</f>
        <v>3569084.5483576325</v>
      </c>
      <c r="H5">
        <f>'Blank Subtraction'!H5/('Protein and Sphingo'!J$21/'Protein and Sphingo'!$B$21)</f>
        <v>817329185.95039511</v>
      </c>
      <c r="I5">
        <f>'Blank Subtraction'!I5/('Protein and Sphingo'!K$21/'Protein and Sphingo'!$B$21)</f>
        <v>795654.55889961519</v>
      </c>
      <c r="J5">
        <f>'Blank Subtraction'!J5/('Protein and Sphingo'!L$21/'Protein and Sphingo'!$B$21)</f>
        <v>2997425.1131499503</v>
      </c>
    </row>
    <row r="6" spans="1:10">
      <c r="A6" t="s">
        <v>21</v>
      </c>
      <c r="B6" t="s">
        <v>9</v>
      </c>
      <c r="C6" t="s">
        <v>22</v>
      </c>
      <c r="D6">
        <f>'Blank Subtraction'!D6/('Protein and Sphingo'!F$21/'Protein and Sphingo'!$B$21)</f>
        <v>48802921.337484017</v>
      </c>
      <c r="E6">
        <f>'Blank Subtraction'!E6/('Protein and Sphingo'!G$21/'Protein and Sphingo'!$B$21)</f>
        <v>34245493.672852241</v>
      </c>
      <c r="F6" t="e">
        <f>'Blank Subtraction'!F6/('Protein and Sphingo'!H$21/'Protein and Sphingo'!$B$21)</f>
        <v>#VALUE!</v>
      </c>
      <c r="G6" t="e">
        <f>'Blank Subtraction'!G6/('Protein and Sphingo'!I$21/'Protein and Sphingo'!$B$21)</f>
        <v>#VALUE!</v>
      </c>
      <c r="H6">
        <f>'Blank Subtraction'!H6/('Protein and Sphingo'!J$21/'Protein and Sphingo'!$B$21)</f>
        <v>47849350.375658847</v>
      </c>
      <c r="I6" t="e">
        <f>'Blank Subtraction'!I6/('Protein and Sphingo'!K$21/'Protein and Sphingo'!$B$21)</f>
        <v>#VALUE!</v>
      </c>
      <c r="J6" t="e">
        <f>'Blank Subtraction'!J6/('Protein and Sphingo'!L$21/'Protein and Sphingo'!$B$21)</f>
        <v>#VALUE!</v>
      </c>
    </row>
    <row r="7" spans="1:10">
      <c r="A7" t="s">
        <v>24</v>
      </c>
      <c r="B7" t="s">
        <v>9</v>
      </c>
      <c r="C7" t="s">
        <v>25</v>
      </c>
      <c r="D7">
        <f>'Blank Subtraction'!D7/('Protein and Sphingo'!F$21/'Protein and Sphingo'!$B$21)</f>
        <v>37736580.10129986</v>
      </c>
      <c r="E7">
        <f>'Blank Subtraction'!E7/('Protein and Sphingo'!G$21/'Protein and Sphingo'!$B$21)</f>
        <v>24133645.059950858</v>
      </c>
      <c r="F7" t="e">
        <f>'Blank Subtraction'!F7/('Protein and Sphingo'!H$21/'Protein and Sphingo'!$B$21)</f>
        <v>#VALUE!</v>
      </c>
      <c r="G7" t="e">
        <f>'Blank Subtraction'!G7/('Protein and Sphingo'!I$21/'Protein and Sphingo'!$B$21)</f>
        <v>#VALUE!</v>
      </c>
      <c r="H7">
        <f>'Blank Subtraction'!H7/('Protein and Sphingo'!J$21/'Protein and Sphingo'!$B$21)</f>
        <v>42783059.927397847</v>
      </c>
      <c r="I7" t="e">
        <f>'Blank Subtraction'!I7/('Protein and Sphingo'!K$21/'Protein and Sphingo'!$B$21)</f>
        <v>#VALUE!</v>
      </c>
      <c r="J7" t="e">
        <f>'Blank Subtraction'!J7/('Protein and Sphingo'!L$21/'Protein and Sphingo'!$B$21)</f>
        <v>#VALUE!</v>
      </c>
    </row>
    <row r="8" spans="1:10">
      <c r="A8" t="s">
        <v>27</v>
      </c>
      <c r="B8" t="s">
        <v>9</v>
      </c>
      <c r="C8" t="s">
        <v>28</v>
      </c>
      <c r="D8">
        <f>'Blank Subtraction'!D8/('Protein and Sphingo'!F$21/'Protein and Sphingo'!$B$21)</f>
        <v>69694778.203687459</v>
      </c>
      <c r="E8">
        <f>'Blank Subtraction'!E8/('Protein and Sphingo'!G$21/'Protein and Sphingo'!$B$21)</f>
        <v>54228102.226752207</v>
      </c>
      <c r="F8" t="e">
        <f>'Blank Subtraction'!F8/('Protein and Sphingo'!H$21/'Protein and Sphingo'!$B$21)</f>
        <v>#VALUE!</v>
      </c>
      <c r="G8" t="e">
        <f>'Blank Subtraction'!G8/('Protein and Sphingo'!I$21/'Protein and Sphingo'!$B$21)</f>
        <v>#VALUE!</v>
      </c>
      <c r="H8">
        <f>'Blank Subtraction'!H8/('Protein and Sphingo'!J$21/'Protein and Sphingo'!$B$21)</f>
        <v>62425169.747052237</v>
      </c>
      <c r="I8" t="e">
        <f>'Blank Subtraction'!I8/('Protein and Sphingo'!K$21/'Protein and Sphingo'!$B$21)</f>
        <v>#VALUE!</v>
      </c>
      <c r="J8" t="e">
        <f>'Blank Subtraction'!J8/('Protein and Sphingo'!L$21/'Protein and Sphingo'!$B$21)</f>
        <v>#VALUE!</v>
      </c>
    </row>
    <row r="9" spans="1:10">
      <c r="A9" t="s">
        <v>30</v>
      </c>
      <c r="B9" t="s">
        <v>9</v>
      </c>
      <c r="C9" t="s">
        <v>31</v>
      </c>
      <c r="D9">
        <f>'Blank Subtraction'!D9/('Protein and Sphingo'!F$21/'Protein and Sphingo'!$B$21)</f>
        <v>627351546.72454476</v>
      </c>
      <c r="E9">
        <f>'Blank Subtraction'!E9/('Protein and Sphingo'!G$21/'Protein and Sphingo'!$B$21)</f>
        <v>829625021.2729001</v>
      </c>
      <c r="F9">
        <f>'Blank Subtraction'!F9/('Protein and Sphingo'!H$21/'Protein and Sphingo'!$B$21)</f>
        <v>737462373.15552366</v>
      </c>
      <c r="G9">
        <f>'Blank Subtraction'!G9/('Protein and Sphingo'!I$21/'Protein and Sphingo'!$B$21)</f>
        <v>788798235.59441018</v>
      </c>
      <c r="H9">
        <f>'Blank Subtraction'!H9/('Protein and Sphingo'!J$21/'Protein and Sphingo'!$B$21)</f>
        <v>673395424.71455991</v>
      </c>
      <c r="I9">
        <f>'Blank Subtraction'!I9/('Protein and Sphingo'!K$21/'Protein and Sphingo'!$B$21)</f>
        <v>666091890.86258328</v>
      </c>
      <c r="J9">
        <f>'Blank Subtraction'!J9/('Protein and Sphingo'!L$21/'Protein and Sphingo'!$B$21)</f>
        <v>506151659.09450936</v>
      </c>
    </row>
    <row r="10" spans="1:10">
      <c r="A10" t="s">
        <v>33</v>
      </c>
      <c r="B10" t="s">
        <v>9</v>
      </c>
      <c r="C10" t="s">
        <v>34</v>
      </c>
      <c r="D10">
        <f>'Blank Subtraction'!D10/('Protein and Sphingo'!F$21/'Protein and Sphingo'!$B$21)</f>
        <v>904735781.09263515</v>
      </c>
      <c r="E10">
        <f>'Blank Subtraction'!E10/('Protein and Sphingo'!G$21/'Protein and Sphingo'!$B$21)</f>
        <v>1155169061.9506869</v>
      </c>
      <c r="F10">
        <f>'Blank Subtraction'!F10/('Protein and Sphingo'!H$21/'Protein and Sphingo'!$B$21)</f>
        <v>987146975.54316962</v>
      </c>
      <c r="G10">
        <f>'Blank Subtraction'!G10/('Protein and Sphingo'!I$21/'Protein and Sphingo'!$B$21)</f>
        <v>1033825785.5145934</v>
      </c>
      <c r="H10">
        <f>'Blank Subtraction'!H10/('Protein and Sphingo'!J$21/'Protein and Sphingo'!$B$21)</f>
        <v>979206749.36706328</v>
      </c>
      <c r="I10">
        <f>'Blank Subtraction'!I10/('Protein and Sphingo'!K$21/'Protein and Sphingo'!$B$21)</f>
        <v>920283212.93025768</v>
      </c>
      <c r="J10">
        <f>'Blank Subtraction'!J10/('Protein and Sphingo'!L$21/'Protein and Sphingo'!$B$21)</f>
        <v>707817736.14032793</v>
      </c>
    </row>
    <row r="11" spans="1:10">
      <c r="A11" t="s">
        <v>36</v>
      </c>
      <c r="B11" t="s">
        <v>9</v>
      </c>
      <c r="C11" t="s">
        <v>37</v>
      </c>
      <c r="D11">
        <f>'Blank Subtraction'!D11/('Protein and Sphingo'!F$21/'Protein and Sphingo'!$B$21)</f>
        <v>557218036.21644068</v>
      </c>
      <c r="E11">
        <f>'Blank Subtraction'!E11/('Protein and Sphingo'!G$21/'Protein and Sphingo'!$B$21)</f>
        <v>451903742.64106339</v>
      </c>
      <c r="F11">
        <f>'Blank Subtraction'!F11/('Protein and Sphingo'!H$21/'Protein and Sphingo'!$B$21)</f>
        <v>34325418.058229938</v>
      </c>
      <c r="G11">
        <f>'Blank Subtraction'!G11/('Protein and Sphingo'!I$21/'Protein and Sphingo'!$B$21)</f>
        <v>42204723.647009827</v>
      </c>
      <c r="H11">
        <f>'Blank Subtraction'!H11/('Protein and Sphingo'!J$21/'Protein and Sphingo'!$B$21)</f>
        <v>567755814.96130645</v>
      </c>
      <c r="I11">
        <f>'Blank Subtraction'!I11/('Protein and Sphingo'!K$21/'Protein and Sphingo'!$B$21)</f>
        <v>37242845.674379289</v>
      </c>
      <c r="J11">
        <f>'Blank Subtraction'!J11/('Protein and Sphingo'!L$21/'Protein and Sphingo'!$B$21)</f>
        <v>28353294.483849898</v>
      </c>
    </row>
    <row r="12" spans="1:10">
      <c r="A12" t="s">
        <v>39</v>
      </c>
      <c r="B12" t="s">
        <v>9</v>
      </c>
      <c r="C12" t="s">
        <v>40</v>
      </c>
      <c r="D12">
        <f>'Blank Subtraction'!D12/('Protein and Sphingo'!F$21/'Protein and Sphingo'!$B$21)</f>
        <v>16264669.729895603</v>
      </c>
      <c r="E12">
        <f>'Blank Subtraction'!E12/('Protein and Sphingo'!G$21/'Protein and Sphingo'!$B$21)</f>
        <v>13609244.917020544</v>
      </c>
      <c r="F12">
        <f>'Blank Subtraction'!F12/('Protein and Sphingo'!H$21/'Protein and Sphingo'!$B$21)</f>
        <v>13402595.571072649</v>
      </c>
      <c r="G12">
        <f>'Blank Subtraction'!G12/('Protein and Sphingo'!I$21/'Protein and Sphingo'!$B$21)</f>
        <v>19558902.111859374</v>
      </c>
      <c r="H12">
        <f>'Blank Subtraction'!H12/('Protein and Sphingo'!J$21/'Protein and Sphingo'!$B$21)</f>
        <v>14819077.035139879</v>
      </c>
      <c r="I12">
        <f>'Blank Subtraction'!I12/('Protein and Sphingo'!K$21/'Protein and Sphingo'!$B$21)</f>
        <v>13147415.04608148</v>
      </c>
      <c r="J12">
        <f>'Blank Subtraction'!J12/('Protein and Sphingo'!L$21/'Protein and Sphingo'!$B$21)</f>
        <v>7729493.8786489135</v>
      </c>
    </row>
    <row r="13" spans="1:10">
      <c r="A13" t="s">
        <v>42</v>
      </c>
      <c r="B13" t="s">
        <v>9</v>
      </c>
      <c r="C13" t="s">
        <v>43</v>
      </c>
      <c r="D13">
        <f>'Blank Subtraction'!D13/('Protein and Sphingo'!F$21/'Protein and Sphingo'!$B$21)</f>
        <v>59668739.248231098</v>
      </c>
      <c r="E13">
        <f>'Blank Subtraction'!E13/('Protein and Sphingo'!G$21/'Protein and Sphingo'!$B$21)</f>
        <v>14490717.630580863</v>
      </c>
      <c r="F13">
        <f>'Blank Subtraction'!F13/('Protein and Sphingo'!H$21/'Protein and Sphingo'!$B$21)</f>
        <v>10937.995325623679</v>
      </c>
      <c r="G13" t="e">
        <f>'Blank Subtraction'!G13/('Protein and Sphingo'!I$21/'Protein and Sphingo'!$B$21)</f>
        <v>#VALUE!</v>
      </c>
      <c r="H13">
        <f>'Blank Subtraction'!H13/('Protein and Sphingo'!J$21/'Protein and Sphingo'!$B$21)</f>
        <v>35904760.179391004</v>
      </c>
      <c r="I13">
        <f>'Blank Subtraction'!I13/('Protein and Sphingo'!K$21/'Protein and Sphingo'!$B$21)</f>
        <v>287319.70182486105</v>
      </c>
      <c r="J13">
        <f>'Blank Subtraction'!J13/('Protein and Sphingo'!L$21/'Protein and Sphingo'!$B$21)</f>
        <v>693735.21684853046</v>
      </c>
    </row>
    <row r="14" spans="1:10">
      <c r="A14" t="s">
        <v>45</v>
      </c>
      <c r="B14" t="s">
        <v>9</v>
      </c>
      <c r="C14" t="s">
        <v>46</v>
      </c>
      <c r="D14">
        <f>'Blank Subtraction'!D14/('Protein and Sphingo'!F$21/'Protein and Sphingo'!$B$21)</f>
        <v>55268047.982369326</v>
      </c>
      <c r="E14">
        <f>'Blank Subtraction'!E14/('Protein and Sphingo'!G$21/'Protein and Sphingo'!$B$21)</f>
        <v>57608546.986022331</v>
      </c>
      <c r="F14">
        <f>'Blank Subtraction'!F14/('Protein and Sphingo'!H$21/'Protein and Sphingo'!$B$21)</f>
        <v>4129448.3651413028</v>
      </c>
      <c r="G14">
        <f>'Blank Subtraction'!G14/('Protein and Sphingo'!I$21/'Protein and Sphingo'!$B$21)</f>
        <v>855411.40645415534</v>
      </c>
      <c r="H14">
        <f>'Blank Subtraction'!H14/('Protein and Sphingo'!J$21/'Protein and Sphingo'!$B$21)</f>
        <v>49882018.986147493</v>
      </c>
      <c r="I14">
        <f>'Blank Subtraction'!I14/('Protein and Sphingo'!K$21/'Protein and Sphingo'!$B$21)</f>
        <v>2650987.186483853</v>
      </c>
      <c r="J14">
        <f>'Blank Subtraction'!J14/('Protein and Sphingo'!L$21/'Protein and Sphingo'!$B$21)</f>
        <v>5410523.4709631642</v>
      </c>
    </row>
    <row r="15" spans="1:10">
      <c r="A15" t="s">
        <v>49</v>
      </c>
      <c r="B15" t="s">
        <v>9</v>
      </c>
      <c r="C15" t="s">
        <v>50</v>
      </c>
      <c r="D15">
        <f>'Blank Subtraction'!D15/('Protein and Sphingo'!F$21/'Protein and Sphingo'!$B$21)</f>
        <v>1410029097.9146287</v>
      </c>
      <c r="E15">
        <f>'Blank Subtraction'!E15/('Protein and Sphingo'!G$21/'Protein and Sphingo'!$B$21)</f>
        <v>1142507570.5485976</v>
      </c>
      <c r="F15" t="e">
        <f>'Blank Subtraction'!F15/('Protein and Sphingo'!H$21/'Protein and Sphingo'!$B$21)</f>
        <v>#VALUE!</v>
      </c>
      <c r="G15">
        <f>'Blank Subtraction'!G15/('Protein and Sphingo'!I$21/'Protein and Sphingo'!$B$21)</f>
        <v>24108256.253327515</v>
      </c>
      <c r="H15">
        <f>'Blank Subtraction'!H15/('Protein and Sphingo'!J$21/'Protein and Sphingo'!$B$21)</f>
        <v>1316265325.4764962</v>
      </c>
      <c r="I15">
        <f>'Blank Subtraction'!I15/('Protein and Sphingo'!K$21/'Protein and Sphingo'!$B$21)</f>
        <v>19210398.359017737</v>
      </c>
      <c r="J15">
        <f>'Blank Subtraction'!J15/('Protein and Sphingo'!L$21/'Protein and Sphingo'!$B$21)</f>
        <v>4425236.0969016394</v>
      </c>
    </row>
    <row r="16" spans="1:10">
      <c r="A16" t="s">
        <v>52</v>
      </c>
      <c r="B16" t="s">
        <v>9</v>
      </c>
      <c r="C16" t="s">
        <v>53</v>
      </c>
      <c r="D16">
        <f>'Blank Subtraction'!D16/('Protein and Sphingo'!F$21/'Protein and Sphingo'!$B$21)</f>
        <v>168439593.36713803</v>
      </c>
      <c r="E16">
        <f>'Blank Subtraction'!E16/('Protein and Sphingo'!G$21/'Protein and Sphingo'!$B$21)</f>
        <v>218664699.85017076</v>
      </c>
      <c r="F16" t="e">
        <f>'Blank Subtraction'!F16/('Protein and Sphingo'!H$21/'Protein and Sphingo'!$B$21)</f>
        <v>#VALUE!</v>
      </c>
      <c r="G16" t="e">
        <f>'Blank Subtraction'!G16/('Protein and Sphingo'!I$21/'Protein and Sphingo'!$B$21)</f>
        <v>#VALUE!</v>
      </c>
      <c r="H16">
        <f>'Blank Subtraction'!H16/('Protein and Sphingo'!J$21/'Protein and Sphingo'!$B$21)</f>
        <v>157833523.07286707</v>
      </c>
      <c r="I16" t="e">
        <f>'Blank Subtraction'!I16/('Protein and Sphingo'!K$21/'Protein and Sphingo'!$B$21)</f>
        <v>#VALUE!</v>
      </c>
      <c r="J16" t="e">
        <f>'Blank Subtraction'!J16/('Protein and Sphingo'!L$21/'Protein and Sphingo'!$B$21)</f>
        <v>#VALUE!</v>
      </c>
    </row>
    <row r="17" spans="1:10">
      <c r="A17" t="s">
        <v>55</v>
      </c>
      <c r="B17" t="s">
        <v>9</v>
      </c>
      <c r="C17" t="s">
        <v>56</v>
      </c>
      <c r="D17">
        <f>'Blank Subtraction'!D17/('Protein and Sphingo'!F$21/'Protein and Sphingo'!$B$21)</f>
        <v>152015778.14086381</v>
      </c>
      <c r="E17">
        <f>'Blank Subtraction'!E17/('Protein and Sphingo'!G$21/'Protein and Sphingo'!$B$21)</f>
        <v>119057663.77111281</v>
      </c>
      <c r="F17">
        <f>'Blank Subtraction'!F17/('Protein and Sphingo'!H$21/'Protein and Sphingo'!$B$21)</f>
        <v>0</v>
      </c>
      <c r="G17">
        <f>'Blank Subtraction'!G17/('Protein and Sphingo'!I$21/'Protein and Sphingo'!$B$21)</f>
        <v>2954091.5651460271</v>
      </c>
      <c r="H17">
        <f>'Blank Subtraction'!H17/('Protein and Sphingo'!J$21/'Protein and Sphingo'!$B$21)</f>
        <v>130502530.69668093</v>
      </c>
      <c r="I17">
        <f>'Blank Subtraction'!I17/('Protein and Sphingo'!K$21/'Protein and Sphingo'!$B$21)</f>
        <v>825282.53646824951</v>
      </c>
      <c r="J17">
        <f>'Blank Subtraction'!J17/('Protein and Sphingo'!L$21/'Protein and Sphingo'!$B$21)</f>
        <v>871844.85754426778</v>
      </c>
    </row>
    <row r="18" spans="1:10">
      <c r="A18" t="s">
        <v>59</v>
      </c>
      <c r="B18" t="s">
        <v>9</v>
      </c>
      <c r="C18" t="s">
        <v>60</v>
      </c>
      <c r="D18">
        <f>'Blank Subtraction'!D18/('Protein and Sphingo'!F$21/'Protein and Sphingo'!$B$21)</f>
        <v>120647564.22265105</v>
      </c>
      <c r="E18">
        <f>'Blank Subtraction'!E18/('Protein and Sphingo'!G$21/'Protein and Sphingo'!$B$21)</f>
        <v>99782958.953724951</v>
      </c>
      <c r="F18" t="e">
        <f>'Blank Subtraction'!F18/('Protein and Sphingo'!H$21/'Protein and Sphingo'!$B$21)</f>
        <v>#VALUE!</v>
      </c>
      <c r="G18" t="e">
        <f>'Blank Subtraction'!G18/('Protein and Sphingo'!I$21/'Protein and Sphingo'!$B$21)</f>
        <v>#VALUE!</v>
      </c>
      <c r="H18">
        <f>'Blank Subtraction'!H18/('Protein and Sphingo'!J$21/'Protein and Sphingo'!$B$21)</f>
        <v>133770418.18339202</v>
      </c>
      <c r="I18" t="e">
        <f>'Blank Subtraction'!I18/('Protein and Sphingo'!K$21/'Protein and Sphingo'!$B$21)</f>
        <v>#VALUE!</v>
      </c>
      <c r="J18" t="e">
        <f>'Blank Subtraction'!J18/('Protein and Sphingo'!L$21/'Protein and Sphingo'!$B$21)</f>
        <v>#VALUE!</v>
      </c>
    </row>
    <row r="19" spans="1:10">
      <c r="A19" t="s">
        <v>62</v>
      </c>
      <c r="B19" t="s">
        <v>9</v>
      </c>
      <c r="C19" t="s">
        <v>63</v>
      </c>
      <c r="D19" t="e">
        <f>'Blank Subtraction'!D19/('Protein and Sphingo'!F$21/'Protein and Sphingo'!$B$21)</f>
        <v>#VALUE!</v>
      </c>
      <c r="E19">
        <f>'Blank Subtraction'!E19/('Protein and Sphingo'!G$21/'Protein and Sphingo'!$B$21)</f>
        <v>5166185.8264884539</v>
      </c>
      <c r="F19" t="e">
        <f>'Blank Subtraction'!F19/('Protein and Sphingo'!H$21/'Protein and Sphingo'!$B$21)</f>
        <v>#VALUE!</v>
      </c>
      <c r="G19" t="e">
        <f>'Blank Subtraction'!G19/('Protein and Sphingo'!I$21/'Protein and Sphingo'!$B$21)</f>
        <v>#VALUE!</v>
      </c>
      <c r="H19">
        <f>'Blank Subtraction'!H19/('Protein and Sphingo'!J$21/'Protein and Sphingo'!$B$21)</f>
        <v>10612943.792830717</v>
      </c>
      <c r="I19" t="e">
        <f>'Blank Subtraction'!I19/('Protein and Sphingo'!K$21/'Protein and Sphingo'!$B$21)</f>
        <v>#VALUE!</v>
      </c>
      <c r="J19" t="e">
        <f>'Blank Subtraction'!J19/('Protein and Sphingo'!L$21/'Protein and Sphingo'!$B$21)</f>
        <v>#VALUE!</v>
      </c>
    </row>
    <row r="20" spans="1:10">
      <c r="A20" t="s">
        <v>65</v>
      </c>
      <c r="B20" t="s">
        <v>9</v>
      </c>
      <c r="C20" t="s">
        <v>66</v>
      </c>
      <c r="D20">
        <f>'Blank Subtraction'!D20/('Protein and Sphingo'!F$21/'Protein and Sphingo'!$B$21)</f>
        <v>155192831.5141696</v>
      </c>
      <c r="E20">
        <f>'Blank Subtraction'!E20/('Protein and Sphingo'!G$21/'Protein and Sphingo'!$B$21)</f>
        <v>98696944.926027164</v>
      </c>
      <c r="F20" t="e">
        <f>'Blank Subtraction'!F20/('Protein and Sphingo'!H$21/'Protein and Sphingo'!$B$21)</f>
        <v>#VALUE!</v>
      </c>
      <c r="G20">
        <f>'Blank Subtraction'!G20/('Protein and Sphingo'!I$21/'Protein and Sphingo'!$B$21)</f>
        <v>940952.54709957086</v>
      </c>
      <c r="H20">
        <f>'Blank Subtraction'!H20/('Protein and Sphingo'!J$21/'Protein and Sphingo'!$B$21)</f>
        <v>118665489.73015316</v>
      </c>
      <c r="I20">
        <f>'Blank Subtraction'!I20/('Protein and Sphingo'!K$21/'Protein and Sphingo'!$B$21)</f>
        <v>1351657.0089174544</v>
      </c>
      <c r="J20" t="e">
        <f>'Blank Subtraction'!J20/('Protein and Sphingo'!L$21/'Protein and Sphingo'!$B$21)</f>
        <v>#VALUE!</v>
      </c>
    </row>
    <row r="21" spans="1:10">
      <c r="A21" t="s">
        <v>68</v>
      </c>
      <c r="B21" t="s">
        <v>9</v>
      </c>
      <c r="C21" t="s">
        <v>69</v>
      </c>
      <c r="D21">
        <f>'Blank Subtraction'!D21/('Protein and Sphingo'!F$21/'Protein and Sphingo'!$B$21)</f>
        <v>230614301.25954553</v>
      </c>
      <c r="E21">
        <f>'Blank Subtraction'!E21/('Protein and Sphingo'!G$21/'Protein and Sphingo'!$B$21)</f>
        <v>172125418.36115301</v>
      </c>
      <c r="F21">
        <f>'Blank Subtraction'!F21/('Protein and Sphingo'!H$21/'Protein and Sphingo'!$B$21)</f>
        <v>17351353.935510144</v>
      </c>
      <c r="G21">
        <f>'Blank Subtraction'!G21/('Protein and Sphingo'!I$21/'Protein and Sphingo'!$B$21)</f>
        <v>21232267.46877078</v>
      </c>
      <c r="H21">
        <f>'Blank Subtraction'!H21/('Protein and Sphingo'!J$21/'Protein and Sphingo'!$B$21)</f>
        <v>178461678.30578178</v>
      </c>
      <c r="I21">
        <f>'Blank Subtraction'!I21/('Protein and Sphingo'!K$21/'Protein and Sphingo'!$B$21)</f>
        <v>21545752.010274448</v>
      </c>
      <c r="J21">
        <f>'Blank Subtraction'!J21/('Protein and Sphingo'!L$21/'Protein and Sphingo'!$B$21)</f>
        <v>19467127.015452825</v>
      </c>
    </row>
    <row r="22" spans="1:10">
      <c r="A22" t="s">
        <v>71</v>
      </c>
      <c r="B22" t="s">
        <v>9</v>
      </c>
      <c r="C22" t="s">
        <v>72</v>
      </c>
      <c r="D22">
        <f>'Blank Subtraction'!D22/('Protein and Sphingo'!F$21/'Protein and Sphingo'!$B$21)</f>
        <v>120771697.70982638</v>
      </c>
      <c r="E22">
        <f>'Blank Subtraction'!E22/('Protein and Sphingo'!G$21/'Protein and Sphingo'!$B$21)</f>
        <v>90810272.898966536</v>
      </c>
      <c r="F22" t="e">
        <f>'Blank Subtraction'!F22/('Protein and Sphingo'!H$21/'Protein and Sphingo'!$B$21)</f>
        <v>#VALUE!</v>
      </c>
      <c r="G22" t="e">
        <f>'Blank Subtraction'!G22/('Protein and Sphingo'!I$21/'Protein and Sphingo'!$B$21)</f>
        <v>#VALUE!</v>
      </c>
      <c r="H22">
        <f>'Blank Subtraction'!H22/('Protein and Sphingo'!J$21/'Protein and Sphingo'!$B$21)</f>
        <v>102863325.18136077</v>
      </c>
      <c r="I22">
        <f>'Blank Subtraction'!I22/('Protein and Sphingo'!K$21/'Protein and Sphingo'!$B$21)</f>
        <v>15172.391738776447</v>
      </c>
      <c r="J22" t="e">
        <f>'Blank Subtraction'!J22/('Protein and Sphingo'!L$21/'Protein and Sphingo'!$B$21)</f>
        <v>#VALUE!</v>
      </c>
    </row>
    <row r="23" spans="1:10">
      <c r="A23" t="s">
        <v>74</v>
      </c>
      <c r="B23" t="s">
        <v>9</v>
      </c>
      <c r="C23" t="s">
        <v>75</v>
      </c>
      <c r="D23">
        <f>'Blank Subtraction'!D23/('Protein and Sphingo'!F$21/'Protein and Sphingo'!$B$21)</f>
        <v>96447263.461331636</v>
      </c>
      <c r="E23">
        <f>'Blank Subtraction'!E23/('Protein and Sphingo'!G$21/'Protein and Sphingo'!$B$21)</f>
        <v>64353083.110579439</v>
      </c>
      <c r="F23">
        <f>'Blank Subtraction'!F23/('Protein and Sphingo'!H$21/'Protein and Sphingo'!$B$21)</f>
        <v>212259612.14753148</v>
      </c>
      <c r="G23">
        <f>'Blank Subtraction'!G23/('Protein and Sphingo'!I$21/'Protein and Sphingo'!$B$21)</f>
        <v>113586414.61416247</v>
      </c>
      <c r="H23">
        <f>'Blank Subtraction'!H23/('Protein and Sphingo'!J$21/'Protein and Sphingo'!$B$21)</f>
        <v>12416079.393753126</v>
      </c>
      <c r="I23">
        <f>'Blank Subtraction'!I23/('Protein and Sphingo'!K$21/'Protein and Sphingo'!$B$21)</f>
        <v>157367569.24398336</v>
      </c>
      <c r="J23">
        <f>'Blank Subtraction'!J23/('Protein and Sphingo'!L$21/'Protein and Sphingo'!$B$21)</f>
        <v>18170361.697333142</v>
      </c>
    </row>
    <row r="24" spans="1:10">
      <c r="A24" t="s">
        <v>77</v>
      </c>
      <c r="B24" t="s">
        <v>9</v>
      </c>
      <c r="C24" t="s">
        <v>78</v>
      </c>
      <c r="D24">
        <f>'Blank Subtraction'!D24/('Protein and Sphingo'!F$21/'Protein and Sphingo'!$B$21)</f>
        <v>62297440.8992147</v>
      </c>
      <c r="E24">
        <f>'Blank Subtraction'!E24/('Protein and Sphingo'!G$21/'Protein and Sphingo'!$B$21)</f>
        <v>74000594.445838645</v>
      </c>
      <c r="F24">
        <f>'Blank Subtraction'!F24/('Protein and Sphingo'!H$21/'Protein and Sphingo'!$B$21)</f>
        <v>527580.70960216026</v>
      </c>
      <c r="G24">
        <f>'Blank Subtraction'!G24/('Protein and Sphingo'!I$21/'Protein and Sphingo'!$B$21)</f>
        <v>686985.68232622533</v>
      </c>
      <c r="H24">
        <f>'Blank Subtraction'!H24/('Protein and Sphingo'!J$21/'Protein and Sphingo'!$B$21)</f>
        <v>56142354.348090179</v>
      </c>
      <c r="I24">
        <f>'Blank Subtraction'!I24/('Protein and Sphingo'!K$21/'Protein and Sphingo'!$B$21)</f>
        <v>8911331.0596756898</v>
      </c>
      <c r="J24">
        <f>'Blank Subtraction'!J24/('Protein and Sphingo'!L$21/'Protein and Sphingo'!$B$21)</f>
        <v>541785.81164276425</v>
      </c>
    </row>
    <row r="25" spans="1:10">
      <c r="A25" t="s">
        <v>80</v>
      </c>
      <c r="B25" t="s">
        <v>9</v>
      </c>
      <c r="C25" t="s">
        <v>81</v>
      </c>
      <c r="D25">
        <f>'Blank Subtraction'!D25/('Protein and Sphingo'!F$21/'Protein and Sphingo'!$B$21)</f>
        <v>168231431.0578748</v>
      </c>
      <c r="E25">
        <f>'Blank Subtraction'!E25/('Protein and Sphingo'!G$21/'Protein and Sphingo'!$B$21)</f>
        <v>114940201.27846667</v>
      </c>
      <c r="F25">
        <f>'Blank Subtraction'!F25/('Protein and Sphingo'!H$21/'Protein and Sphingo'!$B$21)</f>
        <v>8221252.9801359782</v>
      </c>
      <c r="G25">
        <f>'Blank Subtraction'!G25/('Protein and Sphingo'!I$21/'Protein and Sphingo'!$B$21)</f>
        <v>5750782.1183901634</v>
      </c>
      <c r="H25">
        <f>'Blank Subtraction'!H25/('Protein and Sphingo'!J$21/'Protein and Sphingo'!$B$21)</f>
        <v>133266983.67014237</v>
      </c>
      <c r="I25">
        <f>'Blank Subtraction'!I25/('Protein and Sphingo'!K$21/'Protein and Sphingo'!$B$21)</f>
        <v>4312184.8804026442</v>
      </c>
      <c r="J25">
        <f>'Blank Subtraction'!J25/('Protein and Sphingo'!L$21/'Protein and Sphingo'!$B$21)</f>
        <v>5576164.2143692896</v>
      </c>
    </row>
    <row r="26" spans="1:10">
      <c r="A26" t="s">
        <v>83</v>
      </c>
      <c r="B26" t="s">
        <v>9</v>
      </c>
      <c r="C26" t="s">
        <v>84</v>
      </c>
      <c r="D26">
        <f>'Blank Subtraction'!D26/('Protein and Sphingo'!F$21/'Protein and Sphingo'!$B$21)</f>
        <v>106691140.77223104</v>
      </c>
      <c r="E26">
        <f>'Blank Subtraction'!E26/('Protein and Sphingo'!G$21/'Protein and Sphingo'!$B$21)</f>
        <v>75547724.628121331</v>
      </c>
      <c r="F26">
        <f>'Blank Subtraction'!F26/('Protein and Sphingo'!H$21/'Protein and Sphingo'!$B$21)</f>
        <v>0</v>
      </c>
      <c r="G26">
        <f>'Blank Subtraction'!G26/('Protein and Sphingo'!I$21/'Protein and Sphingo'!$B$21)</f>
        <v>0</v>
      </c>
      <c r="H26">
        <f>'Blank Subtraction'!H26/('Protein and Sphingo'!J$21/'Protein and Sphingo'!$B$21)</f>
        <v>84631423.578726992</v>
      </c>
      <c r="I26">
        <f>'Blank Subtraction'!I26/('Protein and Sphingo'!K$21/'Protein and Sphingo'!$B$21)</f>
        <v>0</v>
      </c>
      <c r="J26">
        <f>'Blank Subtraction'!J26/('Protein and Sphingo'!L$21/'Protein and Sphingo'!$B$21)</f>
        <v>0</v>
      </c>
    </row>
    <row r="27" spans="1:10">
      <c r="A27" t="s">
        <v>86</v>
      </c>
      <c r="B27" t="s">
        <v>9</v>
      </c>
      <c r="C27" t="s">
        <v>87</v>
      </c>
      <c r="D27">
        <f>'Blank Subtraction'!D27/('Protein and Sphingo'!F$21/'Protein and Sphingo'!$B$21)</f>
        <v>32465681.261239756</v>
      </c>
      <c r="E27">
        <f>'Blank Subtraction'!E27/('Protein and Sphingo'!G$21/'Protein and Sphingo'!$B$21)</f>
        <v>18025900.185948923</v>
      </c>
      <c r="F27">
        <f>'Blank Subtraction'!F27/('Protein and Sphingo'!H$21/'Protein and Sphingo'!$B$21)</f>
        <v>1006295.5699573783</v>
      </c>
      <c r="G27">
        <f>'Blank Subtraction'!G27/('Protein and Sphingo'!I$21/'Protein and Sphingo'!$B$21)</f>
        <v>0</v>
      </c>
      <c r="H27">
        <f>'Blank Subtraction'!H27/('Protein and Sphingo'!J$21/'Protein and Sphingo'!$B$21)</f>
        <v>36606965.546285659</v>
      </c>
      <c r="I27">
        <f>'Blank Subtraction'!I27/('Protein and Sphingo'!K$21/'Protein and Sphingo'!$B$21)</f>
        <v>1284277.2534791087</v>
      </c>
      <c r="J27">
        <f>'Blank Subtraction'!J27/('Protein and Sphingo'!L$21/'Protein and Sphingo'!$B$21)</f>
        <v>0</v>
      </c>
    </row>
    <row r="28" spans="1:10">
      <c r="A28" t="s">
        <v>89</v>
      </c>
      <c r="B28" t="s">
        <v>9</v>
      </c>
      <c r="C28" t="s">
        <v>90</v>
      </c>
      <c r="D28">
        <f>'Blank Subtraction'!D28/('Protein and Sphingo'!F$21/'Protein and Sphingo'!$B$21)</f>
        <v>6699134.1827604454</v>
      </c>
      <c r="E28">
        <f>'Blank Subtraction'!E28/('Protein and Sphingo'!G$21/'Protein and Sphingo'!$B$21)</f>
        <v>8020348.6339378785</v>
      </c>
      <c r="F28">
        <f>'Blank Subtraction'!F28/('Protein and Sphingo'!H$21/'Protein and Sphingo'!$B$21)</f>
        <v>45008856.401730016</v>
      </c>
      <c r="G28">
        <f>'Blank Subtraction'!G28/('Protein and Sphingo'!I$21/'Protein and Sphingo'!$B$21)</f>
        <v>44291183.642752357</v>
      </c>
      <c r="H28">
        <f>'Blank Subtraction'!H28/('Protein and Sphingo'!J$21/'Protein and Sphingo'!$B$21)</f>
        <v>6718928.1171379127</v>
      </c>
      <c r="I28">
        <f>'Blank Subtraction'!I28/('Protein and Sphingo'!K$21/'Protein and Sphingo'!$B$21)</f>
        <v>1269702.1999977643</v>
      </c>
      <c r="J28">
        <f>'Blank Subtraction'!J28/('Protein and Sphingo'!L$21/'Protein and Sphingo'!$B$21)</f>
        <v>684077.93365363462</v>
      </c>
    </row>
    <row r="29" spans="1:10">
      <c r="A29" t="s">
        <v>92</v>
      </c>
      <c r="B29" t="s">
        <v>9</v>
      </c>
      <c r="C29" t="s">
        <v>93</v>
      </c>
      <c r="D29">
        <f>'Blank Subtraction'!D29/('Protein and Sphingo'!F$21/'Protein and Sphingo'!$B$21)</f>
        <v>157745016.01049435</v>
      </c>
      <c r="E29">
        <f>'Blank Subtraction'!E29/('Protein and Sphingo'!G$21/'Protein and Sphingo'!$B$21)</f>
        <v>180259001.85948923</v>
      </c>
      <c r="F29">
        <f>'Blank Subtraction'!F29/('Protein and Sphingo'!H$21/'Protein and Sphingo'!$B$21)</f>
        <v>234669717.89519891</v>
      </c>
      <c r="G29">
        <f>'Blank Subtraction'!G29/('Protein and Sphingo'!I$21/'Protein and Sphingo'!$B$21)</f>
        <v>220892728.09522676</v>
      </c>
      <c r="H29">
        <f>'Blank Subtraction'!H29/('Protein and Sphingo'!J$21/'Protein and Sphingo'!$B$21)</f>
        <v>127189683.1359311</v>
      </c>
      <c r="I29">
        <f>'Blank Subtraction'!I29/('Protein and Sphingo'!K$21/'Protein and Sphingo'!$B$21)</f>
        <v>181351894.95639879</v>
      </c>
      <c r="J29">
        <f>'Blank Subtraction'!J29/('Protein and Sphingo'!L$21/'Protein and Sphingo'!$B$21)</f>
        <v>200480309.36239472</v>
      </c>
    </row>
    <row r="30" spans="1:10">
      <c r="A30" t="s">
        <v>95</v>
      </c>
      <c r="B30" t="s">
        <v>9</v>
      </c>
      <c r="C30" t="s">
        <v>96</v>
      </c>
      <c r="D30">
        <f>'Blank Subtraction'!D30/('Protein and Sphingo'!F$21/'Protein and Sphingo'!$B$21)</f>
        <v>82819316.315437108</v>
      </c>
      <c r="E30">
        <f>'Blank Subtraction'!E30/('Protein and Sphingo'!G$21/'Protein and Sphingo'!$B$21)</f>
        <v>97525695.026659742</v>
      </c>
      <c r="F30">
        <f>'Blank Subtraction'!F30/('Protein and Sphingo'!H$21/'Protein and Sphingo'!$B$21)</f>
        <v>107987844.7602483</v>
      </c>
      <c r="G30">
        <f>'Blank Subtraction'!G30/('Protein and Sphingo'!I$21/'Protein and Sphingo'!$B$21)</f>
        <v>101865684.41144282</v>
      </c>
      <c r="H30">
        <f>'Blank Subtraction'!H30/('Protein and Sphingo'!J$21/'Protein and Sphingo'!$B$21)</f>
        <v>60341151.999371968</v>
      </c>
      <c r="I30">
        <f>'Blank Subtraction'!I30/('Protein and Sphingo'!K$21/'Protein and Sphingo'!$B$21)</f>
        <v>94785634.689332545</v>
      </c>
      <c r="J30">
        <f>'Blank Subtraction'!J30/('Protein and Sphingo'!L$21/'Protein and Sphingo'!$B$21)</f>
        <v>101230331.81890187</v>
      </c>
    </row>
    <row r="31" spans="1:10">
      <c r="A31" t="s">
        <v>98</v>
      </c>
      <c r="B31" t="s">
        <v>9</v>
      </c>
      <c r="C31" t="s">
        <v>99</v>
      </c>
      <c r="D31">
        <f>'Blank Subtraction'!D31/('Protein and Sphingo'!F$21/'Protein and Sphingo'!$B$21)</f>
        <v>133427584.16384025</v>
      </c>
      <c r="E31">
        <f>'Blank Subtraction'!E31/('Protein and Sphingo'!G$21/'Protein and Sphingo'!$B$21)</f>
        <v>126119356.62746394</v>
      </c>
      <c r="F31">
        <f>'Blank Subtraction'!F31/('Protein and Sphingo'!H$21/'Protein and Sphingo'!$B$21)</f>
        <v>240635897.16372091</v>
      </c>
      <c r="G31">
        <f>'Blank Subtraction'!G31/('Protein and Sphingo'!I$21/'Protein and Sphingo'!$B$21)</f>
        <v>225143219.55586851</v>
      </c>
      <c r="H31">
        <f>'Blank Subtraction'!H31/('Protein and Sphingo'!J$21/'Protein and Sphingo'!$B$21)</f>
        <v>97752666.238982588</v>
      </c>
      <c r="I31">
        <f>'Blank Subtraction'!I31/('Protein and Sphingo'!K$21/'Protein and Sphingo'!$B$21)</f>
        <v>192462386.54463667</v>
      </c>
      <c r="J31">
        <f>'Blank Subtraction'!J31/('Protein and Sphingo'!L$21/'Protein and Sphingo'!$B$21)</f>
        <v>205859049.36967847</v>
      </c>
    </row>
    <row r="32" spans="1:10">
      <c r="A32" t="s">
        <v>101</v>
      </c>
      <c r="B32" t="s">
        <v>9</v>
      </c>
      <c r="C32" t="s">
        <v>102</v>
      </c>
      <c r="D32">
        <f>'Blank Subtraction'!D32/('Protein and Sphingo'!F$21/'Protein and Sphingo'!$B$21)</f>
        <v>135331218.93332282</v>
      </c>
      <c r="E32">
        <f>'Blank Subtraction'!E32/('Protein and Sphingo'!G$21/'Protein and Sphingo'!$B$21)</f>
        <v>129334532.99602577</v>
      </c>
      <c r="F32">
        <f>'Blank Subtraction'!F32/('Protein and Sphingo'!H$21/'Protein and Sphingo'!$B$21)</f>
        <v>231963913.54503682</v>
      </c>
      <c r="G32">
        <f>'Blank Subtraction'!G32/('Protein and Sphingo'!I$21/'Protein and Sphingo'!$B$21)</f>
        <v>219956557.3510204</v>
      </c>
      <c r="H32">
        <f>'Blank Subtraction'!H32/('Protein and Sphingo'!J$21/'Protein and Sphingo'!$B$21)</f>
        <v>92221630.604342118</v>
      </c>
      <c r="I32">
        <f>'Blank Subtraction'!I32/('Protein and Sphingo'!K$21/'Protein and Sphingo'!$B$21)</f>
        <v>193173458.00628388</v>
      </c>
      <c r="J32">
        <f>'Blank Subtraction'!J32/('Protein and Sphingo'!L$21/'Protein and Sphingo'!$B$21)</f>
        <v>198518536.18882903</v>
      </c>
    </row>
    <row r="33" spans="1:10">
      <c r="A33" t="s">
        <v>104</v>
      </c>
      <c r="B33" t="s">
        <v>105</v>
      </c>
      <c r="C33" t="s">
        <v>106</v>
      </c>
      <c r="D33">
        <f>'Blank Subtraction'!D33/('Protein and Sphingo'!F$21/'Protein and Sphingo'!$B$21)</f>
        <v>27197328.749121714</v>
      </c>
      <c r="E33">
        <f>'Blank Subtraction'!E33/('Protein and Sphingo'!G$21/'Protein and Sphingo'!$B$21)</f>
        <v>9034011.2821951564</v>
      </c>
      <c r="F33">
        <f>'Blank Subtraction'!F33/('Protein and Sphingo'!H$21/'Protein and Sphingo'!$B$21)</f>
        <v>3602435.8630885254</v>
      </c>
      <c r="G33">
        <f>'Blank Subtraction'!G33/('Protein and Sphingo'!I$21/'Protein and Sphingo'!$B$21)</f>
        <v>8357528.834486871</v>
      </c>
      <c r="H33">
        <f>'Blank Subtraction'!H33/('Protein and Sphingo'!J$21/'Protein and Sphingo'!$B$21)</f>
        <v>7917705.670192102</v>
      </c>
      <c r="I33">
        <f>'Blank Subtraction'!I33/('Protein and Sphingo'!K$21/'Protein and Sphingo'!$B$21)</f>
        <v>3321200.7113227183</v>
      </c>
      <c r="J33">
        <f>'Blank Subtraction'!J33/('Protein and Sphingo'!L$21/'Protein and Sphingo'!$B$21)</f>
        <v>1817769.6342797619</v>
      </c>
    </row>
    <row r="34" spans="1:10">
      <c r="A34" t="s">
        <v>108</v>
      </c>
      <c r="B34" t="s">
        <v>105</v>
      </c>
      <c r="C34" t="s">
        <v>109</v>
      </c>
      <c r="D34">
        <f>'Blank Subtraction'!D34/('Protein and Sphingo'!F$21/'Protein and Sphingo'!$B$21)</f>
        <v>53591291.032524124</v>
      </c>
      <c r="E34">
        <f>'Blank Subtraction'!E34/('Protein and Sphingo'!G$21/'Protein and Sphingo'!$B$21)</f>
        <v>29514159.459096987</v>
      </c>
      <c r="F34">
        <f>'Blank Subtraction'!F34/('Protein and Sphingo'!H$21/'Protein and Sphingo'!$B$21)</f>
        <v>5709065.3524261769</v>
      </c>
      <c r="G34">
        <f>'Blank Subtraction'!G34/('Protein and Sphingo'!I$21/'Protein and Sphingo'!$B$21)</f>
        <v>5497745.0486238338</v>
      </c>
      <c r="H34">
        <f>'Blank Subtraction'!H34/('Protein and Sphingo'!J$21/'Protein and Sphingo'!$B$21)</f>
        <v>24069020.688690666</v>
      </c>
      <c r="I34">
        <f>'Blank Subtraction'!I34/('Protein and Sphingo'!K$21/'Protein and Sphingo'!$B$21)</f>
        <v>5127551.6017975202</v>
      </c>
      <c r="J34">
        <f>'Blank Subtraction'!J34/('Protein and Sphingo'!L$21/'Protein and Sphingo'!$B$21)</f>
        <v>5522988.034751825</v>
      </c>
    </row>
    <row r="35" spans="1:10">
      <c r="A35" t="s">
        <v>111</v>
      </c>
      <c r="B35" t="s">
        <v>105</v>
      </c>
      <c r="C35" t="s">
        <v>48</v>
      </c>
      <c r="D35">
        <f>'Blank Subtraction'!D35/('Protein and Sphingo'!F$21/'Protein and Sphingo'!$B$21)</f>
        <v>10358334.751894923</v>
      </c>
      <c r="E35">
        <f>'Blank Subtraction'!E35/('Protein and Sphingo'!G$21/'Protein and Sphingo'!$B$21)</f>
        <v>9808195.8200782835</v>
      </c>
      <c r="F35">
        <f>'Blank Subtraction'!F35/('Protein and Sphingo'!H$21/'Protein and Sphingo'!$B$21)</f>
        <v>11490435.115511347</v>
      </c>
      <c r="G35">
        <f>'Blank Subtraction'!G35/('Protein and Sphingo'!I$21/'Protein and Sphingo'!$B$21)</f>
        <v>19342259.875224788</v>
      </c>
      <c r="H35">
        <f>'Blank Subtraction'!H35/('Protein and Sphingo'!J$21/'Protein and Sphingo'!$B$21)</f>
        <v>8399133.4103596397</v>
      </c>
      <c r="I35">
        <f>'Blank Subtraction'!I35/('Protein and Sphingo'!K$21/'Protein and Sphingo'!$B$21)</f>
        <v>9083006.0748616885</v>
      </c>
      <c r="J35">
        <f>'Blank Subtraction'!J35/('Protein and Sphingo'!L$21/'Protein and Sphingo'!$B$21)</f>
        <v>11811101.835539766</v>
      </c>
    </row>
    <row r="36" spans="1:10">
      <c r="A36" t="s">
        <v>111</v>
      </c>
      <c r="B36" t="s">
        <v>105</v>
      </c>
      <c r="C36" t="s">
        <v>48</v>
      </c>
      <c r="D36">
        <f>'Blank Subtraction'!D36/('Protein and Sphingo'!F$21/'Protein and Sphingo'!$B$21)</f>
        <v>10526901.661659164</v>
      </c>
      <c r="E36">
        <f>'Blank Subtraction'!E36/('Protein and Sphingo'!G$21/'Protein and Sphingo'!$B$21)</f>
        <v>2768059.7103412836</v>
      </c>
      <c r="F36">
        <f>'Blank Subtraction'!F36/('Protein and Sphingo'!H$21/'Protein and Sphingo'!$B$21)</f>
        <v>993084.74443422246</v>
      </c>
      <c r="G36">
        <f>'Blank Subtraction'!G36/('Protein and Sphingo'!I$21/'Protein and Sphingo'!$B$21)</f>
        <v>4540454.6749724206</v>
      </c>
      <c r="H36">
        <f>'Blank Subtraction'!H36/('Protein and Sphingo'!J$21/'Protein and Sphingo'!$B$21)</f>
        <v>2224695.4530278258</v>
      </c>
      <c r="I36">
        <f>'Blank Subtraction'!I36/('Protein and Sphingo'!K$21/'Protein and Sphingo'!$B$21)</f>
        <v>1911840.8267373187</v>
      </c>
      <c r="J36">
        <f>'Blank Subtraction'!J36/('Protein and Sphingo'!L$21/'Protein and Sphingo'!$B$21)</f>
        <v>1478297.7933655118</v>
      </c>
    </row>
    <row r="37" spans="1:10">
      <c r="A37" t="s">
        <v>113</v>
      </c>
      <c r="B37" t="s">
        <v>105</v>
      </c>
      <c r="C37" t="s">
        <v>114</v>
      </c>
      <c r="D37">
        <f>'Blank Subtraction'!D37/('Protein and Sphingo'!F$21/'Protein and Sphingo'!$B$21)</f>
        <v>15562519.799873104</v>
      </c>
      <c r="E37">
        <f>'Blank Subtraction'!E37/('Protein and Sphingo'!G$21/'Protein and Sphingo'!$B$21)</f>
        <v>12256992.679703481</v>
      </c>
      <c r="F37">
        <f>'Blank Subtraction'!F37/('Protein and Sphingo'!H$21/'Protein and Sphingo'!$B$21)</f>
        <v>20346802.083970226</v>
      </c>
      <c r="G37">
        <f>'Blank Subtraction'!G37/('Protein and Sphingo'!I$21/'Protein and Sphingo'!$B$21)</f>
        <v>27925064.757125676</v>
      </c>
      <c r="H37">
        <f>'Blank Subtraction'!H37/('Protein and Sphingo'!J$21/'Protein and Sphingo'!$B$21)</f>
        <v>11303317.56129412</v>
      </c>
      <c r="I37">
        <f>'Blank Subtraction'!I37/('Protein and Sphingo'!K$21/'Protein and Sphingo'!$B$21)</f>
        <v>15905325.780645687</v>
      </c>
      <c r="J37">
        <f>'Blank Subtraction'!J37/('Protein and Sphingo'!L$21/'Protein and Sphingo'!$B$21)</f>
        <v>18817644.159573313</v>
      </c>
    </row>
    <row r="38" spans="1:10">
      <c r="A38" t="s">
        <v>113</v>
      </c>
      <c r="B38" t="s">
        <v>105</v>
      </c>
      <c r="C38" t="s">
        <v>114</v>
      </c>
      <c r="D38">
        <f>'Blank Subtraction'!D38/('Protein and Sphingo'!F$21/'Protein and Sphingo'!$B$21)</f>
        <v>50051385.927475065</v>
      </c>
      <c r="E38">
        <f>'Blank Subtraction'!E38/('Protein and Sphingo'!G$21/'Protein and Sphingo'!$B$21)</f>
        <v>73358104.285259053</v>
      </c>
      <c r="F38">
        <f>'Blank Subtraction'!F38/('Protein and Sphingo'!H$21/'Protein and Sphingo'!$B$21)</f>
        <v>123347347.13139617</v>
      </c>
      <c r="G38">
        <f>'Blank Subtraction'!G38/('Protein and Sphingo'!I$21/'Protein and Sphingo'!$B$21)</f>
        <v>169505083.30321667</v>
      </c>
      <c r="H38">
        <f>'Blank Subtraction'!H38/('Protein and Sphingo'!J$21/'Protein and Sphingo'!$B$21)</f>
        <v>64012023.728651404</v>
      </c>
      <c r="I38">
        <f>'Blank Subtraction'!I38/('Protein and Sphingo'!K$21/'Protein and Sphingo'!$B$21)</f>
        <v>85697252.570153967</v>
      </c>
      <c r="J38">
        <f>'Blank Subtraction'!J38/('Protein and Sphingo'!L$21/'Protein and Sphingo'!$B$21)</f>
        <v>116562919.18602853</v>
      </c>
    </row>
    <row r="39" spans="1:10">
      <c r="A39" t="s">
        <v>116</v>
      </c>
      <c r="B39" t="s">
        <v>105</v>
      </c>
      <c r="C39" t="s">
        <v>117</v>
      </c>
      <c r="D39">
        <f>'Blank Subtraction'!D39/('Protein and Sphingo'!F$21/'Protein and Sphingo'!$B$21)</f>
        <v>9847414.0503209811</v>
      </c>
      <c r="E39">
        <f>'Blank Subtraction'!E39/('Protein and Sphingo'!G$21/'Protein and Sphingo'!$B$21)</f>
        <v>8690342.229852736</v>
      </c>
      <c r="F39">
        <f>'Blank Subtraction'!F39/('Protein and Sphingo'!H$21/'Protein and Sphingo'!$B$21)</f>
        <v>21349830.460518654</v>
      </c>
      <c r="G39">
        <f>'Blank Subtraction'!G39/('Protein and Sphingo'!I$21/'Protein and Sphingo'!$B$21)</f>
        <v>23456868.436984163</v>
      </c>
      <c r="H39">
        <f>'Blank Subtraction'!H39/('Protein and Sphingo'!J$21/'Protein and Sphingo'!$B$21)</f>
        <v>10605371.569834717</v>
      </c>
      <c r="I39">
        <f>'Blank Subtraction'!I39/('Protein and Sphingo'!K$21/'Protein and Sphingo'!$B$21)</f>
        <v>18755943.412763361</v>
      </c>
      <c r="J39">
        <f>'Blank Subtraction'!J39/('Protein and Sphingo'!L$21/'Protein and Sphingo'!$B$21)</f>
        <v>19815278.186833374</v>
      </c>
    </row>
    <row r="40" spans="1:10">
      <c r="A40" t="s">
        <v>116</v>
      </c>
      <c r="B40" t="s">
        <v>105</v>
      </c>
      <c r="C40" t="s">
        <v>117</v>
      </c>
      <c r="D40">
        <f>'Blank Subtraction'!D40/('Protein and Sphingo'!F$21/'Protein and Sphingo'!$B$21)</f>
        <v>33346838.045588933</v>
      </c>
      <c r="E40">
        <f>'Blank Subtraction'!E40/('Protein and Sphingo'!G$21/'Protein and Sphingo'!$B$21)</f>
        <v>49669841.432651736</v>
      </c>
      <c r="F40">
        <f>'Blank Subtraction'!F40/('Protein and Sphingo'!H$21/'Protein and Sphingo'!$B$21)</f>
        <v>148489820.93215933</v>
      </c>
      <c r="G40">
        <f>'Blank Subtraction'!G40/('Protein and Sphingo'!I$21/'Protein and Sphingo'!$B$21)</f>
        <v>169796640.45184508</v>
      </c>
      <c r="H40">
        <f>'Blank Subtraction'!H40/('Protein and Sphingo'!J$21/'Protein and Sphingo'!$B$21)</f>
        <v>42667228.578755915</v>
      </c>
      <c r="I40">
        <f>'Blank Subtraction'!I40/('Protein and Sphingo'!K$21/'Protein and Sphingo'!$B$21)</f>
        <v>112576876.81634299</v>
      </c>
      <c r="J40">
        <f>'Blank Subtraction'!J40/('Protein and Sphingo'!L$21/'Protein and Sphingo'!$B$21)</f>
        <v>133285299.62458266</v>
      </c>
    </row>
    <row r="41" spans="1:10">
      <c r="A41" t="s">
        <v>119</v>
      </c>
      <c r="B41" t="s">
        <v>120</v>
      </c>
      <c r="C41" t="s">
        <v>121</v>
      </c>
      <c r="D41">
        <f>'Blank Subtraction'!D41/('Protein and Sphingo'!F$21/'Protein and Sphingo'!$B$21)</f>
        <v>182980399.08026037</v>
      </c>
      <c r="E41">
        <f>'Blank Subtraction'!E41/('Protein and Sphingo'!G$21/'Protein and Sphingo'!$B$21)</f>
        <v>99248995.862306118</v>
      </c>
      <c r="F41" t="e">
        <f>'Blank Subtraction'!F41/('Protein and Sphingo'!H$21/'Protein and Sphingo'!$B$21)</f>
        <v>#VALUE!</v>
      </c>
      <c r="G41" t="e">
        <f>'Blank Subtraction'!G41/('Protein and Sphingo'!I$21/'Protein and Sphingo'!$B$21)</f>
        <v>#VALUE!</v>
      </c>
      <c r="H41">
        <f>'Blank Subtraction'!H41/('Protein and Sphingo'!J$21/'Protein and Sphingo'!$B$21)</f>
        <v>142122343.51601097</v>
      </c>
      <c r="I41" t="e">
        <f>'Blank Subtraction'!I41/('Protein and Sphingo'!K$21/'Protein and Sphingo'!$B$21)</f>
        <v>#VALUE!</v>
      </c>
      <c r="J41" t="e">
        <f>'Blank Subtraction'!J41/('Protein and Sphingo'!L$21/'Protein and Sphingo'!$B$21)</f>
        <v>#VALUE!</v>
      </c>
    </row>
    <row r="42" spans="1:10">
      <c r="A42" t="s">
        <v>125</v>
      </c>
      <c r="B42" t="s">
        <v>123</v>
      </c>
      <c r="C42" t="s">
        <v>126</v>
      </c>
      <c r="D42">
        <f>'Blank Subtraction'!D42/('Protein and Sphingo'!F$21/'Protein and Sphingo'!$B$21)</f>
        <v>84776296.655305803</v>
      </c>
      <c r="E42">
        <f>'Blank Subtraction'!E42/('Protein and Sphingo'!G$21/'Protein and Sphingo'!$B$21)</f>
        <v>64493201.963571243</v>
      </c>
      <c r="F42">
        <f>'Blank Subtraction'!F42/('Protein and Sphingo'!H$21/'Protein and Sphingo'!$B$21)</f>
        <v>109716758.28113358</v>
      </c>
      <c r="G42">
        <f>'Blank Subtraction'!G42/('Protein and Sphingo'!I$21/'Protein and Sphingo'!$B$21)</f>
        <v>93892160.91485329</v>
      </c>
      <c r="H42">
        <f>'Blank Subtraction'!H42/('Protein and Sphingo'!J$21/'Protein and Sphingo'!$B$21)</f>
        <v>59840793.701714426</v>
      </c>
      <c r="I42">
        <f>'Blank Subtraction'!I42/('Protein and Sphingo'!K$21/'Protein and Sphingo'!$B$21)</f>
        <v>85917670.387146428</v>
      </c>
      <c r="J42">
        <f>'Blank Subtraction'!J42/('Protein and Sphingo'!L$21/'Protein and Sphingo'!$B$21)</f>
        <v>84295980.126424313</v>
      </c>
    </row>
    <row r="43" spans="1:10">
      <c r="A43" t="s">
        <v>128</v>
      </c>
      <c r="B43" t="s">
        <v>123</v>
      </c>
      <c r="C43" t="s">
        <v>10</v>
      </c>
      <c r="D43">
        <f>'Blank Subtraction'!D43/('Protein and Sphingo'!F$21/'Protein and Sphingo'!$B$21)</f>
        <v>1130125272.0478718</v>
      </c>
      <c r="E43">
        <f>'Blank Subtraction'!E43/('Protein and Sphingo'!G$21/'Protein and Sphingo'!$B$21)</f>
        <v>829378481.46966958</v>
      </c>
      <c r="F43">
        <f>'Blank Subtraction'!F43/('Protein and Sphingo'!H$21/'Protein and Sphingo'!$B$21)</f>
        <v>1236492073.9200592</v>
      </c>
      <c r="G43">
        <f>'Blank Subtraction'!G43/('Protein and Sphingo'!I$21/'Protein and Sphingo'!$B$21)</f>
        <v>1142254494.3969834</v>
      </c>
      <c r="H43">
        <f>'Blank Subtraction'!H43/('Protein and Sphingo'!J$21/'Protein and Sphingo'!$B$21)</f>
        <v>731016492.23458767</v>
      </c>
      <c r="I43">
        <f>'Blank Subtraction'!I43/('Protein and Sphingo'!K$21/'Protein and Sphingo'!$B$21)</f>
        <v>1023181895.8320336</v>
      </c>
      <c r="J43">
        <f>'Blank Subtraction'!J43/('Protein and Sphingo'!L$21/'Protein and Sphingo'!$B$21)</f>
        <v>1043904638.1727215</v>
      </c>
    </row>
    <row r="44" spans="1:10">
      <c r="A44" t="s">
        <v>130</v>
      </c>
      <c r="B44" t="s">
        <v>123</v>
      </c>
      <c r="C44" t="s">
        <v>13</v>
      </c>
      <c r="D44">
        <f>'Blank Subtraction'!D44/('Protein and Sphingo'!F$21/'Protein and Sphingo'!$B$21)</f>
        <v>7341832447.9917736</v>
      </c>
      <c r="E44">
        <f>'Blank Subtraction'!E44/('Protein and Sphingo'!G$21/'Protein and Sphingo'!$B$21)</f>
        <v>5313123549.2138348</v>
      </c>
      <c r="F44">
        <f>'Blank Subtraction'!F44/('Protein and Sphingo'!H$21/'Protein and Sphingo'!$B$21)</f>
        <v>8352088450.4569197</v>
      </c>
      <c r="G44">
        <f>'Blank Subtraction'!G44/('Protein and Sphingo'!I$21/'Protein and Sphingo'!$B$21)</f>
        <v>7974458604.7108583</v>
      </c>
      <c r="H44">
        <f>'Blank Subtraction'!H44/('Protein and Sphingo'!J$21/'Protein and Sphingo'!$B$21)</f>
        <v>4157155157.4431634</v>
      </c>
      <c r="I44">
        <f>'Blank Subtraction'!I44/('Protein and Sphingo'!K$21/'Protein and Sphingo'!$B$21)</f>
        <v>7180727438.9493437</v>
      </c>
      <c r="J44">
        <f>'Blank Subtraction'!J44/('Protein and Sphingo'!L$21/'Protein and Sphingo'!$B$21)</f>
        <v>7475964523.5237713</v>
      </c>
    </row>
    <row r="45" spans="1:10">
      <c r="A45" t="s">
        <v>132</v>
      </c>
      <c r="B45" t="s">
        <v>123</v>
      </c>
      <c r="C45" t="s">
        <v>16</v>
      </c>
      <c r="D45">
        <f>'Blank Subtraction'!D45/('Protein and Sphingo'!F$21/'Protein and Sphingo'!$B$21)</f>
        <v>12756580992.482559</v>
      </c>
      <c r="E45">
        <f>'Blank Subtraction'!E45/('Protein and Sphingo'!G$21/'Protein and Sphingo'!$B$21)</f>
        <v>8723779964.9743004</v>
      </c>
      <c r="F45">
        <f>'Blank Subtraction'!F45/('Protein and Sphingo'!H$21/'Protein and Sphingo'!$B$21)</f>
        <v>15781382271.376045</v>
      </c>
      <c r="G45">
        <f>'Blank Subtraction'!G45/('Protein and Sphingo'!I$21/'Protein and Sphingo'!$B$21)</f>
        <v>14743347659.882729</v>
      </c>
      <c r="H45">
        <f>'Blank Subtraction'!H45/('Protein and Sphingo'!J$21/'Protein and Sphingo'!$B$21)</f>
        <v>6534106718.0433655</v>
      </c>
      <c r="I45">
        <f>'Blank Subtraction'!I45/('Protein and Sphingo'!K$21/'Protein and Sphingo'!$B$21)</f>
        <v>13475461270.298065</v>
      </c>
      <c r="J45">
        <f>'Blank Subtraction'!J45/('Protein and Sphingo'!L$21/'Protein and Sphingo'!$B$21)</f>
        <v>13739734636.01511</v>
      </c>
    </row>
    <row r="46" spans="1:10">
      <c r="A46" t="s">
        <v>134</v>
      </c>
      <c r="B46" t="s">
        <v>123</v>
      </c>
      <c r="C46" t="s">
        <v>135</v>
      </c>
      <c r="D46">
        <f>'Blank Subtraction'!D46/('Protein and Sphingo'!F$21/'Protein and Sphingo'!$B$21)</f>
        <v>474836688.30703753</v>
      </c>
      <c r="E46">
        <f>'Blank Subtraction'!E46/('Protein and Sphingo'!G$21/'Protein and Sphingo'!$B$21)</f>
        <v>366660437.61052036</v>
      </c>
      <c r="F46">
        <f>'Blank Subtraction'!F46/('Protein and Sphingo'!H$21/'Protein and Sphingo'!$B$21)</f>
        <v>963052134.41158152</v>
      </c>
      <c r="G46">
        <f>'Blank Subtraction'!G46/('Protein and Sphingo'!I$21/'Protein and Sphingo'!$B$21)</f>
        <v>903306475.54409933</v>
      </c>
      <c r="H46">
        <f>'Blank Subtraction'!H46/('Protein and Sphingo'!J$21/'Protein and Sphingo'!$B$21)</f>
        <v>297751639.80113626</v>
      </c>
      <c r="I46">
        <f>'Blank Subtraction'!I46/('Protein and Sphingo'!K$21/'Protein and Sphingo'!$B$21)</f>
        <v>849842696.26082957</v>
      </c>
      <c r="J46">
        <f>'Blank Subtraction'!J46/('Protein and Sphingo'!L$21/'Protein and Sphingo'!$B$21)</f>
        <v>856879735.91491139</v>
      </c>
    </row>
    <row r="47" spans="1:10">
      <c r="A47" t="s">
        <v>137</v>
      </c>
      <c r="B47" t="s">
        <v>123</v>
      </c>
      <c r="C47" t="s">
        <v>20</v>
      </c>
      <c r="D47">
        <f>'Blank Subtraction'!D47/('Protein and Sphingo'!F$21/'Protein and Sphingo'!$B$21)</f>
        <v>5360644168.3779364</v>
      </c>
      <c r="E47">
        <f>'Blank Subtraction'!E47/('Protein and Sphingo'!G$21/'Protein and Sphingo'!$B$21)</f>
        <v>3792860011.0158601</v>
      </c>
      <c r="F47">
        <f>'Blank Subtraction'!F47/('Protein and Sphingo'!H$21/'Protein and Sphingo'!$B$21)</f>
        <v>6640201268.7889128</v>
      </c>
      <c r="G47">
        <f>'Blank Subtraction'!G47/('Protein and Sphingo'!I$21/'Protein and Sphingo'!$B$21)</f>
        <v>6541094591.5674276</v>
      </c>
      <c r="H47">
        <f>'Blank Subtraction'!H47/('Protein and Sphingo'!J$21/'Protein and Sphingo'!$B$21)</f>
        <v>2767990621.3923669</v>
      </c>
      <c r="I47">
        <f>'Blank Subtraction'!I47/('Protein and Sphingo'!K$21/'Protein and Sphingo'!$B$21)</f>
        <v>5867641755.990798</v>
      </c>
      <c r="J47">
        <f>'Blank Subtraction'!J47/('Protein and Sphingo'!L$21/'Protein and Sphingo'!$B$21)</f>
        <v>6118915754.331543</v>
      </c>
    </row>
    <row r="48" spans="1:10">
      <c r="A48" t="s">
        <v>139</v>
      </c>
      <c r="B48" t="s">
        <v>123</v>
      </c>
      <c r="C48" t="s">
        <v>50</v>
      </c>
      <c r="D48">
        <f>'Blank Subtraction'!D48/('Protein and Sphingo'!F$21/'Protein and Sphingo'!$B$21)</f>
        <v>6016310881.8181667</v>
      </c>
      <c r="E48">
        <f>'Blank Subtraction'!E48/('Protein and Sphingo'!G$21/'Protein and Sphingo'!$B$21)</f>
        <v>4033192957.8936768</v>
      </c>
      <c r="F48">
        <f>'Blank Subtraction'!F48/('Protein and Sphingo'!H$21/'Protein and Sphingo'!$B$21)</f>
        <v>7962690134.7892227</v>
      </c>
      <c r="G48">
        <f>'Blank Subtraction'!G48/('Protein and Sphingo'!I$21/'Protein and Sphingo'!$B$21)</f>
        <v>7606360731.1049557</v>
      </c>
      <c r="H48">
        <f>'Blank Subtraction'!H48/('Protein and Sphingo'!J$21/'Protein and Sphingo'!$B$21)</f>
        <v>2841334700.0676823</v>
      </c>
      <c r="I48">
        <f>'Blank Subtraction'!I48/('Protein and Sphingo'!K$21/'Protein and Sphingo'!$B$21)</f>
        <v>6934475936.9994574</v>
      </c>
      <c r="J48">
        <f>'Blank Subtraction'!J48/('Protein and Sphingo'!L$21/'Protein and Sphingo'!$B$21)</f>
        <v>7084631849.4120197</v>
      </c>
    </row>
    <row r="49" spans="1:10">
      <c r="A49" t="s">
        <v>141</v>
      </c>
      <c r="B49" t="s">
        <v>123</v>
      </c>
      <c r="C49" t="s">
        <v>142</v>
      </c>
      <c r="D49">
        <f>'Blank Subtraction'!D49/('Protein and Sphingo'!F$21/'Protein and Sphingo'!$B$21)</f>
        <v>522626425.75637668</v>
      </c>
      <c r="E49">
        <f>'Blank Subtraction'!E49/('Protein and Sphingo'!G$21/'Protein and Sphingo'!$B$21)</f>
        <v>329538481.04751444</v>
      </c>
      <c r="F49">
        <f>'Blank Subtraction'!F49/('Protein and Sphingo'!H$21/'Protein and Sphingo'!$B$21)</f>
        <v>665931008.86746645</v>
      </c>
      <c r="G49">
        <f>'Blank Subtraction'!G49/('Protein and Sphingo'!I$21/'Protein and Sphingo'!$B$21)</f>
        <v>625478679.98929238</v>
      </c>
      <c r="H49">
        <f>'Blank Subtraction'!H49/('Protein and Sphingo'!J$21/'Protein and Sphingo'!$B$21)</f>
        <v>247983440.79189742</v>
      </c>
      <c r="I49">
        <f>'Blank Subtraction'!I49/('Protein and Sphingo'!K$21/'Protein and Sphingo'!$B$21)</f>
        <v>582995210.12998593</v>
      </c>
      <c r="J49">
        <f>'Blank Subtraction'!J49/('Protein and Sphingo'!L$21/'Protein and Sphingo'!$B$21)</f>
        <v>594221436.55649853</v>
      </c>
    </row>
    <row r="50" spans="1:10">
      <c r="A50" t="s">
        <v>144</v>
      </c>
      <c r="B50" t="s">
        <v>123</v>
      </c>
      <c r="C50" t="s">
        <v>145</v>
      </c>
      <c r="D50" t="e">
        <f>'Blank Subtraction'!D50/('Protein and Sphingo'!F$21/'Protein and Sphingo'!$B$21)</f>
        <v>#VALUE!</v>
      </c>
      <c r="E50" t="e">
        <f>'Blank Subtraction'!E50/('Protein and Sphingo'!G$21/'Protein and Sphingo'!$B$21)</f>
        <v>#VALUE!</v>
      </c>
      <c r="F50" t="e">
        <f>'Blank Subtraction'!F50/('Protein and Sphingo'!H$21/'Protein and Sphingo'!$B$21)</f>
        <v>#VALUE!</v>
      </c>
      <c r="G50" t="e">
        <f>'Blank Subtraction'!G50/('Protein and Sphingo'!I$21/'Protein and Sphingo'!$B$21)</f>
        <v>#VALUE!</v>
      </c>
      <c r="H50" t="e">
        <f>'Blank Subtraction'!H50/('Protein and Sphingo'!J$21/'Protein and Sphingo'!$B$21)</f>
        <v>#VALUE!</v>
      </c>
      <c r="I50" t="e">
        <f>'Blank Subtraction'!I50/('Protein and Sphingo'!K$21/'Protein and Sphingo'!$B$21)</f>
        <v>#VALUE!</v>
      </c>
      <c r="J50">
        <f>'Blank Subtraction'!J50/('Protein and Sphingo'!L$21/'Protein and Sphingo'!$B$21)</f>
        <v>39912695.735866994</v>
      </c>
    </row>
    <row r="51" spans="1:10">
      <c r="A51" t="s">
        <v>147</v>
      </c>
      <c r="B51" t="s">
        <v>123</v>
      </c>
      <c r="C51" t="s">
        <v>148</v>
      </c>
      <c r="D51">
        <f>'Blank Subtraction'!D51/('Protein and Sphingo'!F$21/'Protein and Sphingo'!$B$21)</f>
        <v>22902946.674840864</v>
      </c>
      <c r="E51">
        <f>'Blank Subtraction'!E51/('Protein and Sphingo'!G$21/'Protein and Sphingo'!$B$21)</f>
        <v>3907470.0471809553</v>
      </c>
      <c r="F51">
        <f>'Blank Subtraction'!F51/('Protein and Sphingo'!H$21/'Protein and Sphingo'!$B$21)</f>
        <v>24658787.124350835</v>
      </c>
      <c r="G51">
        <f>'Blank Subtraction'!G51/('Protein and Sphingo'!I$21/'Protein and Sphingo'!$B$21)</f>
        <v>22805214.964924522</v>
      </c>
      <c r="H51">
        <f>'Blank Subtraction'!H51/('Protein and Sphingo'!J$21/'Protein and Sphingo'!$B$21)</f>
        <v>8776679.7163008079</v>
      </c>
      <c r="I51">
        <f>'Blank Subtraction'!I51/('Protein and Sphingo'!K$21/'Protein and Sphingo'!$B$21)</f>
        <v>21514929.356190946</v>
      </c>
      <c r="J51">
        <f>'Blank Subtraction'!J51/('Protein and Sphingo'!L$21/'Protein and Sphingo'!$B$21)</f>
        <v>22430568.271284029</v>
      </c>
    </row>
    <row r="52" spans="1:10">
      <c r="A52" t="s">
        <v>150</v>
      </c>
      <c r="B52" t="s">
        <v>123</v>
      </c>
      <c r="C52" t="s">
        <v>151</v>
      </c>
      <c r="D52">
        <f>'Blank Subtraction'!D52/('Protein and Sphingo'!F$21/'Protein and Sphingo'!$B$21)</f>
        <v>853396207.85927296</v>
      </c>
      <c r="E52">
        <f>'Blank Subtraction'!E52/('Protein and Sphingo'!G$21/'Protein and Sphingo'!$B$21)</f>
        <v>649918070.34968984</v>
      </c>
      <c r="F52">
        <f>'Blank Subtraction'!F52/('Protein and Sphingo'!H$21/'Protein and Sphingo'!$B$21)</f>
        <v>1039529461.3132435</v>
      </c>
      <c r="G52">
        <f>'Blank Subtraction'!G52/('Protein and Sphingo'!I$21/'Protein and Sphingo'!$B$21)</f>
        <v>983185961.56394005</v>
      </c>
      <c r="H52">
        <f>'Blank Subtraction'!H52/('Protein and Sphingo'!J$21/'Protein and Sphingo'!$B$21)</f>
        <v>541290422.32635057</v>
      </c>
      <c r="I52">
        <f>'Blank Subtraction'!I52/('Protein and Sphingo'!K$21/'Protein and Sphingo'!$B$21)</f>
        <v>860759172.38305342</v>
      </c>
      <c r="J52">
        <f>'Blank Subtraction'!J52/('Protein and Sphingo'!L$21/'Protein and Sphingo'!$B$21)</f>
        <v>868661132.43632007</v>
      </c>
    </row>
    <row r="53" spans="1:10">
      <c r="A53" t="s">
        <v>153</v>
      </c>
      <c r="B53" t="s">
        <v>123</v>
      </c>
      <c r="C53" t="s">
        <v>154</v>
      </c>
      <c r="D53">
        <f>'Blank Subtraction'!D53/('Protein and Sphingo'!F$21/'Protein and Sphingo'!$B$21)</f>
        <v>107969779.34833547</v>
      </c>
      <c r="E53">
        <f>'Blank Subtraction'!E53/('Protein and Sphingo'!G$21/'Protein and Sphingo'!$B$21)</f>
        <v>433865825.18832386</v>
      </c>
      <c r="F53">
        <f>'Blank Subtraction'!F53/('Protein and Sphingo'!H$21/'Protein and Sphingo'!$B$21)</f>
        <v>80421681.65759176</v>
      </c>
      <c r="G53">
        <f>'Blank Subtraction'!G53/('Protein and Sphingo'!I$21/'Protein and Sphingo'!$B$21)</f>
        <v>74522140.017276183</v>
      </c>
      <c r="H53">
        <f>'Blank Subtraction'!H53/('Protein and Sphingo'!J$21/'Protein and Sphingo'!$B$21)</f>
        <v>334721007.20737112</v>
      </c>
      <c r="I53">
        <f>'Blank Subtraction'!I53/('Protein and Sphingo'!K$21/'Protein and Sphingo'!$B$21)</f>
        <v>34794117.221861959</v>
      </c>
      <c r="J53">
        <f>'Blank Subtraction'!J53/('Protein and Sphingo'!L$21/'Protein and Sphingo'!$B$21)</f>
        <v>73840687.50499329</v>
      </c>
    </row>
    <row r="54" spans="1:10">
      <c r="A54" t="s">
        <v>153</v>
      </c>
      <c r="B54" t="s">
        <v>123</v>
      </c>
      <c r="C54" t="s">
        <v>154</v>
      </c>
      <c r="D54">
        <f>'Blank Subtraction'!D54/('Protein and Sphingo'!F$21/'Protein and Sphingo'!$B$21)</f>
        <v>527245210.0104757</v>
      </c>
      <c r="E54">
        <f>'Blank Subtraction'!E54/('Protein and Sphingo'!G$21/'Protein and Sphingo'!$B$21)</f>
        <v>434011642.95134008</v>
      </c>
      <c r="F54">
        <f>'Blank Subtraction'!F54/('Protein and Sphingo'!H$21/'Protein and Sphingo'!$B$21)</f>
        <v>582870145.19487774</v>
      </c>
      <c r="G54">
        <f>'Blank Subtraction'!G54/('Protein and Sphingo'!I$21/'Protein and Sphingo'!$B$21)</f>
        <v>575970815.04575109</v>
      </c>
      <c r="H54">
        <f>'Blank Subtraction'!H54/('Protein and Sphingo'!J$21/'Protein and Sphingo'!$B$21)</f>
        <v>272034477.45097256</v>
      </c>
      <c r="I54">
        <f>'Blank Subtraction'!I54/('Protein and Sphingo'!K$21/'Protein and Sphingo'!$B$21)</f>
        <v>495578101.24903333</v>
      </c>
      <c r="J54">
        <f>'Blank Subtraction'!J54/('Protein and Sphingo'!L$21/'Protein and Sphingo'!$B$21)</f>
        <v>517608375.31002373</v>
      </c>
    </row>
    <row r="55" spans="1:10">
      <c r="A55" t="s">
        <v>156</v>
      </c>
      <c r="B55" t="s">
        <v>123</v>
      </c>
      <c r="C55" t="s">
        <v>157</v>
      </c>
      <c r="D55">
        <f>'Blank Subtraction'!D55/('Protein and Sphingo'!F$21/'Protein and Sphingo'!$B$21)</f>
        <v>154183976.38352621</v>
      </c>
      <c r="E55">
        <f>'Blank Subtraction'!E55/('Protein and Sphingo'!G$21/'Protein and Sphingo'!$B$21)</f>
        <v>98421415.015281111</v>
      </c>
      <c r="F55">
        <f>'Blank Subtraction'!F55/('Protein and Sphingo'!H$21/'Protein and Sphingo'!$B$21)</f>
        <v>171744993.3576467</v>
      </c>
      <c r="G55">
        <f>'Blank Subtraction'!G55/('Protein and Sphingo'!I$21/'Protein and Sphingo'!$B$21)</f>
        <v>160327209.61682594</v>
      </c>
      <c r="H55">
        <f>'Blank Subtraction'!H55/('Protein and Sphingo'!J$21/'Protein and Sphingo'!$B$21)</f>
        <v>79452732.945369124</v>
      </c>
      <c r="I55">
        <f>'Blank Subtraction'!I55/('Protein and Sphingo'!K$21/'Protein and Sphingo'!$B$21)</f>
        <v>148621342.47866192</v>
      </c>
      <c r="J55">
        <f>'Blank Subtraction'!J55/('Protein and Sphingo'!L$21/'Protein and Sphingo'!$B$21)</f>
        <v>142295789.33360264</v>
      </c>
    </row>
    <row r="56" spans="1:10">
      <c r="A56" t="s">
        <v>159</v>
      </c>
      <c r="B56" t="s">
        <v>123</v>
      </c>
      <c r="C56" t="s">
        <v>160</v>
      </c>
      <c r="D56">
        <f>'Blank Subtraction'!D56/('Protein and Sphingo'!F$21/'Protein and Sphingo'!$B$21)</f>
        <v>61251918.646205671</v>
      </c>
      <c r="E56">
        <f>'Blank Subtraction'!E56/('Protein and Sphingo'!G$21/'Protein and Sphingo'!$B$21)</f>
        <v>44389553.51632645</v>
      </c>
      <c r="F56">
        <f>'Blank Subtraction'!F56/('Protein and Sphingo'!H$21/'Protein and Sphingo'!$B$21)</f>
        <v>51934170.013610601</v>
      </c>
      <c r="G56">
        <f>'Blank Subtraction'!G56/('Protein and Sphingo'!I$21/'Protein and Sphingo'!$B$21)</f>
        <v>50554282.810007997</v>
      </c>
      <c r="H56">
        <f>'Blank Subtraction'!H56/('Protein and Sphingo'!J$21/'Protein and Sphingo'!$B$21)</f>
        <v>28182867.463236082</v>
      </c>
      <c r="I56">
        <f>'Blank Subtraction'!I56/('Protein and Sphingo'!K$21/'Protein and Sphingo'!$B$21)</f>
        <v>49304299.768449128</v>
      </c>
      <c r="J56">
        <f>'Blank Subtraction'!J56/('Protein and Sphingo'!L$21/'Protein and Sphingo'!$B$21)</f>
        <v>45095845.197431348</v>
      </c>
    </row>
    <row r="57" spans="1:10">
      <c r="A57" t="s">
        <v>162</v>
      </c>
      <c r="B57" t="s">
        <v>123</v>
      </c>
      <c r="C57" t="s">
        <v>163</v>
      </c>
      <c r="D57">
        <f>'Blank Subtraction'!D57/('Protein and Sphingo'!F$21/'Protein and Sphingo'!$B$21)</f>
        <v>41974688.32806123</v>
      </c>
      <c r="E57">
        <f>'Blank Subtraction'!E57/('Protein and Sphingo'!G$21/'Protein and Sphingo'!$B$21)</f>
        <v>23847212.886549391</v>
      </c>
      <c r="F57">
        <f>'Blank Subtraction'!F57/('Protein and Sphingo'!H$21/'Protein and Sphingo'!$B$21)</f>
        <v>38764255.434010312</v>
      </c>
      <c r="G57">
        <f>'Blank Subtraction'!G57/('Protein and Sphingo'!I$21/'Protein and Sphingo'!$B$21)</f>
        <v>69414244.73230809</v>
      </c>
      <c r="H57">
        <f>'Blank Subtraction'!H57/('Protein and Sphingo'!J$21/'Protein and Sphingo'!$B$21)</f>
        <v>16692965.594681161</v>
      </c>
      <c r="I57">
        <f>'Blank Subtraction'!I57/('Protein and Sphingo'!K$21/'Protein and Sphingo'!$B$21)</f>
        <v>58047898.245437875</v>
      </c>
      <c r="J57">
        <f>'Blank Subtraction'!J57/('Protein and Sphingo'!L$21/'Protein and Sphingo'!$B$21)</f>
        <v>77269023.039181307</v>
      </c>
    </row>
    <row r="58" spans="1:10">
      <c r="A58" t="s">
        <v>162</v>
      </c>
      <c r="B58" t="s">
        <v>123</v>
      </c>
      <c r="C58" t="s">
        <v>163</v>
      </c>
      <c r="D58">
        <f>'Blank Subtraction'!D58/('Protein and Sphingo'!F$21/'Protein and Sphingo'!$B$21)</f>
        <v>764743381.54497802</v>
      </c>
      <c r="E58">
        <f>'Blank Subtraction'!E58/('Protein and Sphingo'!G$21/'Protein and Sphingo'!$B$21)</f>
        <v>520909738.00788808</v>
      </c>
      <c r="F58">
        <f>'Blank Subtraction'!F58/('Protein and Sphingo'!H$21/'Protein and Sphingo'!$B$21)</f>
        <v>768165041.93077469</v>
      </c>
      <c r="G58">
        <f>'Blank Subtraction'!G58/('Protein and Sphingo'!I$21/'Protein and Sphingo'!$B$21)</f>
        <v>822421881.12167501</v>
      </c>
      <c r="H58">
        <f>'Blank Subtraction'!H58/('Protein and Sphingo'!J$21/'Protein and Sphingo'!$B$21)</f>
        <v>374190509.67811322</v>
      </c>
      <c r="I58">
        <f>'Blank Subtraction'!I58/('Protein and Sphingo'!K$21/'Protein and Sphingo'!$B$21)</f>
        <v>735280028.14147913</v>
      </c>
      <c r="J58">
        <f>'Blank Subtraction'!J58/('Protein and Sphingo'!L$21/'Protein and Sphingo'!$B$21)</f>
        <v>833782570.61499739</v>
      </c>
    </row>
    <row r="59" spans="1:10">
      <c r="A59" t="s">
        <v>165</v>
      </c>
      <c r="B59" t="s">
        <v>123</v>
      </c>
      <c r="C59" t="s">
        <v>166</v>
      </c>
      <c r="D59">
        <f>'Blank Subtraction'!D59/('Protein and Sphingo'!F$21/'Protein and Sphingo'!$B$21)</f>
        <v>795039846.03237855</v>
      </c>
      <c r="E59">
        <f>'Blank Subtraction'!E59/('Protein and Sphingo'!G$21/'Protein and Sphingo'!$B$21)</f>
        <v>547169572.06434238</v>
      </c>
      <c r="F59">
        <f>'Blank Subtraction'!F59/('Protein and Sphingo'!H$21/'Protein and Sphingo'!$B$21)</f>
        <v>965043559.82028174</v>
      </c>
      <c r="G59">
        <f>'Blank Subtraction'!G59/('Protein and Sphingo'!I$21/'Protein and Sphingo'!$B$21)</f>
        <v>915529162.22274911</v>
      </c>
      <c r="H59">
        <f>'Blank Subtraction'!H59/('Protein and Sphingo'!J$21/'Protein and Sphingo'!$B$21)</f>
        <v>398204158.48614568</v>
      </c>
      <c r="I59">
        <f>'Blank Subtraction'!I59/('Protein and Sphingo'!K$21/'Protein and Sphingo'!$B$21)</f>
        <v>852951125.08485496</v>
      </c>
      <c r="J59">
        <f>'Blank Subtraction'!J59/('Protein and Sphingo'!L$21/'Protein and Sphingo'!$B$21)</f>
        <v>858837964.00983596</v>
      </c>
    </row>
    <row r="60" spans="1:10">
      <c r="A60" t="s">
        <v>168</v>
      </c>
      <c r="B60" t="s">
        <v>123</v>
      </c>
      <c r="C60" t="s">
        <v>169</v>
      </c>
      <c r="D60">
        <f>'Blank Subtraction'!D60/('Protein and Sphingo'!F$21/'Protein and Sphingo'!$B$21)</f>
        <v>142680939.9052791</v>
      </c>
      <c r="E60">
        <f>'Blank Subtraction'!E60/('Protein and Sphingo'!G$21/'Protein and Sphingo'!$B$21)</f>
        <v>88714684.571507245</v>
      </c>
      <c r="F60">
        <f>'Blank Subtraction'!F60/('Protein and Sphingo'!H$21/'Protein and Sphingo'!$B$21)</f>
        <v>164166525.1677503</v>
      </c>
      <c r="G60">
        <f>'Blank Subtraction'!G60/('Protein and Sphingo'!I$21/'Protein and Sphingo'!$B$21)</f>
        <v>123925735.09217358</v>
      </c>
      <c r="H60">
        <f>'Blank Subtraction'!H60/('Protein and Sphingo'!J$21/'Protein and Sphingo'!$B$21)</f>
        <v>62965400.531423084</v>
      </c>
      <c r="I60">
        <f>'Blank Subtraction'!I60/('Protein and Sphingo'!K$21/'Protein and Sphingo'!$B$21)</f>
        <v>151566220.08780238</v>
      </c>
      <c r="J60">
        <f>'Blank Subtraction'!J60/('Protein and Sphingo'!L$21/'Protein and Sphingo'!$B$21)</f>
        <v>153621704.37166718</v>
      </c>
    </row>
    <row r="61" spans="1:10">
      <c r="A61" t="s">
        <v>171</v>
      </c>
      <c r="B61" t="s">
        <v>123</v>
      </c>
      <c r="C61" t="s">
        <v>172</v>
      </c>
      <c r="D61">
        <f>'Blank Subtraction'!D61/('Protein and Sphingo'!F$21/'Protein and Sphingo'!$B$21)</f>
        <v>395376742.44555759</v>
      </c>
      <c r="E61">
        <f>'Blank Subtraction'!E61/('Protein and Sphingo'!G$21/'Protein and Sphingo'!$B$21)</f>
        <v>315603902.70170832</v>
      </c>
      <c r="F61">
        <f>'Blank Subtraction'!F61/('Protein and Sphingo'!H$21/'Protein and Sphingo'!$B$21)</f>
        <v>497105750.00232452</v>
      </c>
      <c r="G61">
        <f>'Blank Subtraction'!G61/('Protein and Sphingo'!I$21/'Protein and Sphingo'!$B$21)</f>
        <v>449152886.17032713</v>
      </c>
      <c r="H61">
        <f>'Blank Subtraction'!H61/('Protein and Sphingo'!J$21/'Protein and Sphingo'!$B$21)</f>
        <v>266384415.93611374</v>
      </c>
      <c r="I61">
        <f>'Blank Subtraction'!I61/('Protein and Sphingo'!K$21/'Protein and Sphingo'!$B$21)</f>
        <v>384741509.71189314</v>
      </c>
      <c r="J61">
        <f>'Blank Subtraction'!J61/('Protein and Sphingo'!L$21/'Protein and Sphingo'!$B$21)</f>
        <v>390871324.91203582</v>
      </c>
    </row>
    <row r="62" spans="1:10">
      <c r="A62" t="s">
        <v>175</v>
      </c>
      <c r="B62" t="s">
        <v>123</v>
      </c>
      <c r="C62" t="s">
        <v>176</v>
      </c>
      <c r="D62">
        <f>'Blank Subtraction'!D62/('Protein and Sphingo'!F$21/'Protein and Sphingo'!$B$21)</f>
        <v>186967439.3719348</v>
      </c>
      <c r="E62">
        <f>'Blank Subtraction'!E62/('Protein and Sphingo'!G$21/'Protein and Sphingo'!$B$21)</f>
        <v>119395386.13473409</v>
      </c>
      <c r="F62">
        <f>'Blank Subtraction'!F62/('Protein and Sphingo'!H$21/'Protein and Sphingo'!$B$21)</f>
        <v>215425380.50891915</v>
      </c>
      <c r="G62">
        <f>'Blank Subtraction'!G62/('Protein and Sphingo'!I$21/'Protein and Sphingo'!$B$21)</f>
        <v>198514687.52209672</v>
      </c>
      <c r="H62">
        <f>'Blank Subtraction'!H62/('Protein and Sphingo'!J$21/'Protein and Sphingo'!$B$21)</f>
        <v>90656783.395825073</v>
      </c>
      <c r="I62">
        <f>'Blank Subtraction'!I62/('Protein and Sphingo'!K$21/'Protein and Sphingo'!$B$21)</f>
        <v>198259673.80066711</v>
      </c>
      <c r="J62">
        <f>'Blank Subtraction'!J62/('Protein and Sphingo'!L$21/'Protein and Sphingo'!$B$21)</f>
        <v>177440476.54119474</v>
      </c>
    </row>
    <row r="63" spans="1:10">
      <c r="A63" t="s">
        <v>178</v>
      </c>
      <c r="B63" t="s">
        <v>123</v>
      </c>
      <c r="C63" t="s">
        <v>179</v>
      </c>
      <c r="D63">
        <f>'Blank Subtraction'!D63/('Protein and Sphingo'!F$21/'Protein and Sphingo'!$B$21)</f>
        <v>115017633.14276077</v>
      </c>
      <c r="E63">
        <f>'Blank Subtraction'!E63/('Protein and Sphingo'!G$21/'Protein and Sphingo'!$B$21)</f>
        <v>82200582.634894222</v>
      </c>
      <c r="F63">
        <f>'Blank Subtraction'!F63/('Protein and Sphingo'!H$21/'Protein and Sphingo'!$B$21)</f>
        <v>117618962.72229098</v>
      </c>
      <c r="G63">
        <f>'Blank Subtraction'!G63/('Protein and Sphingo'!I$21/'Protein and Sphingo'!$B$21)</f>
        <v>113913171.14519931</v>
      </c>
      <c r="H63">
        <f>'Blank Subtraction'!H63/('Protein and Sphingo'!J$21/'Protein and Sphingo'!$B$21)</f>
        <v>51869727.522597395</v>
      </c>
      <c r="I63">
        <f>'Blank Subtraction'!I63/('Protein and Sphingo'!K$21/'Protein and Sphingo'!$B$21)</f>
        <v>98166569.226398468</v>
      </c>
      <c r="J63">
        <f>'Blank Subtraction'!J63/('Protein and Sphingo'!L$21/'Protein and Sphingo'!$B$21)</f>
        <v>105765587.59777068</v>
      </c>
    </row>
    <row r="64" spans="1:10">
      <c r="A64" t="s">
        <v>181</v>
      </c>
      <c r="B64" t="s">
        <v>123</v>
      </c>
      <c r="C64" t="s">
        <v>182</v>
      </c>
      <c r="D64">
        <f>'Blank Subtraction'!D64/('Protein and Sphingo'!F$21/'Protein and Sphingo'!$B$21)</f>
        <v>58158130.196605183</v>
      </c>
      <c r="E64">
        <f>'Blank Subtraction'!E64/('Protein and Sphingo'!G$21/'Protein and Sphingo'!$B$21)</f>
        <v>57261656.810622625</v>
      </c>
      <c r="F64">
        <f>'Blank Subtraction'!F64/('Protein and Sphingo'!H$21/'Protein and Sphingo'!$B$21)</f>
        <v>93015575.834004983</v>
      </c>
      <c r="G64">
        <f>'Blank Subtraction'!G64/('Protein and Sphingo'!I$21/'Protein and Sphingo'!$B$21)</f>
        <v>70757400.033870891</v>
      </c>
      <c r="H64">
        <f>'Blank Subtraction'!H64/('Protein and Sphingo'!J$21/'Protein and Sphingo'!$B$21)</f>
        <v>54898616.720997237</v>
      </c>
      <c r="I64">
        <f>'Blank Subtraction'!I64/('Protein and Sphingo'!K$21/'Protein and Sphingo'!$B$21)</f>
        <v>51765333.389069565</v>
      </c>
      <c r="J64">
        <f>'Blank Subtraction'!J64/('Protein and Sphingo'!L$21/'Protein and Sphingo'!$B$21)</f>
        <v>53053935.526389822</v>
      </c>
    </row>
    <row r="65" spans="1:10">
      <c r="A65" t="s">
        <v>183</v>
      </c>
      <c r="B65" t="s">
        <v>123</v>
      </c>
      <c r="C65" t="s">
        <v>121</v>
      </c>
      <c r="D65">
        <f>'Blank Subtraction'!D65/('Protein and Sphingo'!F$21/'Protein and Sphingo'!$B$21)</f>
        <v>26036203.207543258</v>
      </c>
      <c r="E65">
        <f>'Blank Subtraction'!E65/('Protein and Sphingo'!G$21/'Protein and Sphingo'!$B$21)</f>
        <v>11960277.690388378</v>
      </c>
      <c r="F65">
        <f>'Blank Subtraction'!F65/('Protein and Sphingo'!H$21/'Protein and Sphingo'!$B$21)</f>
        <v>36592566.180268303</v>
      </c>
      <c r="G65">
        <f>'Blank Subtraction'!G65/('Protein and Sphingo'!I$21/'Protein and Sphingo'!$B$21)</f>
        <v>24227801.325658064</v>
      </c>
      <c r="H65">
        <f>'Blank Subtraction'!H65/('Protein and Sphingo'!J$21/'Protein and Sphingo'!$B$21)</f>
        <v>16008152.677480444</v>
      </c>
      <c r="I65">
        <f>'Blank Subtraction'!I65/('Protein and Sphingo'!K$21/'Protein and Sphingo'!$B$21)</f>
        <v>28994799.015756249</v>
      </c>
      <c r="J65">
        <f>'Blank Subtraction'!J65/('Protein and Sphingo'!L$21/'Protein and Sphingo'!$B$21)</f>
        <v>32761416.408001088</v>
      </c>
    </row>
    <row r="66" spans="1:10">
      <c r="A66" t="s">
        <v>185</v>
      </c>
      <c r="B66" t="s">
        <v>123</v>
      </c>
      <c r="C66" t="s">
        <v>186</v>
      </c>
      <c r="D66">
        <f>'Blank Subtraction'!D66/('Protein and Sphingo'!F$21/'Protein and Sphingo'!$B$21)</f>
        <v>519059911.52433312</v>
      </c>
      <c r="E66">
        <f>'Blank Subtraction'!E66/('Protein and Sphingo'!G$21/'Protein and Sphingo'!$B$21)</f>
        <v>361500322.36210138</v>
      </c>
      <c r="F66">
        <f>'Blank Subtraction'!F66/('Protein and Sphingo'!H$21/'Protein and Sphingo'!$B$21)</f>
        <v>680702558.47689021</v>
      </c>
      <c r="G66">
        <f>'Blank Subtraction'!G66/('Protein and Sphingo'!I$21/'Protein and Sphingo'!$B$21)</f>
        <v>648190516.9699409</v>
      </c>
      <c r="H66">
        <f>'Blank Subtraction'!H66/('Protein and Sphingo'!J$21/'Protein and Sphingo'!$B$21)</f>
        <v>244432423.15472654</v>
      </c>
      <c r="I66">
        <f>'Blank Subtraction'!I66/('Protein and Sphingo'!K$21/'Protein and Sphingo'!$B$21)</f>
        <v>601989013.6368587</v>
      </c>
      <c r="J66">
        <f>'Blank Subtraction'!J66/('Protein and Sphingo'!L$21/'Protein and Sphingo'!$B$21)</f>
        <v>610845043.76946437</v>
      </c>
    </row>
    <row r="67" spans="1:10">
      <c r="A67" t="s">
        <v>188</v>
      </c>
      <c r="B67" t="s">
        <v>123</v>
      </c>
      <c r="C67" t="s">
        <v>189</v>
      </c>
      <c r="D67">
        <f>'Blank Subtraction'!D67/('Protein and Sphingo'!F$21/'Protein and Sphingo'!$B$21)</f>
        <v>4886466979.0078917</v>
      </c>
      <c r="E67">
        <f>'Blank Subtraction'!E67/('Protein and Sphingo'!G$21/'Protein and Sphingo'!$B$21)</f>
        <v>3442946935.5162439</v>
      </c>
      <c r="F67">
        <f>'Blank Subtraction'!F67/('Protein and Sphingo'!H$21/'Protein and Sphingo'!$B$21)</f>
        <v>6983341807.8613348</v>
      </c>
      <c r="G67">
        <f>'Blank Subtraction'!G67/('Protein and Sphingo'!I$21/'Protein and Sphingo'!$B$21)</f>
        <v>6653413828.4148865</v>
      </c>
      <c r="H67">
        <f>'Blank Subtraction'!H67/('Protein and Sphingo'!J$21/'Protein and Sphingo'!$B$21)</f>
        <v>2488244308.0839062</v>
      </c>
      <c r="I67">
        <f>'Blank Subtraction'!I67/('Protein and Sphingo'!K$21/'Protein and Sphingo'!$B$21)</f>
        <v>5990167779.355279</v>
      </c>
      <c r="J67">
        <f>'Blank Subtraction'!J67/('Protein and Sphingo'!L$21/'Protein and Sphingo'!$B$21)</f>
        <v>6018137725.6496172</v>
      </c>
    </row>
    <row r="68" spans="1:10">
      <c r="A68" t="s">
        <v>191</v>
      </c>
      <c r="B68" t="s">
        <v>123</v>
      </c>
      <c r="C68" t="s">
        <v>192</v>
      </c>
      <c r="D68">
        <f>'Blank Subtraction'!D68/('Protein and Sphingo'!F$21/'Protein and Sphingo'!$B$21)</f>
        <v>837869209.33419156</v>
      </c>
      <c r="E68">
        <f>'Blank Subtraction'!E68/('Protein and Sphingo'!G$21/'Protein and Sphingo'!$B$21)</f>
        <v>625765098.55139518</v>
      </c>
      <c r="F68">
        <f>'Blank Subtraction'!F68/('Protein and Sphingo'!H$21/'Protein and Sphingo'!$B$21)</f>
        <v>1192809698.0423639</v>
      </c>
      <c r="G68">
        <f>'Blank Subtraction'!G68/('Protein and Sphingo'!I$21/'Protein and Sphingo'!$B$21)</f>
        <v>794443419.565575</v>
      </c>
      <c r="H68">
        <f>'Blank Subtraction'!H68/('Protein and Sphingo'!J$21/'Protein and Sphingo'!$B$21)</f>
        <v>229178061.61330098</v>
      </c>
      <c r="I68">
        <f>'Blank Subtraction'!I68/('Protein and Sphingo'!K$21/'Protein and Sphingo'!$B$21)</f>
        <v>1042116323.9161177</v>
      </c>
      <c r="J68">
        <f>'Blank Subtraction'!J68/('Protein and Sphingo'!L$21/'Protein and Sphingo'!$B$21)</f>
        <v>1142493275.1835005</v>
      </c>
    </row>
    <row r="69" spans="1:10">
      <c r="A69" t="s">
        <v>194</v>
      </c>
      <c r="B69" t="s">
        <v>123</v>
      </c>
      <c r="C69" t="s">
        <v>66</v>
      </c>
      <c r="D69">
        <f>'Blank Subtraction'!D69/('Protein and Sphingo'!F$21/'Protein and Sphingo'!$B$21)</f>
        <v>1191260568.8743312</v>
      </c>
      <c r="E69">
        <f>'Blank Subtraction'!E69/('Protein and Sphingo'!G$21/'Protein and Sphingo'!$B$21)</f>
        <v>692627436.52359807</v>
      </c>
      <c r="F69">
        <f>'Blank Subtraction'!F69/('Protein and Sphingo'!H$21/'Protein and Sphingo'!$B$21)</f>
        <v>1393485546.9843979</v>
      </c>
      <c r="G69">
        <f>'Blank Subtraction'!G69/('Protein and Sphingo'!I$21/'Protein and Sphingo'!$B$21)</f>
        <v>1322791993.9420121</v>
      </c>
      <c r="H69">
        <f>'Blank Subtraction'!H69/('Protein and Sphingo'!J$21/'Protein and Sphingo'!$B$21)</f>
        <v>490738498.23702568</v>
      </c>
      <c r="I69">
        <f>'Blank Subtraction'!I69/('Protein and Sphingo'!K$21/'Protein and Sphingo'!$B$21)</f>
        <v>1220086567.5295415</v>
      </c>
      <c r="J69">
        <f>'Blank Subtraction'!J69/('Protein and Sphingo'!L$21/'Protein and Sphingo'!$B$21)</f>
        <v>1143433821.2202289</v>
      </c>
    </row>
    <row r="70" spans="1:10">
      <c r="A70" t="s">
        <v>194</v>
      </c>
      <c r="B70" t="s">
        <v>123</v>
      </c>
      <c r="C70" t="s">
        <v>66</v>
      </c>
      <c r="D70">
        <f>'Blank Subtraction'!D70/('Protein and Sphingo'!F$21/'Protein and Sphingo'!$B$21)</f>
        <v>110115951.85429908</v>
      </c>
      <c r="E70">
        <f>'Blank Subtraction'!E70/('Protein and Sphingo'!G$21/'Protein and Sphingo'!$B$21)</f>
        <v>99086700.815958411</v>
      </c>
      <c r="F70">
        <f>'Blank Subtraction'!F70/('Protein and Sphingo'!H$21/'Protein and Sphingo'!$B$21)</f>
        <v>202139835.69301939</v>
      </c>
      <c r="G70">
        <f>'Blank Subtraction'!G70/('Protein and Sphingo'!I$21/'Protein and Sphingo'!$B$21)</f>
        <v>190475148.5800091</v>
      </c>
      <c r="H70">
        <f>'Blank Subtraction'!H70/('Protein and Sphingo'!J$21/'Protein and Sphingo'!$B$21)</f>
        <v>53881099.255909793</v>
      </c>
      <c r="I70">
        <f>'Blank Subtraction'!I70/('Protein and Sphingo'!K$21/'Protein and Sphingo'!$B$21)</f>
        <v>167971517.98991877</v>
      </c>
      <c r="J70">
        <f>'Blank Subtraction'!J70/('Protein and Sphingo'!L$21/'Protein and Sphingo'!$B$21)</f>
        <v>194979325.26403633</v>
      </c>
    </row>
    <row r="71" spans="1:10">
      <c r="A71" t="s">
        <v>195</v>
      </c>
      <c r="B71" t="s">
        <v>123</v>
      </c>
      <c r="C71" t="s">
        <v>196</v>
      </c>
      <c r="D71">
        <f>'Blank Subtraction'!D71/('Protein and Sphingo'!F$21/'Protein and Sphingo'!$B$21)</f>
        <v>22997542.757888317</v>
      </c>
      <c r="E71">
        <f>'Blank Subtraction'!E71/('Protein and Sphingo'!G$21/'Protein and Sphingo'!$B$21)</f>
        <v>39574346.213733487</v>
      </c>
      <c r="F71">
        <f>'Blank Subtraction'!F71/('Protein and Sphingo'!H$21/'Protein and Sphingo'!$B$21)</f>
        <v>55234461.512314692</v>
      </c>
      <c r="G71">
        <f>'Blank Subtraction'!G71/('Protein and Sphingo'!I$21/'Protein and Sphingo'!$B$21)</f>
        <v>79953471.136827499</v>
      </c>
      <c r="H71">
        <f>'Blank Subtraction'!H71/('Protein and Sphingo'!J$21/'Protein and Sphingo'!$B$21)</f>
        <v>26601337.700930975</v>
      </c>
      <c r="I71">
        <f>'Blank Subtraction'!I71/('Protein and Sphingo'!K$21/'Protein and Sphingo'!$B$21)</f>
        <v>72401339.233274847</v>
      </c>
      <c r="J71">
        <f>'Blank Subtraction'!J71/('Protein and Sphingo'!L$21/'Protein and Sphingo'!$B$21)</f>
        <v>94388696.773727998</v>
      </c>
    </row>
    <row r="72" spans="1:10">
      <c r="A72" t="s">
        <v>195</v>
      </c>
      <c r="B72" t="s">
        <v>123</v>
      </c>
      <c r="C72" t="s">
        <v>196</v>
      </c>
      <c r="D72">
        <f>'Blank Subtraction'!D72/('Protein and Sphingo'!F$21/'Protein and Sphingo'!$B$21)</f>
        <v>53644763.919307336</v>
      </c>
      <c r="E72">
        <f>'Blank Subtraction'!E72/('Protein and Sphingo'!G$21/'Protein and Sphingo'!$B$21)</f>
        <v>34856268.160252437</v>
      </c>
      <c r="F72">
        <f>'Blank Subtraction'!F72/('Protein and Sphingo'!H$21/'Protein and Sphingo'!$B$21)</f>
        <v>73888289.20289813</v>
      </c>
      <c r="G72">
        <f>'Blank Subtraction'!G72/('Protein and Sphingo'!I$21/'Protein and Sphingo'!$B$21)</f>
        <v>74018323.951331988</v>
      </c>
      <c r="H72">
        <f>'Blank Subtraction'!H72/('Protein and Sphingo'!J$21/'Protein and Sphingo'!$B$21)</f>
        <v>21740562.117420781</v>
      </c>
      <c r="I72">
        <f>'Blank Subtraction'!I72/('Protein and Sphingo'!K$21/'Protein and Sphingo'!$B$21)</f>
        <v>70348526.577783555</v>
      </c>
      <c r="J72">
        <f>'Blank Subtraction'!J72/('Protein and Sphingo'!L$21/'Protein and Sphingo'!$B$21)</f>
        <v>66959200.886129089</v>
      </c>
    </row>
    <row r="73" spans="1:10">
      <c r="A73" t="s">
        <v>195</v>
      </c>
      <c r="B73" t="s">
        <v>123</v>
      </c>
      <c r="C73" t="s">
        <v>196</v>
      </c>
      <c r="D73">
        <f>'Blank Subtraction'!D73/('Protein and Sphingo'!F$21/'Protein and Sphingo'!$B$21)</f>
        <v>115284742.94388266</v>
      </c>
      <c r="E73">
        <f>'Blank Subtraction'!E73/('Protein and Sphingo'!G$21/'Protein and Sphingo'!$B$21)</f>
        <v>62885985.4473354</v>
      </c>
      <c r="F73">
        <f>'Blank Subtraction'!F73/('Protein and Sphingo'!H$21/'Protein and Sphingo'!$B$21)</f>
        <v>157989825.00218186</v>
      </c>
      <c r="G73">
        <f>'Blank Subtraction'!G73/('Protein and Sphingo'!I$21/'Protein and Sphingo'!$B$21)</f>
        <v>148395017.46393934</v>
      </c>
      <c r="H73">
        <f>'Blank Subtraction'!H73/('Protein and Sphingo'!J$21/'Protein and Sphingo'!$B$21)</f>
        <v>54129326.190997407</v>
      </c>
      <c r="I73">
        <f>'Blank Subtraction'!I73/('Protein and Sphingo'!K$21/'Protein and Sphingo'!$B$21)</f>
        <v>140398145.09154806</v>
      </c>
      <c r="J73">
        <f>'Blank Subtraction'!J73/('Protein and Sphingo'!L$21/'Protein and Sphingo'!$B$21)</f>
        <v>134125972.2389029</v>
      </c>
    </row>
    <row r="74" spans="1:10">
      <c r="A74" t="s">
        <v>195</v>
      </c>
      <c r="B74" t="s">
        <v>123</v>
      </c>
      <c r="C74" t="s">
        <v>196</v>
      </c>
      <c r="D74">
        <f>'Blank Subtraction'!D74/('Protein and Sphingo'!F$21/'Protein and Sphingo'!$B$21)</f>
        <v>429738674.12524796</v>
      </c>
      <c r="E74">
        <f>'Blank Subtraction'!E74/('Protein and Sphingo'!G$21/'Protein and Sphingo'!$B$21)</f>
        <v>247575518.182769</v>
      </c>
      <c r="F74">
        <f>'Blank Subtraction'!F74/('Protein and Sphingo'!H$21/'Protein and Sphingo'!$B$21)</f>
        <v>549791942.70754361</v>
      </c>
      <c r="G74">
        <f>'Blank Subtraction'!G74/('Protein and Sphingo'!I$21/'Protein and Sphingo'!$B$21)</f>
        <v>535344086.35350454</v>
      </c>
      <c r="H74">
        <f>'Blank Subtraction'!H74/('Protein and Sphingo'!J$21/'Protein and Sphingo'!$B$21)</f>
        <v>167104763.60359409</v>
      </c>
      <c r="I74">
        <f>'Blank Subtraction'!I74/('Protein and Sphingo'!K$21/'Protein and Sphingo'!$B$21)</f>
        <v>484125932.17754424</v>
      </c>
      <c r="J74">
        <f>'Blank Subtraction'!J74/('Protein and Sphingo'!L$21/'Protein and Sphingo'!$B$21)</f>
        <v>495743797.18041527</v>
      </c>
    </row>
    <row r="75" spans="1:10">
      <c r="A75" t="s">
        <v>198</v>
      </c>
      <c r="B75" t="s">
        <v>123</v>
      </c>
      <c r="C75" t="s">
        <v>199</v>
      </c>
      <c r="D75">
        <f>'Blank Subtraction'!D75/('Protein and Sphingo'!F$21/'Protein and Sphingo'!$B$21)</f>
        <v>188682900.50649929</v>
      </c>
      <c r="E75">
        <f>'Blank Subtraction'!E75/('Protein and Sphingo'!G$21/'Protein and Sphingo'!$B$21)</f>
        <v>124632684.44717948</v>
      </c>
      <c r="F75">
        <f>'Blank Subtraction'!F75/('Protein and Sphingo'!H$21/'Protein and Sphingo'!$B$21)</f>
        <v>251005684.93996155</v>
      </c>
      <c r="G75">
        <f>'Blank Subtraction'!G75/('Protein and Sphingo'!I$21/'Protein and Sphingo'!$B$21)</f>
        <v>254631004.06407076</v>
      </c>
      <c r="H75">
        <f>'Blank Subtraction'!H75/('Protein and Sphingo'!J$21/'Protein and Sphingo'!$B$21)</f>
        <v>81425060.403858408</v>
      </c>
      <c r="I75">
        <f>'Blank Subtraction'!I75/('Protein and Sphingo'!K$21/'Protein and Sphingo'!$B$21)</f>
        <v>225315990.70340455</v>
      </c>
      <c r="J75">
        <f>'Blank Subtraction'!J75/('Protein and Sphingo'!L$21/'Protein and Sphingo'!$B$21)</f>
        <v>231897040.76857486</v>
      </c>
    </row>
    <row r="76" spans="1:10">
      <c r="A76" t="s">
        <v>201</v>
      </c>
      <c r="B76" t="s">
        <v>123</v>
      </c>
      <c r="C76" t="s">
        <v>202</v>
      </c>
      <c r="D76">
        <f>'Blank Subtraction'!D76/('Protein and Sphingo'!F$21/'Protein and Sphingo'!$B$21)</f>
        <v>272659395.55520469</v>
      </c>
      <c r="E76">
        <f>'Blank Subtraction'!E76/('Protein and Sphingo'!G$21/'Protein and Sphingo'!$B$21)</f>
        <v>182314202.25938413</v>
      </c>
      <c r="F76">
        <f>'Blank Subtraction'!F76/('Protein and Sphingo'!H$21/'Protein and Sphingo'!$B$21)</f>
        <v>364020603.94148904</v>
      </c>
      <c r="G76">
        <f>'Blank Subtraction'!G76/('Protein and Sphingo'!I$21/'Protein and Sphingo'!$B$21)</f>
        <v>333476159.55253589</v>
      </c>
      <c r="H76">
        <f>'Blank Subtraction'!H76/('Protein and Sphingo'!J$21/'Protein and Sphingo'!$B$21)</f>
        <v>147846352.52106512</v>
      </c>
      <c r="I76">
        <f>'Blank Subtraction'!I76/('Protein and Sphingo'!K$21/'Protein and Sphingo'!$B$21)</f>
        <v>311403066.22035873</v>
      </c>
      <c r="J76">
        <f>'Blank Subtraction'!J76/('Protein and Sphingo'!L$21/'Protein and Sphingo'!$B$21)</f>
        <v>321451717.20484763</v>
      </c>
    </row>
    <row r="77" spans="1:10">
      <c r="A77" t="s">
        <v>204</v>
      </c>
      <c r="B77" t="s">
        <v>123</v>
      </c>
      <c r="C77" t="s">
        <v>205</v>
      </c>
      <c r="D77">
        <f>'Blank Subtraction'!D77/('Protein and Sphingo'!F$21/'Protein and Sphingo'!$B$21)</f>
        <v>857075906.36834097</v>
      </c>
      <c r="E77">
        <f>'Blank Subtraction'!E77/('Protein and Sphingo'!G$21/'Protein and Sphingo'!$B$21)</f>
        <v>595022947.87138331</v>
      </c>
      <c r="F77">
        <f>'Blank Subtraction'!F77/('Protein and Sphingo'!H$21/'Protein and Sphingo'!$B$21)</f>
        <v>1319783913.961472</v>
      </c>
      <c r="G77">
        <f>'Blank Subtraction'!G77/('Protein and Sphingo'!I$21/'Protein and Sphingo'!$B$21)</f>
        <v>1231959522.7395301</v>
      </c>
      <c r="H77">
        <f>'Blank Subtraction'!H77/('Protein and Sphingo'!J$21/'Protein and Sphingo'!$B$21)</f>
        <v>397169958.46727014</v>
      </c>
      <c r="I77">
        <f>'Blank Subtraction'!I77/('Protein and Sphingo'!K$21/'Protein and Sphingo'!$B$21)</f>
        <v>1130385953.9580774</v>
      </c>
      <c r="J77">
        <f>'Blank Subtraction'!J77/('Protein and Sphingo'!L$21/'Protein and Sphingo'!$B$21)</f>
        <v>1142109184.2493441</v>
      </c>
    </row>
    <row r="78" spans="1:10">
      <c r="A78" t="s">
        <v>207</v>
      </c>
      <c r="B78" t="s">
        <v>123</v>
      </c>
      <c r="C78" t="s">
        <v>208</v>
      </c>
      <c r="D78">
        <f>'Blank Subtraction'!D78/('Protein and Sphingo'!F$21/'Protein and Sphingo'!$B$21)</f>
        <v>97428872.882994995</v>
      </c>
      <c r="E78">
        <f>'Blank Subtraction'!E78/('Protein and Sphingo'!G$21/'Protein and Sphingo'!$B$21)</f>
        <v>89392359.307020232</v>
      </c>
      <c r="F78">
        <f>'Blank Subtraction'!F78/('Protein and Sphingo'!H$21/'Protein and Sphingo'!$B$21)</f>
        <v>240657204.94682276</v>
      </c>
      <c r="G78">
        <f>'Blank Subtraction'!G78/('Protein and Sphingo'!I$21/'Protein and Sphingo'!$B$21)</f>
        <v>172696139.76729348</v>
      </c>
      <c r="H78">
        <f>'Blank Subtraction'!H78/('Protein and Sphingo'!J$21/'Protein and Sphingo'!$B$21)</f>
        <v>54099983.826887906</v>
      </c>
      <c r="I78">
        <f>'Blank Subtraction'!I78/('Protein and Sphingo'!K$21/'Protein and Sphingo'!$B$21)</f>
        <v>213148210.39951178</v>
      </c>
      <c r="J78">
        <f>'Blank Subtraction'!J78/('Protein and Sphingo'!L$21/'Protein and Sphingo'!$B$21)</f>
        <v>194264197.33124974</v>
      </c>
    </row>
    <row r="79" spans="1:10">
      <c r="A79" t="s">
        <v>210</v>
      </c>
      <c r="B79" t="s">
        <v>123</v>
      </c>
      <c r="C79" t="s">
        <v>69</v>
      </c>
      <c r="D79">
        <f>'Blank Subtraction'!D79/('Protein and Sphingo'!F$21/'Protein and Sphingo'!$B$21)</f>
        <v>26187327.770904399</v>
      </c>
      <c r="E79">
        <f>'Blank Subtraction'!E79/('Protein and Sphingo'!G$21/'Protein and Sphingo'!$B$21)</f>
        <v>13737718.17126679</v>
      </c>
      <c r="F79">
        <f>'Blank Subtraction'!F79/('Protein and Sphingo'!H$21/'Protein and Sphingo'!$B$21)</f>
        <v>36335026.108510435</v>
      </c>
      <c r="G79">
        <f>'Blank Subtraction'!G79/('Protein and Sphingo'!I$21/'Protein and Sphingo'!$B$21)</f>
        <v>45996560.513476722</v>
      </c>
      <c r="H79">
        <f>'Blank Subtraction'!H79/('Protein and Sphingo'!J$21/'Protein and Sphingo'!$B$21)</f>
        <v>12681935.4105033</v>
      </c>
      <c r="I79">
        <f>'Blank Subtraction'!I79/('Protein and Sphingo'!K$21/'Protein and Sphingo'!$B$21)</f>
        <v>165879281.00943694</v>
      </c>
      <c r="J79">
        <f>'Blank Subtraction'!J79/('Protein and Sphingo'!L$21/'Protein and Sphingo'!$B$21)</f>
        <v>59017857.997647837</v>
      </c>
    </row>
    <row r="80" spans="1:10">
      <c r="A80" t="s">
        <v>210</v>
      </c>
      <c r="B80" t="s">
        <v>123</v>
      </c>
      <c r="C80" t="s">
        <v>69</v>
      </c>
      <c r="D80">
        <f>'Blank Subtraction'!D80/('Protein and Sphingo'!F$21/'Protein and Sphingo'!$B$21)</f>
        <v>263827966.35376483</v>
      </c>
      <c r="E80">
        <f>'Blank Subtraction'!E80/('Protein and Sphingo'!G$21/'Protein and Sphingo'!$B$21)</f>
        <v>152783193.84891057</v>
      </c>
      <c r="F80">
        <f>'Blank Subtraction'!F80/('Protein and Sphingo'!H$21/'Protein and Sphingo'!$B$21)</f>
        <v>349479320.44145274</v>
      </c>
      <c r="G80">
        <f>'Blank Subtraction'!G80/('Protein and Sphingo'!I$21/'Protein and Sphingo'!$B$21)</f>
        <v>329575536.67024821</v>
      </c>
      <c r="H80">
        <f>'Blank Subtraction'!H80/('Protein and Sphingo'!J$21/'Protein and Sphingo'!$B$21)</f>
        <v>110604503.40295863</v>
      </c>
      <c r="I80">
        <f>'Blank Subtraction'!I80/('Protein and Sphingo'!K$21/'Protein and Sphingo'!$B$21)</f>
        <v>304191281.97072899</v>
      </c>
      <c r="J80">
        <f>'Blank Subtraction'!J80/('Protein and Sphingo'!L$21/'Protein and Sphingo'!$B$21)</f>
        <v>302703629.93309581</v>
      </c>
    </row>
    <row r="81" spans="1:10">
      <c r="A81" t="s">
        <v>210</v>
      </c>
      <c r="B81" t="s">
        <v>123</v>
      </c>
      <c r="C81" t="s">
        <v>69</v>
      </c>
      <c r="D81">
        <f>'Blank Subtraction'!D81/('Protein and Sphingo'!F$21/'Protein and Sphingo'!$B$21)</f>
        <v>118047763.39380981</v>
      </c>
      <c r="E81">
        <f>'Blank Subtraction'!E81/('Protein and Sphingo'!G$21/'Protein and Sphingo'!$B$21)</f>
        <v>75337112.735914364</v>
      </c>
      <c r="F81">
        <f>'Blank Subtraction'!F81/('Protein and Sphingo'!H$21/'Protein and Sphingo'!$B$21)</f>
        <v>192338255.46616182</v>
      </c>
      <c r="G81">
        <f>'Blank Subtraction'!G81/('Protein and Sphingo'!I$21/'Protein and Sphingo'!$B$21)</f>
        <v>192600394.31033</v>
      </c>
      <c r="H81">
        <f>'Blank Subtraction'!H81/('Protein and Sphingo'!J$21/'Protein and Sphingo'!$B$21)</f>
        <v>44356662.51875402</v>
      </c>
      <c r="I81">
        <f>'Blank Subtraction'!I81/('Protein and Sphingo'!K$21/'Protein and Sphingo'!$B$21)</f>
        <v>199391510.33084953</v>
      </c>
      <c r="J81">
        <f>'Blank Subtraction'!J81/('Protein and Sphingo'!L$21/'Protein and Sphingo'!$B$21)</f>
        <v>174320073.87242371</v>
      </c>
    </row>
    <row r="82" spans="1:10">
      <c r="A82" t="s">
        <v>212</v>
      </c>
      <c r="B82" t="s">
        <v>123</v>
      </c>
      <c r="C82" t="s">
        <v>213</v>
      </c>
      <c r="D82">
        <f>'Blank Subtraction'!D82/('Protein and Sphingo'!F$21/'Protein and Sphingo'!$B$21)</f>
        <v>58605138.066833466</v>
      </c>
      <c r="E82">
        <f>'Blank Subtraction'!E82/('Protein and Sphingo'!G$21/'Protein and Sphingo'!$B$21)</f>
        <v>39980455.497647852</v>
      </c>
      <c r="F82">
        <f>'Blank Subtraction'!F82/('Protein and Sphingo'!H$21/'Protein and Sphingo'!$B$21)</f>
        <v>109637209.22421995</v>
      </c>
      <c r="G82">
        <f>'Blank Subtraction'!G82/('Protein and Sphingo'!I$21/'Protein and Sphingo'!$B$21)</f>
        <v>104178350.24960637</v>
      </c>
      <c r="H82">
        <f>'Blank Subtraction'!H82/('Protein and Sphingo'!J$21/'Protein and Sphingo'!$B$21)</f>
        <v>20103187.210520178</v>
      </c>
      <c r="I82">
        <f>'Blank Subtraction'!I82/('Protein and Sphingo'!K$21/'Protein and Sphingo'!$B$21)</f>
        <v>101775806.44545497</v>
      </c>
      <c r="J82">
        <f>'Blank Subtraction'!J82/('Protein and Sphingo'!L$21/'Protein and Sphingo'!$B$21)</f>
        <v>102808625.27876642</v>
      </c>
    </row>
    <row r="83" spans="1:10">
      <c r="A83" t="s">
        <v>212</v>
      </c>
      <c r="B83" t="s">
        <v>123</v>
      </c>
      <c r="C83" t="s">
        <v>213</v>
      </c>
      <c r="D83">
        <f>'Blank Subtraction'!D83/('Protein and Sphingo'!F$21/'Protein and Sphingo'!$B$21)</f>
        <v>263005120.47928879</v>
      </c>
      <c r="E83">
        <f>'Blank Subtraction'!E83/('Protein and Sphingo'!G$21/'Protein and Sphingo'!$B$21)</f>
        <v>190759863.02623171</v>
      </c>
      <c r="F83">
        <f>'Blank Subtraction'!F83/('Protein and Sphingo'!H$21/'Protein and Sphingo'!$B$21)</f>
        <v>428252347.89450961</v>
      </c>
      <c r="G83">
        <f>'Blank Subtraction'!G83/('Protein and Sphingo'!I$21/'Protein and Sphingo'!$B$21)</f>
        <v>455036363.31900418</v>
      </c>
      <c r="H83">
        <f>'Blank Subtraction'!H83/('Protein and Sphingo'!J$21/'Protein and Sphingo'!$B$21)</f>
        <v>164785770.31106922</v>
      </c>
      <c r="I83">
        <f>'Blank Subtraction'!I83/('Protein and Sphingo'!K$21/'Protein and Sphingo'!$B$21)</f>
        <v>380714733.05089158</v>
      </c>
      <c r="J83">
        <f>'Blank Subtraction'!J83/('Protein and Sphingo'!L$21/'Protein and Sphingo'!$B$21)</f>
        <v>395797028.31779701</v>
      </c>
    </row>
    <row r="84" spans="1:10">
      <c r="A84" t="s">
        <v>212</v>
      </c>
      <c r="B84" t="s">
        <v>123</v>
      </c>
      <c r="C84" t="s">
        <v>213</v>
      </c>
      <c r="D84">
        <f>'Blank Subtraction'!D84/('Protein and Sphingo'!F$21/'Protein and Sphingo'!$B$21)</f>
        <v>581414390.16944993</v>
      </c>
      <c r="E84">
        <f>'Blank Subtraction'!E84/('Protein and Sphingo'!G$21/'Protein and Sphingo'!$B$21)</f>
        <v>345488862.98043787</v>
      </c>
      <c r="F84">
        <f>'Blank Subtraction'!F84/('Protein and Sphingo'!H$21/'Protein and Sphingo'!$B$21)</f>
        <v>688055164.16590679</v>
      </c>
      <c r="G84">
        <f>'Blank Subtraction'!G84/('Protein and Sphingo'!I$21/'Protein and Sphingo'!$B$21)</f>
        <v>676982283.50146306</v>
      </c>
      <c r="H84">
        <f>'Blank Subtraction'!H84/('Protein and Sphingo'!J$21/'Protein and Sphingo'!$B$21)</f>
        <v>238369912.11855432</v>
      </c>
      <c r="I84">
        <f>'Blank Subtraction'!I84/('Protein and Sphingo'!K$21/'Protein and Sphingo'!$B$21)</f>
        <v>609008932.83820128</v>
      </c>
      <c r="J84">
        <f>'Blank Subtraction'!J84/('Protein and Sphingo'!L$21/'Protein and Sphingo'!$B$21)</f>
        <v>628052122.02912951</v>
      </c>
    </row>
    <row r="85" spans="1:10">
      <c r="A85" t="s">
        <v>215</v>
      </c>
      <c r="B85" t="s">
        <v>123</v>
      </c>
      <c r="C85" t="s">
        <v>72</v>
      </c>
      <c r="D85">
        <f>'Blank Subtraction'!D85/('Protein and Sphingo'!F$21/'Protein and Sphingo'!$B$21)</f>
        <v>57319369.772491269</v>
      </c>
      <c r="E85">
        <f>'Blank Subtraction'!E85/('Protein and Sphingo'!G$21/'Protein and Sphingo'!$B$21)</f>
        <v>31605659.438060492</v>
      </c>
      <c r="F85">
        <f>'Blank Subtraction'!F85/('Protein and Sphingo'!H$21/'Protein and Sphingo'!$B$21)</f>
        <v>89679061.104027733</v>
      </c>
      <c r="G85">
        <f>'Blank Subtraction'!G85/('Protein and Sphingo'!I$21/'Protein and Sphingo'!$B$21)</f>
        <v>92091147.986264497</v>
      </c>
      <c r="H85">
        <f>'Blank Subtraction'!H85/('Protein and Sphingo'!J$21/'Protein and Sphingo'!$B$21)</f>
        <v>22942889.150004346</v>
      </c>
      <c r="I85">
        <f>'Blank Subtraction'!I85/('Protein and Sphingo'!K$21/'Protein and Sphingo'!$B$21)</f>
        <v>77810715.024928853</v>
      </c>
      <c r="J85">
        <f>'Blank Subtraction'!J85/('Protein and Sphingo'!L$21/'Protein and Sphingo'!$B$21)</f>
        <v>94202763.511203483</v>
      </c>
    </row>
    <row r="86" spans="1:10">
      <c r="A86" t="s">
        <v>215</v>
      </c>
      <c r="B86" t="s">
        <v>123</v>
      </c>
      <c r="C86" t="s">
        <v>72</v>
      </c>
      <c r="D86">
        <f>'Blank Subtraction'!D86/('Protein and Sphingo'!F$21/'Protein and Sphingo'!$B$21)</f>
        <v>61310102.239681698</v>
      </c>
      <c r="E86">
        <f>'Blank Subtraction'!E86/('Protein and Sphingo'!G$21/'Protein and Sphingo'!$B$21)</f>
        <v>24487596.928206913</v>
      </c>
      <c r="F86">
        <f>'Blank Subtraction'!F86/('Protein and Sphingo'!H$21/'Protein and Sphingo'!$B$21)</f>
        <v>99487033.665815875</v>
      </c>
      <c r="G86">
        <f>'Blank Subtraction'!G86/('Protein and Sphingo'!I$21/'Protein and Sphingo'!$B$21)</f>
        <v>72544864.520928904</v>
      </c>
      <c r="H86">
        <f>'Blank Subtraction'!H86/('Protein and Sphingo'!J$21/'Protein and Sphingo'!$B$21)</f>
        <v>15092032.010948803</v>
      </c>
      <c r="I86">
        <f>'Blank Subtraction'!I86/('Protein and Sphingo'!K$21/'Protein and Sphingo'!$B$21)</f>
        <v>91614604.815928265</v>
      </c>
      <c r="J86">
        <f>'Blank Subtraction'!J86/('Protein and Sphingo'!L$21/'Protein and Sphingo'!$B$21)</f>
        <v>95369583.360510841</v>
      </c>
    </row>
    <row r="87" spans="1:10">
      <c r="A87" t="s">
        <v>215</v>
      </c>
      <c r="B87" t="s">
        <v>123</v>
      </c>
      <c r="C87" t="s">
        <v>72</v>
      </c>
      <c r="D87">
        <f>'Blank Subtraction'!D87/('Protein and Sphingo'!F$21/'Protein and Sphingo'!$B$21)</f>
        <v>226967195.74813583</v>
      </c>
      <c r="E87">
        <f>'Blank Subtraction'!E87/('Protein and Sphingo'!G$21/'Protein and Sphingo'!$B$21)</f>
        <v>154081430.33034396</v>
      </c>
      <c r="F87">
        <f>'Blank Subtraction'!F87/('Protein and Sphingo'!H$21/'Protein and Sphingo'!$B$21)</f>
        <v>478956632.66748059</v>
      </c>
      <c r="G87">
        <f>'Blank Subtraction'!G87/('Protein and Sphingo'!I$21/'Protein and Sphingo'!$B$21)</f>
        <v>507362835.41238356</v>
      </c>
      <c r="H87">
        <f>'Blank Subtraction'!H87/('Protein and Sphingo'!J$21/'Protein and Sphingo'!$B$21)</f>
        <v>90961565.37141405</v>
      </c>
      <c r="I87">
        <f>'Blank Subtraction'!I87/('Protein and Sphingo'!K$21/'Protein and Sphingo'!$B$21)</f>
        <v>434109844.14153898</v>
      </c>
      <c r="J87">
        <f>'Blank Subtraction'!J87/('Protein and Sphingo'!L$21/'Protein and Sphingo'!$B$21)</f>
        <v>439920055.03845644</v>
      </c>
    </row>
    <row r="88" spans="1:10">
      <c r="A88" t="s">
        <v>217</v>
      </c>
      <c r="B88" t="s">
        <v>123</v>
      </c>
      <c r="C88" t="s">
        <v>218</v>
      </c>
      <c r="D88" t="e">
        <f>'Blank Subtraction'!D88/('Protein and Sphingo'!F$21/'Protein and Sphingo'!$B$21)</f>
        <v>#VALUE!</v>
      </c>
      <c r="E88" t="e">
        <f>'Blank Subtraction'!E88/('Protein and Sphingo'!G$21/'Protein and Sphingo'!$B$21)</f>
        <v>#VALUE!</v>
      </c>
      <c r="F88">
        <f>'Blank Subtraction'!F88/('Protein and Sphingo'!H$21/'Protein and Sphingo'!$B$21)</f>
        <v>3252988.2202179511</v>
      </c>
      <c r="G88">
        <f>'Blank Subtraction'!G88/('Protein and Sphingo'!I$21/'Protein and Sphingo'!$B$21)</f>
        <v>43368295.684360512</v>
      </c>
      <c r="H88" t="e">
        <f>'Blank Subtraction'!H88/('Protein and Sphingo'!J$21/'Protein and Sphingo'!$B$21)</f>
        <v>#VALUE!</v>
      </c>
      <c r="I88">
        <f>'Blank Subtraction'!I88/('Protein and Sphingo'!K$21/'Protein and Sphingo'!$B$21)</f>
        <v>1696440.6511072877</v>
      </c>
      <c r="J88">
        <f>'Blank Subtraction'!J88/('Protein and Sphingo'!L$21/'Protein and Sphingo'!$B$21)</f>
        <v>15329409.020758718</v>
      </c>
    </row>
    <row r="89" spans="1:10">
      <c r="A89" t="s">
        <v>217</v>
      </c>
      <c r="B89" t="s">
        <v>123</v>
      </c>
      <c r="C89" t="s">
        <v>218</v>
      </c>
      <c r="D89">
        <f>'Blank Subtraction'!D89/('Protein and Sphingo'!F$21/'Protein and Sphingo'!$B$21)</f>
        <v>37302431.187178969</v>
      </c>
      <c r="E89">
        <f>'Blank Subtraction'!E89/('Protein and Sphingo'!G$21/'Protein and Sphingo'!$B$21)</f>
        <v>15001761.192553643</v>
      </c>
      <c r="F89">
        <f>'Blank Subtraction'!F89/('Protein and Sphingo'!H$21/'Protein and Sphingo'!$B$21)</f>
        <v>72160938.252773657</v>
      </c>
      <c r="G89">
        <f>'Blank Subtraction'!G89/('Protein and Sphingo'!I$21/'Protein and Sphingo'!$B$21)</f>
        <v>70105215.250378668</v>
      </c>
      <c r="H89">
        <f>'Blank Subtraction'!H89/('Protein and Sphingo'!J$21/'Protein and Sphingo'!$B$21)</f>
        <v>10552602.640831344</v>
      </c>
      <c r="I89">
        <f>'Blank Subtraction'!I89/('Protein and Sphingo'!K$21/'Protein and Sphingo'!$B$21)</f>
        <v>71559928.563855931</v>
      </c>
      <c r="J89">
        <f>'Blank Subtraction'!J89/('Protein and Sphingo'!L$21/'Protein and Sphingo'!$B$21)</f>
        <v>62881138.007879399</v>
      </c>
    </row>
    <row r="90" spans="1:10">
      <c r="A90" t="s">
        <v>220</v>
      </c>
      <c r="B90" t="s">
        <v>123</v>
      </c>
      <c r="C90" t="s">
        <v>221</v>
      </c>
      <c r="D90">
        <f>'Blank Subtraction'!D90/('Protein and Sphingo'!F$21/'Protein and Sphingo'!$B$21)</f>
        <v>113236094.79809988</v>
      </c>
      <c r="E90">
        <f>'Blank Subtraction'!E90/('Protein and Sphingo'!G$21/'Protein and Sphingo'!$B$21)</f>
        <v>46546095.403177403</v>
      </c>
      <c r="F90">
        <f>'Blank Subtraction'!F90/('Protein and Sphingo'!H$21/'Protein and Sphingo'!$B$21)</f>
        <v>101397631.55061637</v>
      </c>
      <c r="G90">
        <f>'Blank Subtraction'!G90/('Protein and Sphingo'!I$21/'Protein and Sphingo'!$B$21)</f>
        <v>114113342.72742391</v>
      </c>
      <c r="H90">
        <f>'Blank Subtraction'!H90/('Protein and Sphingo'!J$21/'Protein and Sphingo'!$B$21)</f>
        <v>29035570.762176227</v>
      </c>
      <c r="I90">
        <f>'Blank Subtraction'!I90/('Protein and Sphingo'!K$21/'Protein and Sphingo'!$B$21)</f>
        <v>104702286.03626654</v>
      </c>
      <c r="J90">
        <f>'Blank Subtraction'!J90/('Protein and Sphingo'!L$21/'Protein and Sphingo'!$B$21)</f>
        <v>148270713.77305737</v>
      </c>
    </row>
    <row r="91" spans="1:10">
      <c r="A91" t="s">
        <v>223</v>
      </c>
      <c r="B91" t="s">
        <v>123</v>
      </c>
      <c r="C91" t="s">
        <v>224</v>
      </c>
      <c r="D91">
        <f>'Blank Subtraction'!D91/('Protein and Sphingo'!F$21/'Protein and Sphingo'!$B$21)</f>
        <v>64779728.693529956</v>
      </c>
      <c r="E91">
        <f>'Blank Subtraction'!E91/('Protein and Sphingo'!G$21/'Protein and Sphingo'!$B$21)</f>
        <v>34417575.977720164</v>
      </c>
      <c r="F91">
        <f>'Blank Subtraction'!F91/('Protein and Sphingo'!H$21/'Protein and Sphingo'!$B$21)</f>
        <v>96454509.974758536</v>
      </c>
      <c r="G91">
        <f>'Blank Subtraction'!G91/('Protein and Sphingo'!I$21/'Protein and Sphingo'!$B$21)</f>
        <v>80880078.275247395</v>
      </c>
      <c r="H91">
        <f>'Blank Subtraction'!H91/('Protein and Sphingo'!J$21/'Protein and Sphingo'!$B$21)</f>
        <v>13666561.031951874</v>
      </c>
      <c r="I91">
        <f>'Blank Subtraction'!I91/('Protein and Sphingo'!K$21/'Protein and Sphingo'!$B$21)</f>
        <v>78885565.485352263</v>
      </c>
      <c r="J91">
        <f>'Blank Subtraction'!J91/('Protein and Sphingo'!L$21/'Protein and Sphingo'!$B$21)</f>
        <v>89422652.817912191</v>
      </c>
    </row>
    <row r="92" spans="1:10">
      <c r="A92" t="s">
        <v>226</v>
      </c>
      <c r="B92" t="s">
        <v>123</v>
      </c>
      <c r="C92" t="s">
        <v>227</v>
      </c>
      <c r="D92">
        <f>'Blank Subtraction'!D92/('Protein and Sphingo'!F$21/'Protein and Sphingo'!$B$21)</f>
        <v>25425084.501449332</v>
      </c>
      <c r="E92">
        <f>'Blank Subtraction'!E92/('Protein and Sphingo'!G$21/'Protein and Sphingo'!$B$21)</f>
        <v>8798621.5203167871</v>
      </c>
      <c r="F92">
        <f>'Blank Subtraction'!F92/('Protein and Sphingo'!H$21/'Protein and Sphingo'!$B$21)</f>
        <v>135758988.73634478</v>
      </c>
      <c r="G92">
        <f>'Blank Subtraction'!G92/('Protein and Sphingo'!I$21/'Protein and Sphingo'!$B$21)</f>
        <v>146110643.95956069</v>
      </c>
      <c r="H92">
        <f>'Blank Subtraction'!H92/('Protein and Sphingo'!J$21/'Protein and Sphingo'!$B$21)</f>
        <v>8801526.0730064325</v>
      </c>
      <c r="I92">
        <f>'Blank Subtraction'!I92/('Protein and Sphingo'!K$21/'Protein and Sphingo'!$B$21)</f>
        <v>104450567.69458462</v>
      </c>
      <c r="J92">
        <f>'Blank Subtraction'!J92/('Protein and Sphingo'!L$21/'Protein and Sphingo'!$B$21)</f>
        <v>135201964.72854179</v>
      </c>
    </row>
    <row r="93" spans="1:10">
      <c r="A93" t="s">
        <v>229</v>
      </c>
      <c r="B93" t="s">
        <v>123</v>
      </c>
      <c r="C93" t="s">
        <v>78</v>
      </c>
      <c r="D93">
        <f>'Blank Subtraction'!D93/('Protein and Sphingo'!F$21/'Protein and Sphingo'!$B$21)</f>
        <v>133127117.46667741</v>
      </c>
      <c r="E93">
        <f>'Blank Subtraction'!E93/('Protein and Sphingo'!G$21/'Protein and Sphingo'!$B$21)</f>
        <v>57873670.191506386</v>
      </c>
      <c r="F93">
        <f>'Blank Subtraction'!F93/('Protein and Sphingo'!H$21/'Protein and Sphingo'!$B$21)</f>
        <v>347407777.76828951</v>
      </c>
      <c r="G93">
        <f>'Blank Subtraction'!G93/('Protein and Sphingo'!I$21/'Protein and Sphingo'!$B$21)</f>
        <v>225095401.52693629</v>
      </c>
      <c r="H93">
        <f>'Blank Subtraction'!H93/('Protein and Sphingo'!J$21/'Protein and Sphingo'!$B$21)</f>
        <v>37025804.130751885</v>
      </c>
      <c r="I93">
        <f>'Blank Subtraction'!I93/('Protein and Sphingo'!K$21/'Protein and Sphingo'!$B$21)</f>
        <v>206516561.06550014</v>
      </c>
      <c r="J93">
        <f>'Blank Subtraction'!J93/('Protein and Sphingo'!L$21/'Protein and Sphingo'!$B$21)</f>
        <v>316201455.73728335</v>
      </c>
    </row>
    <row r="94" spans="1:10">
      <c r="A94" t="s">
        <v>231</v>
      </c>
      <c r="B94" t="s">
        <v>123</v>
      </c>
      <c r="C94" t="s">
        <v>81</v>
      </c>
      <c r="D94">
        <f>'Blank Subtraction'!D94/('Protein and Sphingo'!F$21/'Protein and Sphingo'!$B$21)</f>
        <v>27784002.70697188</v>
      </c>
      <c r="E94">
        <f>'Blank Subtraction'!E94/('Protein and Sphingo'!G$21/'Protein and Sphingo'!$B$21)</f>
        <v>15725027.208262026</v>
      </c>
      <c r="F94">
        <f>'Blank Subtraction'!F94/('Protein and Sphingo'!H$21/'Protein and Sphingo'!$B$21)</f>
        <v>91158673.562621191</v>
      </c>
      <c r="G94">
        <f>'Blank Subtraction'!G94/('Protein and Sphingo'!I$21/'Protein and Sphingo'!$B$21)</f>
        <v>76140647.468773693</v>
      </c>
      <c r="H94">
        <f>'Blank Subtraction'!H94/('Protein and Sphingo'!J$21/'Protein and Sphingo'!$B$21)</f>
        <v>4779729.1342561347</v>
      </c>
      <c r="I94">
        <f>'Blank Subtraction'!I94/('Protein and Sphingo'!K$21/'Protein and Sphingo'!$B$21)</f>
        <v>73547631.349287137</v>
      </c>
      <c r="J94">
        <f>'Blank Subtraction'!J94/('Protein and Sphingo'!L$21/'Protein and Sphingo'!$B$21)</f>
        <v>82664877.219215512</v>
      </c>
    </row>
    <row r="95" spans="1:10">
      <c r="A95" t="s">
        <v>231</v>
      </c>
      <c r="B95" t="s">
        <v>123</v>
      </c>
      <c r="C95" t="s">
        <v>81</v>
      </c>
      <c r="D95">
        <f>'Blank Subtraction'!D95/('Protein and Sphingo'!F$21/'Protein and Sphingo'!$B$21)</f>
        <v>37600096.923605546</v>
      </c>
      <c r="E95">
        <f>'Blank Subtraction'!E95/('Protein and Sphingo'!G$21/'Protein and Sphingo'!$B$21)</f>
        <v>26255621.818610195</v>
      </c>
      <c r="F95">
        <f>'Blank Subtraction'!F95/('Protein and Sphingo'!H$21/'Protein and Sphingo'!$B$21)</f>
        <v>60844800.803035565</v>
      </c>
      <c r="G95">
        <f>'Blank Subtraction'!G95/('Protein and Sphingo'!I$21/'Protein and Sphingo'!$B$21)</f>
        <v>77070442.47578907</v>
      </c>
      <c r="H95">
        <f>'Blank Subtraction'!H95/('Protein and Sphingo'!J$21/'Protein and Sphingo'!$B$21)</f>
        <v>11905900.869397651</v>
      </c>
      <c r="I95">
        <f>'Blank Subtraction'!I95/('Protein and Sphingo'!K$21/'Protein and Sphingo'!$B$21)</f>
        <v>58769482.860415906</v>
      </c>
      <c r="J95">
        <f>'Blank Subtraction'!J95/('Protein and Sphingo'!L$21/'Protein and Sphingo'!$B$21)</f>
        <v>43351177.529614218</v>
      </c>
    </row>
    <row r="96" spans="1:10">
      <c r="A96" t="s">
        <v>231</v>
      </c>
      <c r="B96" t="s">
        <v>123</v>
      </c>
      <c r="C96" t="s">
        <v>81</v>
      </c>
      <c r="D96">
        <f>'Blank Subtraction'!D96/('Protein and Sphingo'!F$21/'Protein and Sphingo'!$B$21)</f>
        <v>88292138.961302415</v>
      </c>
      <c r="E96">
        <f>'Blank Subtraction'!E96/('Protein and Sphingo'!G$21/'Protein and Sphingo'!$B$21)</f>
        <v>57470534.251952589</v>
      </c>
      <c r="F96">
        <f>'Blank Subtraction'!F96/('Protein and Sphingo'!H$21/'Protein and Sphingo'!$B$21)</f>
        <v>240591292.87109435</v>
      </c>
      <c r="G96">
        <f>'Blank Subtraction'!G96/('Protein and Sphingo'!I$21/'Protein and Sphingo'!$B$21)</f>
        <v>226961101.62244174</v>
      </c>
      <c r="H96">
        <f>'Blank Subtraction'!H96/('Protein and Sphingo'!J$21/'Protein and Sphingo'!$B$21)</f>
        <v>39799840.698942624</v>
      </c>
      <c r="I96">
        <f>'Blank Subtraction'!I96/('Protein and Sphingo'!K$21/'Protein and Sphingo'!$B$21)</f>
        <v>208194603.69827852</v>
      </c>
      <c r="J96">
        <f>'Blank Subtraction'!J96/('Protein and Sphingo'!L$21/'Protein and Sphingo'!$B$21)</f>
        <v>217922829.7414695</v>
      </c>
    </row>
    <row r="97" spans="1:10">
      <c r="A97" t="s">
        <v>233</v>
      </c>
      <c r="B97" t="s">
        <v>123</v>
      </c>
      <c r="C97" t="s">
        <v>84</v>
      </c>
      <c r="D97">
        <f>'Blank Subtraction'!D97/('Protein and Sphingo'!F$21/'Protein and Sphingo'!$B$21)</f>
        <v>144041315.6083236</v>
      </c>
      <c r="E97">
        <f>'Blank Subtraction'!E97/('Protein and Sphingo'!G$21/'Protein and Sphingo'!$B$21)</f>
        <v>102637988.98661287</v>
      </c>
      <c r="F97">
        <f>'Blank Subtraction'!F97/('Protein and Sphingo'!H$21/'Protein and Sphingo'!$B$21)</f>
        <v>304184939.74615777</v>
      </c>
      <c r="G97">
        <f>'Blank Subtraction'!G97/('Protein and Sphingo'!I$21/'Protein and Sphingo'!$B$21)</f>
        <v>325742390.33989823</v>
      </c>
      <c r="H97">
        <f>'Blank Subtraction'!H97/('Protein and Sphingo'!J$21/'Protein and Sphingo'!$B$21)</f>
        <v>57899701.66308365</v>
      </c>
      <c r="I97">
        <f>'Blank Subtraction'!I97/('Protein and Sphingo'!K$21/'Protein and Sphingo'!$B$21)</f>
        <v>269801562.74914861</v>
      </c>
      <c r="J97">
        <f>'Blank Subtraction'!J97/('Protein and Sphingo'!L$21/'Protein and Sphingo'!$B$21)</f>
        <v>298197957.22426707</v>
      </c>
    </row>
    <row r="98" spans="1:10">
      <c r="A98" t="s">
        <v>235</v>
      </c>
      <c r="B98" t="s">
        <v>123</v>
      </c>
      <c r="C98" t="s">
        <v>87</v>
      </c>
      <c r="D98">
        <f>'Blank Subtraction'!D98/('Protein and Sphingo'!F$21/'Protein and Sphingo'!$B$21)</f>
        <v>20387429.300881743</v>
      </c>
      <c r="E98">
        <f>'Blank Subtraction'!E98/('Protein and Sphingo'!G$21/'Protein and Sphingo'!$B$21)</f>
        <v>6712572.6726809926</v>
      </c>
      <c r="F98">
        <f>'Blank Subtraction'!F98/('Protein and Sphingo'!H$21/'Protein and Sphingo'!$B$21)</f>
        <v>100719333.78854036</v>
      </c>
      <c r="G98">
        <f>'Blank Subtraction'!G98/('Protein and Sphingo'!I$21/'Protein and Sphingo'!$B$21)</f>
        <v>79063391.659397483</v>
      </c>
      <c r="H98">
        <f>'Blank Subtraction'!H98/('Protein and Sphingo'!J$21/'Protein and Sphingo'!$B$21)</f>
        <v>1651927.772971042</v>
      </c>
      <c r="I98">
        <f>'Blank Subtraction'!I98/('Protein and Sphingo'!K$21/'Protein and Sphingo'!$B$21)</f>
        <v>74694998.674162805</v>
      </c>
      <c r="J98">
        <f>'Blank Subtraction'!J98/('Protein and Sphingo'!L$21/'Protein and Sphingo'!$B$21)</f>
        <v>68802886.267716676</v>
      </c>
    </row>
    <row r="99" spans="1:10">
      <c r="A99" t="s">
        <v>237</v>
      </c>
      <c r="B99" t="s">
        <v>123</v>
      </c>
      <c r="C99" t="s">
        <v>90</v>
      </c>
      <c r="D99">
        <f>'Blank Subtraction'!D99/('Protein and Sphingo'!F$21/'Protein and Sphingo'!$B$21)</f>
        <v>26634590.273926891</v>
      </c>
      <c r="E99">
        <f>'Blank Subtraction'!E99/('Protein and Sphingo'!G$21/'Protein and Sphingo'!$B$21)</f>
        <v>13553494.710259877</v>
      </c>
      <c r="F99">
        <f>'Blank Subtraction'!F99/('Protein and Sphingo'!H$21/'Protein and Sphingo'!$B$21)</f>
        <v>61579493.164387845</v>
      </c>
      <c r="G99">
        <f>'Blank Subtraction'!G99/('Protein and Sphingo'!I$21/'Protein and Sphingo'!$B$21)</f>
        <v>70757400.033870891</v>
      </c>
      <c r="H99">
        <f>'Blank Subtraction'!H99/('Protein and Sphingo'!J$21/'Protein and Sphingo'!$B$21)</f>
        <v>7722484.2960764868</v>
      </c>
      <c r="I99">
        <f>'Blank Subtraction'!I99/('Protein and Sphingo'!K$21/'Protein and Sphingo'!$B$21)</f>
        <v>53258679.032649919</v>
      </c>
      <c r="J99">
        <f>'Blank Subtraction'!J99/('Protein and Sphingo'!L$21/'Protein and Sphingo'!$B$21)</f>
        <v>62992380.130757317</v>
      </c>
    </row>
    <row r="100" spans="1:10">
      <c r="A100" t="s">
        <v>240</v>
      </c>
      <c r="B100" t="s">
        <v>239</v>
      </c>
      <c r="C100" t="s">
        <v>58</v>
      </c>
      <c r="D100">
        <f>'Blank Subtraction'!D100/('Protein and Sphingo'!F$21/'Protein and Sphingo'!$B$21)</f>
        <v>46849123.907542892</v>
      </c>
      <c r="E100">
        <f>'Blank Subtraction'!E100/('Protein and Sphingo'!G$21/'Protein and Sphingo'!$B$21)</f>
        <v>46405728.771488875</v>
      </c>
      <c r="F100">
        <f>'Blank Subtraction'!F100/('Protein and Sphingo'!H$21/'Protein and Sphingo'!$B$21)</f>
        <v>64317401.241090067</v>
      </c>
      <c r="G100">
        <f>'Blank Subtraction'!G100/('Protein and Sphingo'!I$21/'Protein and Sphingo'!$B$21)</f>
        <v>55877226.397312939</v>
      </c>
      <c r="H100">
        <f>'Blank Subtraction'!H100/('Protein and Sphingo'!J$21/'Protein and Sphingo'!$B$21)</f>
        <v>40177032.056930855</v>
      </c>
      <c r="I100">
        <f>'Blank Subtraction'!I100/('Protein and Sphingo'!K$21/'Protein and Sphingo'!$B$21)</f>
        <v>52395405.783008985</v>
      </c>
      <c r="J100">
        <f>'Blank Subtraction'!J100/('Protein and Sphingo'!L$21/'Protein and Sphingo'!$B$21)</f>
        <v>53735324.090039812</v>
      </c>
    </row>
    <row r="101" spans="1:10">
      <c r="A101" t="s">
        <v>240</v>
      </c>
      <c r="B101" t="s">
        <v>239</v>
      </c>
      <c r="C101" t="s">
        <v>58</v>
      </c>
      <c r="D101">
        <f>'Blank Subtraction'!D101/('Protein and Sphingo'!F$21/'Protein and Sphingo'!$B$21)</f>
        <v>20625256.330669962</v>
      </c>
      <c r="E101">
        <f>'Blank Subtraction'!E101/('Protein and Sphingo'!G$21/'Protein and Sphingo'!$B$21)</f>
        <v>20268297.391211297</v>
      </c>
      <c r="F101">
        <f>'Blank Subtraction'!F101/('Protein and Sphingo'!H$21/'Protein and Sphingo'!$B$21)</f>
        <v>53993922.380124152</v>
      </c>
      <c r="G101">
        <f>'Blank Subtraction'!G101/('Protein and Sphingo'!I$21/'Protein and Sphingo'!$B$21)</f>
        <v>58165319.081719659</v>
      </c>
      <c r="H101">
        <f>'Blank Subtraction'!H101/('Protein and Sphingo'!J$21/'Protein and Sphingo'!$B$21)</f>
        <v>16528743.00845542</v>
      </c>
      <c r="I101">
        <f>'Blank Subtraction'!I101/('Protein and Sphingo'!K$21/'Protein and Sphingo'!$B$21)</f>
        <v>44083563.398492195</v>
      </c>
      <c r="J101">
        <f>'Blank Subtraction'!J101/('Protein and Sphingo'!L$21/'Protein and Sphingo'!$B$21)</f>
        <v>48445333.292876236</v>
      </c>
    </row>
    <row r="102" spans="1:10">
      <c r="A102" t="s">
        <v>242</v>
      </c>
      <c r="B102" t="s">
        <v>239</v>
      </c>
      <c r="C102" t="s">
        <v>243</v>
      </c>
      <c r="D102" t="e">
        <f>'Blank Subtraction'!D102/('Protein and Sphingo'!F$21/'Protein and Sphingo'!$B$21)</f>
        <v>#VALUE!</v>
      </c>
      <c r="E102" t="e">
        <f>'Blank Subtraction'!E102/('Protein and Sphingo'!G$21/'Protein and Sphingo'!$B$21)</f>
        <v>#VALUE!</v>
      </c>
      <c r="F102" t="e">
        <f>'Blank Subtraction'!F102/('Protein and Sphingo'!H$21/'Protein and Sphingo'!$B$21)</f>
        <v>#VALUE!</v>
      </c>
      <c r="G102" t="e">
        <f>'Blank Subtraction'!G102/('Protein and Sphingo'!I$21/'Protein and Sphingo'!$B$21)</f>
        <v>#VALUE!</v>
      </c>
      <c r="H102" t="e">
        <f>'Blank Subtraction'!H102/('Protein and Sphingo'!J$21/'Protein and Sphingo'!$B$21)</f>
        <v>#VALUE!</v>
      </c>
      <c r="I102" t="e">
        <f>'Blank Subtraction'!I102/('Protein and Sphingo'!K$21/'Protein and Sphingo'!$B$21)</f>
        <v>#VALUE!</v>
      </c>
      <c r="J102" t="e">
        <f>'Blank Subtraction'!J102/('Protein and Sphingo'!L$21/'Protein and Sphingo'!$B$21)</f>
        <v>#VALUE!</v>
      </c>
    </row>
    <row r="103" spans="1:10">
      <c r="A103" t="s">
        <v>245</v>
      </c>
      <c r="B103" t="s">
        <v>239</v>
      </c>
      <c r="C103" t="s">
        <v>246</v>
      </c>
      <c r="D103" t="e">
        <f>'Blank Subtraction'!D103/('Protein and Sphingo'!F$21/'Protein and Sphingo'!$B$21)</f>
        <v>#VALUE!</v>
      </c>
      <c r="E103" t="e">
        <f>'Blank Subtraction'!E103/('Protein and Sphingo'!G$21/'Protein and Sphingo'!$B$21)</f>
        <v>#VALUE!</v>
      </c>
      <c r="F103" t="e">
        <f>'Blank Subtraction'!F103/('Protein and Sphingo'!H$21/'Protein and Sphingo'!$B$21)</f>
        <v>#VALUE!</v>
      </c>
      <c r="G103" t="e">
        <f>'Blank Subtraction'!G103/('Protein and Sphingo'!I$21/'Protein and Sphingo'!$B$21)</f>
        <v>#VALUE!</v>
      </c>
      <c r="H103" t="e">
        <f>'Blank Subtraction'!H103/('Protein and Sphingo'!J$21/'Protein and Sphingo'!$B$21)</f>
        <v>#VALUE!</v>
      </c>
      <c r="I103" t="e">
        <f>'Blank Subtraction'!I103/('Protein and Sphingo'!K$21/'Protein and Sphingo'!$B$21)</f>
        <v>#VALUE!</v>
      </c>
      <c r="J103" t="e">
        <f>'Blank Subtraction'!J103/('Protein and Sphingo'!L$21/'Protein and Sphingo'!$B$21)</f>
        <v>#VALUE!</v>
      </c>
    </row>
    <row r="104" spans="1:10">
      <c r="A104" t="s">
        <v>248</v>
      </c>
      <c r="B104" t="s">
        <v>239</v>
      </c>
      <c r="C104" t="s">
        <v>249</v>
      </c>
      <c r="D104" t="e">
        <f>'Blank Subtraction'!D104/('Protein and Sphingo'!F$21/'Protein and Sphingo'!$B$21)</f>
        <v>#VALUE!</v>
      </c>
      <c r="E104" t="e">
        <f>'Blank Subtraction'!E104/('Protein and Sphingo'!G$21/'Protein and Sphingo'!$B$21)</f>
        <v>#VALUE!</v>
      </c>
      <c r="F104" t="e">
        <f>'Blank Subtraction'!F104/('Protein and Sphingo'!H$21/'Protein and Sphingo'!$B$21)</f>
        <v>#VALUE!</v>
      </c>
      <c r="G104" t="e">
        <f>'Blank Subtraction'!G104/('Protein and Sphingo'!I$21/'Protein and Sphingo'!$B$21)</f>
        <v>#VALUE!</v>
      </c>
      <c r="H104" t="e">
        <f>'Blank Subtraction'!H104/('Protein and Sphingo'!J$21/'Protein and Sphingo'!$B$21)</f>
        <v>#VALUE!</v>
      </c>
      <c r="I104" t="e">
        <f>'Blank Subtraction'!I104/('Protein and Sphingo'!K$21/'Protein and Sphingo'!$B$21)</f>
        <v>#VALUE!</v>
      </c>
      <c r="J104" t="e">
        <f>'Blank Subtraction'!J104/('Protein and Sphingo'!L$21/'Protein and Sphingo'!$B$21)</f>
        <v>#VALUE!</v>
      </c>
    </row>
    <row r="105" spans="1:10">
      <c r="A105" t="s">
        <v>251</v>
      </c>
      <c r="B105" t="s">
        <v>239</v>
      </c>
      <c r="C105" t="s">
        <v>252</v>
      </c>
      <c r="D105">
        <f>'Blank Subtraction'!D105/('Protein and Sphingo'!F$21/'Protein and Sphingo'!$B$21)</f>
        <v>47094335.288363084</v>
      </c>
      <c r="E105">
        <f>'Blank Subtraction'!E105/('Protein and Sphingo'!G$21/'Protein and Sphingo'!$B$21)</f>
        <v>33363401.512550134</v>
      </c>
      <c r="F105">
        <f>'Blank Subtraction'!F105/('Protein and Sphingo'!H$21/'Protein and Sphingo'!$B$21)</f>
        <v>69832707.819176629</v>
      </c>
      <c r="G105">
        <f>'Blank Subtraction'!G105/('Protein and Sphingo'!I$21/'Protein and Sphingo'!$B$21)</f>
        <v>61871216.323966697</v>
      </c>
      <c r="H105">
        <f>'Blank Subtraction'!H105/('Protein and Sphingo'!J$21/'Protein and Sphingo'!$B$21)</f>
        <v>22172415.460161384</v>
      </c>
      <c r="I105">
        <f>'Blank Subtraction'!I105/('Protein and Sphingo'!K$21/'Protein and Sphingo'!$B$21)</f>
        <v>55038747.039797708</v>
      </c>
      <c r="J105">
        <f>'Blank Subtraction'!J105/('Protein and Sphingo'!L$21/'Protein and Sphingo'!$B$21)</f>
        <v>64117025.768643916</v>
      </c>
    </row>
    <row r="106" spans="1:10">
      <c r="A106" t="s">
        <v>253</v>
      </c>
      <c r="B106" t="s">
        <v>239</v>
      </c>
      <c r="C106" t="s">
        <v>254</v>
      </c>
      <c r="D106" t="e">
        <f>'Blank Subtraction'!D106/('Protein and Sphingo'!F$21/'Protein and Sphingo'!$B$21)</f>
        <v>#VALUE!</v>
      </c>
      <c r="E106" t="e">
        <f>'Blank Subtraction'!E106/('Protein and Sphingo'!G$21/'Protein and Sphingo'!$B$21)</f>
        <v>#VALUE!</v>
      </c>
      <c r="F106" t="e">
        <f>'Blank Subtraction'!F106/('Protein and Sphingo'!H$21/'Protein and Sphingo'!$B$21)</f>
        <v>#VALUE!</v>
      </c>
      <c r="G106" t="e">
        <f>'Blank Subtraction'!G106/('Protein and Sphingo'!I$21/'Protein and Sphingo'!$B$21)</f>
        <v>#VALUE!</v>
      </c>
      <c r="H106" t="e">
        <f>'Blank Subtraction'!H106/('Protein and Sphingo'!J$21/'Protein and Sphingo'!$B$21)</f>
        <v>#VALUE!</v>
      </c>
      <c r="I106" t="e">
        <f>'Blank Subtraction'!I106/('Protein and Sphingo'!K$21/'Protein and Sphingo'!$B$21)</f>
        <v>#VALUE!</v>
      </c>
      <c r="J106" t="e">
        <f>'Blank Subtraction'!J106/('Protein and Sphingo'!L$21/'Protein and Sphingo'!$B$21)</f>
        <v>#VALUE!</v>
      </c>
    </row>
    <row r="107" spans="1:10">
      <c r="A107" t="s">
        <v>256</v>
      </c>
      <c r="B107" t="s">
        <v>239</v>
      </c>
      <c r="C107" t="s">
        <v>257</v>
      </c>
      <c r="D107">
        <f>'Blank Subtraction'!D107/('Protein and Sphingo'!F$21/'Protein and Sphingo'!$B$21)</f>
        <v>600296812.34017825</v>
      </c>
      <c r="E107">
        <f>'Blank Subtraction'!E107/('Protein and Sphingo'!G$21/'Protein and Sphingo'!$B$21)</f>
        <v>313192272.64659023</v>
      </c>
      <c r="F107">
        <f>'Blank Subtraction'!F107/('Protein and Sphingo'!H$21/'Protein and Sphingo'!$B$21)</f>
        <v>706708139.54516613</v>
      </c>
      <c r="G107">
        <f>'Blank Subtraction'!G107/('Protein and Sphingo'!I$21/'Protein and Sphingo'!$B$21)</f>
        <v>656700930.66915274</v>
      </c>
      <c r="H107">
        <f>'Blank Subtraction'!H107/('Protein and Sphingo'!J$21/'Protein and Sphingo'!$B$21)</f>
        <v>252841258.4757998</v>
      </c>
      <c r="I107">
        <f>'Blank Subtraction'!I107/('Protein and Sphingo'!K$21/'Protein and Sphingo'!$B$21)</f>
        <v>592201148.41822708</v>
      </c>
      <c r="J107">
        <f>'Blank Subtraction'!J107/('Protein and Sphingo'!L$21/'Protein and Sphingo'!$B$21)</f>
        <v>622833644.02524459</v>
      </c>
    </row>
    <row r="108" spans="1:10">
      <c r="A108" t="s">
        <v>258</v>
      </c>
      <c r="B108" t="s">
        <v>239</v>
      </c>
      <c r="C108" t="s">
        <v>259</v>
      </c>
      <c r="D108">
        <f>'Blank Subtraction'!D108/('Protein and Sphingo'!F$21/'Protein and Sphingo'!$B$21)</f>
        <v>47081603.648652792</v>
      </c>
      <c r="E108">
        <f>'Blank Subtraction'!E108/('Protein and Sphingo'!G$21/'Protein and Sphingo'!$B$21)</f>
        <v>33363401.512550134</v>
      </c>
      <c r="F108">
        <f>'Blank Subtraction'!F108/('Protein and Sphingo'!H$21/'Protein and Sphingo'!$B$21)</f>
        <v>65698997.897414945</v>
      </c>
      <c r="G108">
        <f>'Blank Subtraction'!G108/('Protein and Sphingo'!I$21/'Protein and Sphingo'!$B$21)</f>
        <v>61884499.109781206</v>
      </c>
      <c r="H108">
        <f>'Blank Subtraction'!H108/('Protein and Sphingo'!J$21/'Protein and Sphingo'!$B$21)</f>
        <v>22172415.460161384</v>
      </c>
      <c r="I108">
        <f>'Blank Subtraction'!I108/('Protein and Sphingo'!K$21/'Protein and Sphingo'!$B$21)</f>
        <v>59948867.515889928</v>
      </c>
      <c r="J108">
        <f>'Blank Subtraction'!J108/('Protein and Sphingo'!L$21/'Protein and Sphingo'!$B$21)</f>
        <v>67759899.682667926</v>
      </c>
    </row>
    <row r="109" spans="1:10">
      <c r="A109" t="s">
        <v>261</v>
      </c>
      <c r="B109" t="s">
        <v>239</v>
      </c>
      <c r="C109" t="s">
        <v>189</v>
      </c>
      <c r="D109">
        <f>'Blank Subtraction'!D109/('Protein and Sphingo'!F$21/'Protein and Sphingo'!$B$21)</f>
        <v>640734791.75520742</v>
      </c>
      <c r="E109">
        <f>'Blank Subtraction'!E109/('Protein and Sphingo'!G$21/'Protein and Sphingo'!$B$21)</f>
        <v>456732701.66132402</v>
      </c>
      <c r="F109">
        <f>'Blank Subtraction'!F109/('Protein and Sphingo'!H$21/'Protein and Sphingo'!$B$21)</f>
        <v>960074442.74903965</v>
      </c>
      <c r="G109">
        <f>'Blank Subtraction'!G109/('Protein and Sphingo'!I$21/'Protein and Sphingo'!$B$21)</f>
        <v>908890293.04480112</v>
      </c>
      <c r="H109">
        <f>'Blank Subtraction'!H109/('Protein and Sphingo'!J$21/'Protein and Sphingo'!$B$21)</f>
        <v>397496510.58397263</v>
      </c>
      <c r="I109">
        <f>'Blank Subtraction'!I109/('Protein and Sphingo'!K$21/'Protein and Sphingo'!$B$21)</f>
        <v>847696818.30483031</v>
      </c>
      <c r="J109">
        <f>'Blank Subtraction'!J109/('Protein and Sphingo'!L$21/'Protein and Sphingo'!$B$21)</f>
        <v>852116861.63846171</v>
      </c>
    </row>
    <row r="110" spans="1:10">
      <c r="A110" t="s">
        <v>262</v>
      </c>
      <c r="B110" t="s">
        <v>239</v>
      </c>
      <c r="C110" t="s">
        <v>263</v>
      </c>
      <c r="D110" t="e">
        <f>'Blank Subtraction'!D110/('Protein and Sphingo'!F$21/'Protein and Sphingo'!$B$21)</f>
        <v>#VALUE!</v>
      </c>
      <c r="E110" t="e">
        <f>'Blank Subtraction'!E110/('Protein and Sphingo'!G$21/'Protein and Sphingo'!$B$21)</f>
        <v>#VALUE!</v>
      </c>
      <c r="F110" t="e">
        <f>'Blank Subtraction'!F110/('Protein and Sphingo'!H$21/'Protein and Sphingo'!$B$21)</f>
        <v>#VALUE!</v>
      </c>
      <c r="G110" t="e">
        <f>'Blank Subtraction'!G110/('Protein and Sphingo'!I$21/'Protein and Sphingo'!$B$21)</f>
        <v>#VALUE!</v>
      </c>
      <c r="H110" t="e">
        <f>'Blank Subtraction'!H110/('Protein and Sphingo'!J$21/'Protein and Sphingo'!$B$21)</f>
        <v>#VALUE!</v>
      </c>
      <c r="I110">
        <f>'Blank Subtraction'!I110/('Protein and Sphingo'!K$21/'Protein and Sphingo'!$B$21)</f>
        <v>46317608.481288411</v>
      </c>
      <c r="J110" t="e">
        <f>'Blank Subtraction'!J110/('Protein and Sphingo'!L$21/'Protein and Sphingo'!$B$21)</f>
        <v>#VALUE!</v>
      </c>
    </row>
    <row r="111" spans="1:10">
      <c r="A111" t="s">
        <v>264</v>
      </c>
      <c r="B111" t="s">
        <v>239</v>
      </c>
      <c r="C111" t="s">
        <v>265</v>
      </c>
      <c r="D111">
        <f>'Blank Subtraction'!D111/('Protein and Sphingo'!F$21/'Protein and Sphingo'!$B$21)</f>
        <v>1088516236.4122901</v>
      </c>
      <c r="E111">
        <f>'Blank Subtraction'!E111/('Protein and Sphingo'!G$21/'Protein and Sphingo'!$B$21)</f>
        <v>694361887.40059662</v>
      </c>
      <c r="F111">
        <f>'Blank Subtraction'!F111/('Protein and Sphingo'!H$21/'Protein and Sphingo'!$B$21)</f>
        <v>1392917339.435015</v>
      </c>
      <c r="G111">
        <f>'Blank Subtraction'!G111/('Protein and Sphingo'!I$21/'Protein and Sphingo'!$B$21)</f>
        <v>1254252819.1391635</v>
      </c>
      <c r="H111">
        <f>'Blank Subtraction'!H111/('Protein and Sphingo'!J$21/'Protein and Sphingo'!$B$21)</f>
        <v>490738498.23702568</v>
      </c>
      <c r="I111">
        <f>'Blank Subtraction'!I111/('Protein and Sphingo'!K$21/'Protein and Sphingo'!$B$21)</f>
        <v>1145897155.9564693</v>
      </c>
      <c r="J111">
        <f>'Blank Subtraction'!J111/('Protein and Sphingo'!L$21/'Protein and Sphingo'!$B$21)</f>
        <v>1217269252.229306</v>
      </c>
    </row>
    <row r="112" spans="1:10">
      <c r="A112" t="s">
        <v>266</v>
      </c>
      <c r="B112" t="s">
        <v>239</v>
      </c>
      <c r="C112" t="s">
        <v>199</v>
      </c>
      <c r="D112">
        <f>'Blank Subtraction'!D112/('Protein and Sphingo'!F$21/'Protein and Sphingo'!$B$21)</f>
        <v>431023296.57201624</v>
      </c>
      <c r="E112">
        <f>'Blank Subtraction'!E112/('Protein and Sphingo'!G$21/'Protein and Sphingo'!$B$21)</f>
        <v>248825561.70769149</v>
      </c>
      <c r="F112">
        <f>'Blank Subtraction'!F112/('Protein and Sphingo'!H$21/'Protein and Sphingo'!$B$21)</f>
        <v>553356024.56104875</v>
      </c>
      <c r="G112">
        <f>'Blank Subtraction'!G112/('Protein and Sphingo'!I$21/'Protein and Sphingo'!$B$21)</f>
        <v>537348458.73291349</v>
      </c>
      <c r="H112">
        <f>'Blank Subtraction'!H112/('Protein and Sphingo'!J$21/'Protein and Sphingo'!$B$21)</f>
        <v>168298571.88530716</v>
      </c>
      <c r="I112">
        <f>'Blank Subtraction'!I112/('Protein and Sphingo'!K$21/'Protein and Sphingo'!$B$21)</f>
        <v>484853490.17509663</v>
      </c>
      <c r="J112">
        <f>'Blank Subtraction'!J112/('Protein and Sphingo'!L$21/'Protein and Sphingo'!$B$21)</f>
        <v>496121531.42183584</v>
      </c>
    </row>
    <row r="113" spans="1:10">
      <c r="A113" t="s">
        <v>267</v>
      </c>
      <c r="B113" t="s">
        <v>239</v>
      </c>
      <c r="C113" t="s">
        <v>268</v>
      </c>
      <c r="D113">
        <f>'Blank Subtraction'!D113/('Protein and Sphingo'!F$21/'Protein and Sphingo'!$B$21)</f>
        <v>593039777.70531285</v>
      </c>
      <c r="E113">
        <f>'Blank Subtraction'!E113/('Protein and Sphingo'!G$21/'Protein and Sphingo'!$B$21)</f>
        <v>368818590.05889994</v>
      </c>
      <c r="F113">
        <f>'Blank Subtraction'!F113/('Protein and Sphingo'!H$21/'Protein and Sphingo'!$B$21)</f>
        <v>696054247.99423409</v>
      </c>
      <c r="G113">
        <f>'Blank Subtraction'!G113/('Protein and Sphingo'!I$21/'Protein and Sphingo'!$B$21)</f>
        <v>656700930.66915274</v>
      </c>
      <c r="H113">
        <f>'Blank Subtraction'!H113/('Protein and Sphingo'!J$21/'Protein and Sphingo'!$B$21)</f>
        <v>249173462.96211249</v>
      </c>
      <c r="I113">
        <f>'Blank Subtraction'!I113/('Protein and Sphingo'!K$21/'Protein and Sphingo'!$B$21)</f>
        <v>592320616.06971359</v>
      </c>
      <c r="J113">
        <f>'Blank Subtraction'!J113/('Protein and Sphingo'!L$21/'Protein and Sphingo'!$B$21)</f>
        <v>622833644.02524459</v>
      </c>
    </row>
    <row r="114" spans="1:10">
      <c r="A114" t="s">
        <v>269</v>
      </c>
      <c r="B114" t="s">
        <v>239</v>
      </c>
      <c r="C114" t="s">
        <v>205</v>
      </c>
      <c r="D114">
        <f>'Blank Subtraction'!D114/('Protein and Sphingo'!F$21/'Protein and Sphingo'!$B$21)</f>
        <v>519187227.92143601</v>
      </c>
      <c r="E114">
        <f>'Blank Subtraction'!E114/('Protein and Sphingo'!G$21/'Protein and Sphingo'!$B$21)</f>
        <v>361624211.7104584</v>
      </c>
      <c r="F114">
        <f>'Blank Subtraction'!F114/('Protein and Sphingo'!H$21/'Protein and Sphingo'!$B$21)</f>
        <v>681554869.80096471</v>
      </c>
      <c r="G114">
        <f>'Blank Subtraction'!G114/('Protein and Sphingo'!I$21/'Protein and Sphingo'!$B$21)</f>
        <v>648323344.82808602</v>
      </c>
      <c r="H114">
        <f>'Blank Subtraction'!H114/('Protein and Sphingo'!J$21/'Protein and Sphingo'!$B$21)</f>
        <v>217338062.74716538</v>
      </c>
      <c r="I114">
        <f>'Blank Subtraction'!I114/('Protein and Sphingo'!K$21/'Protein and Sphingo'!$B$21)</f>
        <v>512268807.37055081</v>
      </c>
      <c r="J114">
        <f>'Blank Subtraction'!J114/('Protein and Sphingo'!L$21/'Protein and Sphingo'!$B$21)</f>
        <v>509382448.17752075</v>
      </c>
    </row>
    <row r="115" spans="1:10">
      <c r="A115" t="s">
        <v>270</v>
      </c>
      <c r="B115" t="s">
        <v>239</v>
      </c>
      <c r="C115" t="s">
        <v>69</v>
      </c>
      <c r="D115">
        <f>'Blank Subtraction'!D115/('Protein and Sphingo'!F$21/'Protein and Sphingo'!$B$21)</f>
        <v>41795172.20814614</v>
      </c>
      <c r="E115">
        <f>'Blank Subtraction'!E115/('Protein and Sphingo'!G$21/'Protein and Sphingo'!$B$21)</f>
        <v>22458413.291467</v>
      </c>
      <c r="F115">
        <f>'Blank Subtraction'!F115/('Protein and Sphingo'!H$21/'Protein and Sphingo'!$B$21)</f>
        <v>57641530.74338863</v>
      </c>
      <c r="G115">
        <f>'Blank Subtraction'!G115/('Protein and Sphingo'!I$21/'Protein and Sphingo'!$B$21)</f>
        <v>48598791.082396492</v>
      </c>
      <c r="H115">
        <f>'Blank Subtraction'!H115/('Protein and Sphingo'!J$21/'Protein and Sphingo'!$B$21)</f>
        <v>14372789.142313153</v>
      </c>
      <c r="I115">
        <f>'Blank Subtraction'!I115/('Protein and Sphingo'!K$21/'Protein and Sphingo'!$B$21)</f>
        <v>44797741.019078068</v>
      </c>
      <c r="J115">
        <f>'Blank Subtraction'!J115/('Protein and Sphingo'!L$21/'Protein and Sphingo'!$B$21)</f>
        <v>40912407.912675329</v>
      </c>
    </row>
    <row r="116" spans="1:10">
      <c r="A116" t="s">
        <v>272</v>
      </c>
      <c r="B116" t="s">
        <v>239</v>
      </c>
      <c r="C116" t="s">
        <v>273</v>
      </c>
      <c r="D116">
        <f>'Blank Subtraction'!D116/('Protein and Sphingo'!F$21/'Protein and Sphingo'!$B$21)</f>
        <v>262852595.43555951</v>
      </c>
      <c r="E116">
        <f>'Blank Subtraction'!E116/('Protein and Sphingo'!G$21/'Protein and Sphingo'!$B$21)</f>
        <v>152825192.33800361</v>
      </c>
      <c r="F116">
        <f>'Blank Subtraction'!F116/('Protein and Sphingo'!H$21/'Protein and Sphingo'!$B$21)</f>
        <v>349385424.1439172</v>
      </c>
      <c r="G116">
        <f>'Blank Subtraction'!G116/('Protein and Sphingo'!I$21/'Protein and Sphingo'!$B$21)</f>
        <v>329487737.45601434</v>
      </c>
      <c r="H116">
        <f>'Blank Subtraction'!H116/('Protein and Sphingo'!J$21/'Protein and Sphingo'!$B$21)</f>
        <v>108680567.18205316</v>
      </c>
      <c r="I116">
        <f>'Blank Subtraction'!I116/('Protein and Sphingo'!K$21/'Protein and Sphingo'!$B$21)</f>
        <v>304231781.50458288</v>
      </c>
      <c r="J116">
        <f>'Blank Subtraction'!J116/('Protein and Sphingo'!L$21/'Protein and Sphingo'!$B$21)</f>
        <v>302867314.77104473</v>
      </c>
    </row>
    <row r="117" spans="1:10">
      <c r="A117" t="s">
        <v>274</v>
      </c>
      <c r="B117" t="s">
        <v>239</v>
      </c>
      <c r="C117" t="s">
        <v>275</v>
      </c>
      <c r="D117">
        <f>'Blank Subtraction'!D117/('Protein and Sphingo'!F$21/'Protein and Sphingo'!$B$21)</f>
        <v>581287073.77234697</v>
      </c>
      <c r="E117">
        <f>'Blank Subtraction'!E117/('Protein and Sphingo'!G$21/'Protein and Sphingo'!$B$21)</f>
        <v>345488862.98043787</v>
      </c>
      <c r="F117">
        <f>'Blank Subtraction'!F117/('Protein and Sphingo'!H$21/'Protein and Sphingo'!$B$21)</f>
        <v>688197216.05325258</v>
      </c>
      <c r="G117">
        <f>'Blank Subtraction'!G117/('Protein and Sphingo'!I$21/'Protein and Sphingo'!$B$21)</f>
        <v>676982283.50146306</v>
      </c>
      <c r="H117">
        <f>'Blank Subtraction'!H117/('Protein and Sphingo'!J$21/'Protein and Sphingo'!$B$21)</f>
        <v>238369912.11855432</v>
      </c>
      <c r="I117">
        <f>'Blank Subtraction'!I117/('Protein and Sphingo'!K$21/'Protein and Sphingo'!$B$21)</f>
        <v>609486803.44414699</v>
      </c>
      <c r="J117">
        <f>'Blank Subtraction'!J117/('Protein and Sphingo'!L$21/'Protein and Sphingo'!$B$21)</f>
        <v>628785586.57557726</v>
      </c>
    </row>
    <row r="118" spans="1:10">
      <c r="A118" t="s">
        <v>276</v>
      </c>
      <c r="B118" t="s">
        <v>239</v>
      </c>
      <c r="C118" t="s">
        <v>277</v>
      </c>
      <c r="D118">
        <f>'Blank Subtraction'!D118/('Protein and Sphingo'!F$21/'Protein and Sphingo'!$B$21)</f>
        <v>41041968.402885377</v>
      </c>
      <c r="E118">
        <f>'Blank Subtraction'!E118/('Protein and Sphingo'!G$21/'Protein and Sphingo'!$B$21)</f>
        <v>24488216.374948699</v>
      </c>
      <c r="F118">
        <f>'Blank Subtraction'!F118/('Protein and Sphingo'!H$21/'Protein and Sphingo'!$B$21)</f>
        <v>99487743.925252602</v>
      </c>
      <c r="G118">
        <f>'Blank Subtraction'!G118/('Protein and Sphingo'!I$21/'Protein and Sphingo'!$B$21)</f>
        <v>72545528.660219625</v>
      </c>
      <c r="H118">
        <f>'Blank Subtraction'!H118/('Protein and Sphingo'!J$21/'Protein and Sphingo'!$B$21)</f>
        <v>11838934.02227678</v>
      </c>
      <c r="I118">
        <f>'Blank Subtraction'!I118/('Protein and Sphingo'!K$21/'Protein and Sphingo'!$B$21)</f>
        <v>91615202.154185697</v>
      </c>
      <c r="J118">
        <f>'Blank Subtraction'!J118/('Protein and Sphingo'!L$21/'Protein and Sphingo'!$B$21)</f>
        <v>96152556.763843849</v>
      </c>
    </row>
    <row r="119" spans="1:10">
      <c r="A119" t="s">
        <v>278</v>
      </c>
      <c r="B119" t="s">
        <v>239</v>
      </c>
      <c r="C119" t="s">
        <v>279</v>
      </c>
      <c r="D119">
        <f>'Blank Subtraction'!D119/('Protein and Sphingo'!F$21/'Protein and Sphingo'!$B$21)</f>
        <v>38641799.684701487</v>
      </c>
      <c r="E119">
        <f>'Blank Subtraction'!E119/('Protein and Sphingo'!G$21/'Protein and Sphingo'!$B$21)</f>
        <v>16503300.094640935</v>
      </c>
      <c r="F119">
        <f>'Blank Subtraction'!F119/('Protein and Sphingo'!H$21/'Protein and Sphingo'!$B$21)</f>
        <v>73697939.673854813</v>
      </c>
      <c r="G119">
        <f>'Blank Subtraction'!G119/('Protein and Sphingo'!I$21/'Protein and Sphingo'!$B$21)</f>
        <v>71542412.675508171</v>
      </c>
      <c r="H119">
        <f>'Blank Subtraction'!H119/('Protein and Sphingo'!J$21/'Protein and Sphingo'!$B$21)</f>
        <v>11844613.189523779</v>
      </c>
      <c r="I119">
        <f>'Blank Subtraction'!I119/('Protein and Sphingo'!K$21/'Protein and Sphingo'!$B$21)</f>
        <v>73521587.401263088</v>
      </c>
      <c r="J119">
        <f>'Blank Subtraction'!J119/('Protein and Sphingo'!L$21/'Protein and Sphingo'!$B$21)</f>
        <v>64313838.755274072</v>
      </c>
    </row>
    <row r="120" spans="1:10">
      <c r="A120" t="s">
        <v>278</v>
      </c>
      <c r="B120" t="s">
        <v>239</v>
      </c>
      <c r="C120" t="s">
        <v>279</v>
      </c>
      <c r="D120">
        <f>'Blank Subtraction'!D120/('Protein and Sphingo'!F$21/'Protein and Sphingo'!$B$21)</f>
        <v>1191229376.3570411</v>
      </c>
      <c r="E120">
        <f>'Blank Subtraction'!E120/('Protein and Sphingo'!G$21/'Protein and Sphingo'!$B$21)</f>
        <v>692597083.63325059</v>
      </c>
      <c r="F120">
        <f>'Blank Subtraction'!F120/('Protein and Sphingo'!H$21/'Protein and Sphingo'!$B$21)</f>
        <v>1392882536.7226152</v>
      </c>
      <c r="G120">
        <f>'Blank Subtraction'!G120/('Protein and Sphingo'!I$21/'Protein and Sphingo'!$B$21)</f>
        <v>1254220276.3139181</v>
      </c>
      <c r="H120">
        <f>'Blank Subtraction'!H120/('Protein and Sphingo'!J$21/'Protein and Sphingo'!$B$21)</f>
        <v>546554655.41636634</v>
      </c>
      <c r="I120">
        <f>'Blank Subtraction'!I120/('Protein and Sphingo'!K$21/'Protein and Sphingo'!$B$21)</f>
        <v>1145867886.3818552</v>
      </c>
      <c r="J120">
        <f>'Blank Subtraction'!J120/('Protein and Sphingo'!L$21/'Protein and Sphingo'!$B$21)</f>
        <v>1143403871.4179156</v>
      </c>
    </row>
    <row r="121" spans="1:10">
      <c r="A121" t="s">
        <v>280</v>
      </c>
      <c r="B121" t="s">
        <v>239</v>
      </c>
      <c r="C121" t="s">
        <v>281</v>
      </c>
      <c r="D121">
        <f>'Blank Subtraction'!D121/('Protein and Sphingo'!F$21/'Protein and Sphingo'!$B$21)</f>
        <v>431023296.57201624</v>
      </c>
      <c r="E121">
        <f>'Blank Subtraction'!E121/('Protein and Sphingo'!G$21/'Protein and Sphingo'!$B$21)</f>
        <v>248825561.70769149</v>
      </c>
      <c r="F121">
        <f>'Blank Subtraction'!F121/('Protein and Sphingo'!H$21/'Protein and Sphingo'!$B$21)</f>
        <v>551225246.25086236</v>
      </c>
      <c r="G121">
        <f>'Blank Subtraction'!G121/('Protein and Sphingo'!I$21/'Protein and Sphingo'!$B$21)</f>
        <v>536949975.15847826</v>
      </c>
      <c r="H121">
        <f>'Blank Subtraction'!H121/('Protein and Sphingo'!J$21/'Protein and Sphingo'!$B$21)</f>
        <v>168416887.86961967</v>
      </c>
      <c r="I121">
        <f>'Blank Subtraction'!I121/('Protein and Sphingo'!K$21/'Protein and Sphingo'!$B$21)</f>
        <v>485331360.78104234</v>
      </c>
      <c r="J121">
        <f>'Blank Subtraction'!J121/('Protein and Sphingo'!L$21/'Protein and Sphingo'!$B$21)</f>
        <v>496121531.42183584</v>
      </c>
    </row>
    <row r="122" spans="1:10">
      <c r="A122" t="s">
        <v>282</v>
      </c>
      <c r="B122" t="s">
        <v>239</v>
      </c>
      <c r="C122" t="s">
        <v>283</v>
      </c>
      <c r="D122">
        <f>'Blank Subtraction'!D122/('Protein and Sphingo'!F$21/'Protein and Sphingo'!$B$21)</f>
        <v>42500886.997287519</v>
      </c>
      <c r="E122">
        <f>'Blank Subtraction'!E122/('Protein and Sphingo'!G$21/'Protein and Sphingo'!$B$21)</f>
        <v>58614652.384029828</v>
      </c>
      <c r="F122">
        <f>'Blank Subtraction'!F122/('Protein and Sphingo'!H$21/'Protein and Sphingo'!$B$21)</f>
        <v>50985405.458028257</v>
      </c>
      <c r="G122">
        <f>'Blank Subtraction'!G122/('Protein and Sphingo'!I$21/'Protein and Sphingo'!$B$21)</f>
        <v>51075100.841794759</v>
      </c>
      <c r="H122">
        <f>'Blank Subtraction'!H122/('Protein and Sphingo'!J$21/'Protein and Sphingo'!$B$21)</f>
        <v>26777391.885587968</v>
      </c>
      <c r="I122">
        <f>'Blank Subtraction'!I122/('Protein and Sphingo'!K$21/'Protein and Sphingo'!$B$21)</f>
        <v>39199845.273378477</v>
      </c>
      <c r="J122">
        <f>'Blank Subtraction'!J122/('Protein and Sphingo'!L$21/'Protein and Sphingo'!$B$21)</f>
        <v>47506620.917514145</v>
      </c>
    </row>
    <row r="123" spans="1:10">
      <c r="A123" t="s">
        <v>285</v>
      </c>
      <c r="B123" t="s">
        <v>239</v>
      </c>
      <c r="C123" t="s">
        <v>78</v>
      </c>
      <c r="D123">
        <f>'Blank Subtraction'!D123/('Protein and Sphingo'!F$21/'Protein and Sphingo'!$B$21)</f>
        <v>16474741.785115391</v>
      </c>
      <c r="E123">
        <f>'Blank Subtraction'!E123/('Protein and Sphingo'!G$21/'Protein and Sphingo'!$B$21)</f>
        <v>11172341.434837621</v>
      </c>
      <c r="F123">
        <f>'Blank Subtraction'!F123/('Protein and Sphingo'!H$21/'Protein and Sphingo'!$B$21)</f>
        <v>26407445.857577164</v>
      </c>
      <c r="G123">
        <f>'Blank Subtraction'!G123/('Protein and Sphingo'!I$21/'Protein and Sphingo'!$B$21)</f>
        <v>22979219.459094543</v>
      </c>
      <c r="H123">
        <f>'Blank Subtraction'!H123/('Protein and Sphingo'!J$21/'Protein and Sphingo'!$B$21)</f>
        <v>3453643.5820817011</v>
      </c>
      <c r="I123">
        <f>'Blank Subtraction'!I123/('Protein and Sphingo'!K$21/'Protein and Sphingo'!$B$21)</f>
        <v>23427606.456488673</v>
      </c>
      <c r="J123">
        <f>'Blank Subtraction'!J123/('Protein and Sphingo'!L$21/'Protein and Sphingo'!$B$21)</f>
        <v>25145609.534051582</v>
      </c>
    </row>
    <row r="124" spans="1:10">
      <c r="A124" t="s">
        <v>287</v>
      </c>
      <c r="B124" t="s">
        <v>239</v>
      </c>
      <c r="C124" t="s">
        <v>288</v>
      </c>
      <c r="D124">
        <f>'Blank Subtraction'!D124/('Protein and Sphingo'!F$21/'Protein and Sphingo'!$B$21)</f>
        <v>26150787.964935865</v>
      </c>
      <c r="E124">
        <f>'Blank Subtraction'!E124/('Protein and Sphingo'!G$21/'Protein and Sphingo'!$B$21)</f>
        <v>15585280.023315288</v>
      </c>
      <c r="F124">
        <f>'Blank Subtraction'!F124/('Protein and Sphingo'!H$21/'Protein and Sphingo'!$B$21)</f>
        <v>53439920.019475684</v>
      </c>
      <c r="G124">
        <f>'Blank Subtraction'!G124/('Protein and Sphingo'!I$21/'Protein and Sphingo'!$B$21)</f>
        <v>49199438.656928435</v>
      </c>
      <c r="H124">
        <f>'Blank Subtraction'!H124/('Protein and Sphingo'!J$21/'Protein and Sphingo'!$B$21)</f>
        <v>5257962.3428472355</v>
      </c>
      <c r="I124">
        <f>'Blank Subtraction'!I124/('Protein and Sphingo'!K$21/'Protein and Sphingo'!$B$21)</f>
        <v>42578270.989763193</v>
      </c>
      <c r="J124">
        <f>'Blank Subtraction'!J124/('Protein and Sphingo'!L$21/'Protein and Sphingo'!$B$21)</f>
        <v>42161987.011640206</v>
      </c>
    </row>
    <row r="125" spans="1:10">
      <c r="A125" t="s">
        <v>289</v>
      </c>
      <c r="B125" t="s">
        <v>239</v>
      </c>
      <c r="C125" t="s">
        <v>290</v>
      </c>
      <c r="D125">
        <f>'Blank Subtraction'!D125/('Protein and Sphingo'!F$21/'Protein and Sphingo'!$B$21)</f>
        <v>263827966.35376483</v>
      </c>
      <c r="E125">
        <f>'Blank Subtraction'!E125/('Protein and Sphingo'!G$21/'Protein and Sphingo'!$B$21)</f>
        <v>152411525.80383945</v>
      </c>
      <c r="F125">
        <f>'Blank Subtraction'!F125/('Protein and Sphingo'!H$21/'Protein and Sphingo'!$B$21)</f>
        <v>349337268.55410701</v>
      </c>
      <c r="G125">
        <f>'Blank Subtraction'!G125/('Protein and Sphingo'!I$21/'Protein and Sphingo'!$B$21)</f>
        <v>328778569.52137792</v>
      </c>
      <c r="H125">
        <f>'Blank Subtraction'!H125/('Protein and Sphingo'!J$21/'Protein and Sphingo'!$B$21)</f>
        <v>110687324.59197737</v>
      </c>
      <c r="I125">
        <f>'Blank Subtraction'!I125/('Protein and Sphingo'!K$21/'Protein and Sphingo'!$B$21)</f>
        <v>298337367.047894</v>
      </c>
      <c r="J125">
        <f>'Blank Subtraction'!J125/('Protein and Sphingo'!L$21/'Protein and Sphingo'!$B$21)</f>
        <v>302703629.93309581</v>
      </c>
    </row>
    <row r="126" spans="1:10">
      <c r="A126" t="s">
        <v>291</v>
      </c>
      <c r="B126" t="s">
        <v>239</v>
      </c>
      <c r="C126" t="s">
        <v>292</v>
      </c>
      <c r="D126">
        <f>'Blank Subtraction'!D126/('Protein and Sphingo'!F$21/'Protein and Sphingo'!$B$21)</f>
        <v>581414390.16944993</v>
      </c>
      <c r="E126">
        <f>'Blank Subtraction'!E126/('Protein and Sphingo'!G$21/'Protein and Sphingo'!$B$21)</f>
        <v>345488862.98043787</v>
      </c>
      <c r="F126">
        <f>'Blank Subtraction'!F126/('Protein and Sphingo'!H$21/'Protein and Sphingo'!$B$21)</f>
        <v>688197216.05325258</v>
      </c>
      <c r="G126">
        <f>'Blank Subtraction'!G126/('Protein and Sphingo'!I$21/'Protein and Sphingo'!$B$21)</f>
        <v>676982283.50146306</v>
      </c>
      <c r="H126">
        <f>'Blank Subtraction'!H126/('Protein and Sphingo'!J$21/'Protein and Sphingo'!$B$21)</f>
        <v>238369912.11855432</v>
      </c>
      <c r="I126">
        <f>'Blank Subtraction'!I126/('Protein and Sphingo'!K$21/'Protein and Sphingo'!$B$21)</f>
        <v>609008932.83820128</v>
      </c>
      <c r="J126">
        <f>'Blank Subtraction'!J126/('Protein and Sphingo'!L$21/'Protein and Sphingo'!$B$21)</f>
        <v>628052122.02912951</v>
      </c>
    </row>
    <row r="127" spans="1:10">
      <c r="A127" t="s">
        <v>293</v>
      </c>
      <c r="B127" t="s">
        <v>239</v>
      </c>
      <c r="C127" t="s">
        <v>294</v>
      </c>
      <c r="D127">
        <f>'Blank Subtraction'!D127/('Protein and Sphingo'!F$21/'Protein and Sphingo'!$B$21)</f>
        <v>40966724.41219756</v>
      </c>
      <c r="E127">
        <f>'Blank Subtraction'!E127/('Protein and Sphingo'!G$21/'Protein and Sphingo'!$B$21)</f>
        <v>24489331.379083913</v>
      </c>
      <c r="F127">
        <f>'Blank Subtraction'!F127/('Protein and Sphingo'!H$21/'Protein and Sphingo'!$B$21)</f>
        <v>98807173.332979053</v>
      </c>
      <c r="G127">
        <f>'Blank Subtraction'!G127/('Protein and Sphingo'!I$21/'Protein and Sphingo'!$B$21)</f>
        <v>72493592.96768491</v>
      </c>
      <c r="H127">
        <f>'Blank Subtraction'!H127/('Protein and Sphingo'!J$21/'Protein and Sphingo'!$B$21)</f>
        <v>11922820.055154338</v>
      </c>
      <c r="I127">
        <f>'Blank Subtraction'!I127/('Protein and Sphingo'!K$21/'Protein and Sphingo'!$B$21)</f>
        <v>91484862.946414009</v>
      </c>
      <c r="J127">
        <f>'Blank Subtraction'!J127/('Protein and Sphingo'!L$21/'Protein and Sphingo'!$B$21)</f>
        <v>96116983.733341128</v>
      </c>
    </row>
    <row r="128" spans="1:10">
      <c r="A128" t="s">
        <v>295</v>
      </c>
      <c r="B128" t="s">
        <v>239</v>
      </c>
      <c r="C128" t="s">
        <v>296</v>
      </c>
      <c r="D128">
        <f>'Blank Subtraction'!D128/('Protein and Sphingo'!F$21/'Protein and Sphingo'!$B$21)</f>
        <v>57405944.922521241</v>
      </c>
      <c r="E128">
        <f>'Blank Subtraction'!E128/('Protein and Sphingo'!G$21/'Protein and Sphingo'!$B$21)</f>
        <v>11253117.289966408</v>
      </c>
      <c r="F128">
        <f>'Blank Subtraction'!F128/('Protein and Sphingo'!H$21/'Protein and Sphingo'!$B$21)</f>
        <v>22926038.202507228</v>
      </c>
      <c r="G128">
        <f>'Blank Subtraction'!G128/('Protein and Sphingo'!I$21/'Protein and Sphingo'!$B$21)</f>
        <v>17625194.152983662</v>
      </c>
      <c r="H128">
        <f>'Blank Subtraction'!H128/('Protein and Sphingo'!J$21/'Protein and Sphingo'!$B$21)</f>
        <v>6802222.5700939083</v>
      </c>
      <c r="I128">
        <f>'Blank Subtraction'!I128/('Protein and Sphingo'!K$21/'Protein and Sphingo'!$B$21)</f>
        <v>16007709.557969557</v>
      </c>
      <c r="J128">
        <f>'Blank Subtraction'!J128/('Protein and Sphingo'!L$21/'Protein and Sphingo'!$B$21)</f>
        <v>19802564.801361613</v>
      </c>
    </row>
    <row r="129" spans="1:10">
      <c r="A129" t="s">
        <v>298</v>
      </c>
      <c r="B129" t="s">
        <v>239</v>
      </c>
      <c r="C129" t="s">
        <v>299</v>
      </c>
      <c r="D129">
        <f>'Blank Subtraction'!D129/('Protein and Sphingo'!F$21/'Protein and Sphingo'!$B$21)</f>
        <v>37251504.628337808</v>
      </c>
      <c r="E129">
        <f>'Blank Subtraction'!E129/('Protein and Sphingo'!G$21/'Protein and Sphingo'!$B$21)</f>
        <v>15274317.758939125</v>
      </c>
      <c r="F129">
        <f>'Blank Subtraction'!F129/('Protein and Sphingo'!H$21/'Protein and Sphingo'!$B$21)</f>
        <v>72160938.252773657</v>
      </c>
      <c r="G129">
        <f>'Blank Subtraction'!G129/('Protein and Sphingo'!I$21/'Protein and Sphingo'!$B$21)</f>
        <v>70995161.899950534</v>
      </c>
      <c r="H129">
        <f>'Blank Subtraction'!H129/('Protein and Sphingo'!J$21/'Protein and Sphingo'!$B$21)</f>
        <v>10623592.231418841</v>
      </c>
      <c r="I129">
        <f>'Blank Subtraction'!I129/('Protein and Sphingo'!K$21/'Protein and Sphingo'!$B$21)</f>
        <v>72264787.707625866</v>
      </c>
      <c r="J129">
        <f>'Blank Subtraction'!J129/('Protein and Sphingo'!L$21/'Protein and Sphingo'!$B$21)</f>
        <v>62881138.007879399</v>
      </c>
    </row>
    <row r="130" spans="1:10">
      <c r="A130" t="s">
        <v>300</v>
      </c>
      <c r="B130" t="s">
        <v>239</v>
      </c>
      <c r="C130" t="s">
        <v>301</v>
      </c>
      <c r="D130">
        <f>'Blank Subtraction'!D130/('Protein and Sphingo'!F$21/'Protein and Sphingo'!$B$21)</f>
        <v>5632477.4078323403</v>
      </c>
      <c r="E130">
        <f>'Blank Subtraction'!E130/('Protein and Sphingo'!G$21/'Protein and Sphingo'!$B$21)</f>
        <v>6276234.3877675077</v>
      </c>
      <c r="F130">
        <f>'Blank Subtraction'!F130/('Protein and Sphingo'!H$21/'Protein and Sphingo'!$B$21)</f>
        <v>0</v>
      </c>
      <c r="G130">
        <f>'Blank Subtraction'!G130/('Protein and Sphingo'!I$21/'Protein and Sphingo'!$B$21)</f>
        <v>0</v>
      </c>
      <c r="H130">
        <f>'Blank Subtraction'!H130/('Protein and Sphingo'!J$21/'Protein and Sphingo'!$B$21)</f>
        <v>2269300.5791136357</v>
      </c>
      <c r="I130">
        <f>'Blank Subtraction'!I130/('Protein and Sphingo'!K$21/'Protein and Sphingo'!$B$21)</f>
        <v>753960.34853085165</v>
      </c>
      <c r="J130">
        <f>'Blank Subtraction'!J130/('Protein and Sphingo'!L$21/'Protein and Sphingo'!$B$21)</f>
        <v>0</v>
      </c>
    </row>
    <row r="131" spans="1:10">
      <c r="A131" t="s">
        <v>303</v>
      </c>
      <c r="B131" t="s">
        <v>239</v>
      </c>
      <c r="C131" t="s">
        <v>304</v>
      </c>
      <c r="D131">
        <f>'Blank Subtraction'!D131/('Protein and Sphingo'!F$21/'Protein and Sphingo'!$B$21)</f>
        <v>26048934.847253546</v>
      </c>
      <c r="E131">
        <f>'Blank Subtraction'!E131/('Protein and Sphingo'!G$21/'Protein and Sphingo'!$B$21)</f>
        <v>15548113.218808176</v>
      </c>
      <c r="F131">
        <f>'Blank Subtraction'!F131/('Protein and Sphingo'!H$21/'Protein and Sphingo'!$B$21)</f>
        <v>52559198.317931958</v>
      </c>
      <c r="G131">
        <f>'Blank Subtraction'!G131/('Protein and Sphingo'!I$21/'Protein and Sphingo'!$B$21)</f>
        <v>46237377.420293704</v>
      </c>
      <c r="H131">
        <f>'Blank Subtraction'!H131/('Protein and Sphingo'!J$21/'Protein and Sphingo'!$B$21)</f>
        <v>5313570.8554741079</v>
      </c>
      <c r="I131">
        <f>'Blank Subtraction'!I131/('Protein and Sphingo'!K$21/'Protein and Sphingo'!$B$21)</f>
        <v>42219868.035303906</v>
      </c>
      <c r="J131">
        <f>'Blank Subtraction'!J131/('Protein and Sphingo'!L$21/'Protein and Sphingo'!$B$21)</f>
        <v>42064191.738780499</v>
      </c>
    </row>
    <row r="132" spans="1:10">
      <c r="A132" t="s">
        <v>305</v>
      </c>
      <c r="B132" t="s">
        <v>239</v>
      </c>
      <c r="C132" t="s">
        <v>306</v>
      </c>
      <c r="D132">
        <f>'Blank Subtraction'!D132/('Protein and Sphingo'!F$21/'Protein and Sphingo'!$B$21)</f>
        <v>8386458.3935651919</v>
      </c>
      <c r="E132">
        <f>'Blank Subtraction'!E132/('Protein and Sphingo'!G$21/'Protein and Sphingo'!$B$21)</f>
        <v>757087.80780985474</v>
      </c>
      <c r="F132">
        <f>'Blank Subtraction'!F132/('Protein and Sphingo'!H$21/'Protein and Sphingo'!$B$21)</f>
        <v>29627904.195592936</v>
      </c>
      <c r="G132">
        <f>'Blank Subtraction'!G132/('Protein and Sphingo'!I$21/'Protein and Sphingo'!$B$21)</f>
        <v>49926139.868840031</v>
      </c>
      <c r="H132">
        <f>'Blank Subtraction'!H132/('Protein and Sphingo'!J$21/'Protein and Sphingo'!$B$21)</f>
        <v>587438.86211153294</v>
      </c>
      <c r="I132">
        <f>'Blank Subtraction'!I132/('Protein and Sphingo'!K$21/'Protein and Sphingo'!$B$21)</f>
        <v>22050263.902501635</v>
      </c>
      <c r="J132">
        <f>'Blank Subtraction'!J132/('Protein and Sphingo'!L$21/'Protein and Sphingo'!$B$21)</f>
        <v>35410568.105679415</v>
      </c>
    </row>
    <row r="133" spans="1:10">
      <c r="A133" t="s">
        <v>308</v>
      </c>
      <c r="B133" t="s">
        <v>239</v>
      </c>
      <c r="C133" t="s">
        <v>309</v>
      </c>
      <c r="D133">
        <f>'Blank Subtraction'!D133/('Protein and Sphingo'!F$21/'Protein and Sphingo'!$B$21)</f>
        <v>140699387.50076956</v>
      </c>
      <c r="E133">
        <f>'Blank Subtraction'!E133/('Protein and Sphingo'!G$21/'Protein and Sphingo'!$B$21)</f>
        <v>113732404.02133392</v>
      </c>
      <c r="F133">
        <f>'Blank Subtraction'!F133/('Protein and Sphingo'!H$21/'Protein and Sphingo'!$B$21)</f>
        <v>109112327.50047736</v>
      </c>
      <c r="G133">
        <f>'Blank Subtraction'!G133/('Protein and Sphingo'!I$21/'Protein and Sphingo'!$B$21)</f>
        <v>106304260.11921798</v>
      </c>
      <c r="H133">
        <f>'Blank Subtraction'!H133/('Protein and Sphingo'!J$21/'Protein and Sphingo'!$B$21)</f>
        <v>101173891.24136266</v>
      </c>
      <c r="I133">
        <f>'Blank Subtraction'!I133/('Protein and Sphingo'!K$21/'Protein and Sphingo'!$B$21)</f>
        <v>98921126.913186759</v>
      </c>
      <c r="J133">
        <f>'Blank Subtraction'!J133/('Protein and Sphingo'!L$21/'Protein and Sphingo'!$B$21)</f>
        <v>96464768.172448456</v>
      </c>
    </row>
    <row r="134" spans="1:10">
      <c r="A134" t="s">
        <v>311</v>
      </c>
      <c r="B134" t="s">
        <v>239</v>
      </c>
      <c r="C134" t="s">
        <v>312</v>
      </c>
      <c r="D134">
        <f>'Blank Subtraction'!D134/('Protein and Sphingo'!F$21/'Protein and Sphingo'!$B$21)</f>
        <v>4090675.8389162095</v>
      </c>
      <c r="E134">
        <f>'Blank Subtraction'!E134/('Protein and Sphingo'!G$21/'Protein and Sphingo'!$B$21)</f>
        <v>2197797.0398538411</v>
      </c>
      <c r="F134">
        <f>'Blank Subtraction'!F134/('Protein and Sphingo'!H$21/'Protein and Sphingo'!$B$21)</f>
        <v>2582503.3119459539</v>
      </c>
      <c r="G134">
        <f>'Blank Subtraction'!G134/('Protein and Sphingo'!I$21/'Protein and Sphingo'!$B$21)</f>
        <v>1287367.6011418747</v>
      </c>
      <c r="H134">
        <f>'Blank Subtraction'!H134/('Protein and Sphingo'!J$21/'Protein and Sphingo'!$B$21)</f>
        <v>2733099.2376186126</v>
      </c>
      <c r="I134">
        <f>'Blank Subtraction'!I134/('Protein and Sphingo'!K$21/'Protein and Sphingo'!$B$21)</f>
        <v>2309309.7032326669</v>
      </c>
      <c r="J134">
        <f>'Blank Subtraction'!J134/('Protein and Sphingo'!L$21/'Protein and Sphingo'!$B$21)</f>
        <v>2120934.9801448467</v>
      </c>
    </row>
    <row r="135" spans="1:10">
      <c r="A135" t="s">
        <v>311</v>
      </c>
      <c r="B135" t="s">
        <v>239</v>
      </c>
      <c r="C135" t="s">
        <v>312</v>
      </c>
      <c r="D135">
        <f>'Blank Subtraction'!D135/('Protein and Sphingo'!F$21/'Protein and Sphingo'!$B$21)</f>
        <v>115552362.01059295</v>
      </c>
      <c r="E135">
        <f>'Blank Subtraction'!E135/('Protein and Sphingo'!G$21/'Protein and Sphingo'!$B$21)</f>
        <v>72462879.854031101</v>
      </c>
      <c r="F135">
        <f>'Blank Subtraction'!F135/('Protein and Sphingo'!H$21/'Protein and Sphingo'!$B$21)</f>
        <v>78227974.361311167</v>
      </c>
      <c r="G135">
        <f>'Blank Subtraction'!G135/('Protein and Sphingo'!I$21/'Protein and Sphingo'!$B$21)</f>
        <v>75698596.356866941</v>
      </c>
      <c r="H135">
        <f>'Blank Subtraction'!H135/('Protein and Sphingo'!J$21/'Protein and Sphingo'!$B$21)</f>
        <v>81034617.655627176</v>
      </c>
      <c r="I135">
        <f>'Blank Subtraction'!I135/('Protein and Sphingo'!K$21/'Protein and Sphingo'!$B$21)</f>
        <v>74619495.118423373</v>
      </c>
      <c r="J135">
        <f>'Blank Subtraction'!J135/('Protein and Sphingo'!L$21/'Protein and Sphingo'!$B$21)</f>
        <v>73297557.008348703</v>
      </c>
    </row>
    <row r="136" spans="1:10">
      <c r="A136" t="s">
        <v>314</v>
      </c>
      <c r="B136" t="s">
        <v>239</v>
      </c>
      <c r="C136" t="s">
        <v>315</v>
      </c>
      <c r="D136">
        <f>'Blank Subtraction'!D136/('Protein and Sphingo'!F$21/'Protein and Sphingo'!$B$21)</f>
        <v>60182460.910541303</v>
      </c>
      <c r="E136">
        <f>'Blank Subtraction'!E136/('Protein and Sphingo'!G$21/'Protein and Sphingo'!$B$21)</f>
        <v>54709536.234467655</v>
      </c>
      <c r="F136">
        <f>'Blank Subtraction'!F136/('Protein and Sphingo'!H$21/'Protein and Sphingo'!$B$21)</f>
        <v>37913648.732583888</v>
      </c>
      <c r="G136">
        <f>'Blank Subtraction'!G136/('Protein and Sphingo'!I$21/'Protein and Sphingo'!$B$21)</f>
        <v>27375821.56369587</v>
      </c>
      <c r="H136">
        <f>'Blank Subtraction'!H136/('Protein and Sphingo'!J$21/'Protein and Sphingo'!$B$21)</f>
        <v>57785526.738222092</v>
      </c>
      <c r="I136">
        <f>'Blank Subtraction'!I136/('Protein and Sphingo'!K$21/'Protein and Sphingo'!$B$21)</f>
        <v>45911418.466234557</v>
      </c>
      <c r="J136">
        <f>'Blank Subtraction'!J136/('Protein and Sphingo'!L$21/'Protein and Sphingo'!$B$21)</f>
        <v>42015294.102350645</v>
      </c>
    </row>
    <row r="137" spans="1:10">
      <c r="A137" t="s">
        <v>317</v>
      </c>
      <c r="B137" t="s">
        <v>239</v>
      </c>
      <c r="C137" t="s">
        <v>318</v>
      </c>
      <c r="D137">
        <f>'Blank Subtraction'!D137/('Protein and Sphingo'!F$21/'Protein and Sphingo'!$B$21)</f>
        <v>126476108.88202186</v>
      </c>
      <c r="E137">
        <f>'Blank Subtraction'!E137/('Protein and Sphingo'!G$21/'Protein and Sphingo'!$B$21)</f>
        <v>100003481.99380048</v>
      </c>
      <c r="F137">
        <f>'Blank Subtraction'!F137/('Protein and Sphingo'!H$21/'Protein and Sphingo'!$B$21)</f>
        <v>198588538.50937533</v>
      </c>
      <c r="G137">
        <f>'Blank Subtraction'!G137/('Protein and Sphingo'!I$21/'Protein and Sphingo'!$B$21)</f>
        <v>154611626.88084421</v>
      </c>
      <c r="H137">
        <f>'Blank Subtraction'!H137/('Protein and Sphingo'!J$21/'Protein and Sphingo'!$B$21)</f>
        <v>93505122.402164042</v>
      </c>
      <c r="I137">
        <f>'Blank Subtraction'!I137/('Protein and Sphingo'!K$21/'Protein and Sphingo'!$B$21)</f>
        <v>176573188.89694163</v>
      </c>
      <c r="J137">
        <f>'Blank Subtraction'!J137/('Protein and Sphingo'!L$21/'Protein and Sphingo'!$B$21)</f>
        <v>169063577.95621458</v>
      </c>
    </row>
    <row r="138" spans="1:10">
      <c r="A138" t="s">
        <v>320</v>
      </c>
      <c r="B138" t="s">
        <v>239</v>
      </c>
      <c r="C138" t="s">
        <v>321</v>
      </c>
      <c r="D138" t="e">
        <f>'Blank Subtraction'!D138/('Protein and Sphingo'!F$21/'Protein and Sphingo'!$B$21)</f>
        <v>#VALUE!</v>
      </c>
      <c r="E138" t="e">
        <f>'Blank Subtraction'!E138/('Protein and Sphingo'!G$21/'Protein and Sphingo'!$B$21)</f>
        <v>#VALUE!</v>
      </c>
      <c r="F138" t="e">
        <f>'Blank Subtraction'!F138/('Protein and Sphingo'!H$21/'Protein and Sphingo'!$B$21)</f>
        <v>#VALUE!</v>
      </c>
      <c r="G138" t="e">
        <f>'Blank Subtraction'!G138/('Protein and Sphingo'!I$21/'Protein and Sphingo'!$B$21)</f>
        <v>#VALUE!</v>
      </c>
      <c r="H138" t="e">
        <f>'Blank Subtraction'!H138/('Protein and Sphingo'!J$21/'Protein and Sphingo'!$B$21)</f>
        <v>#VALUE!</v>
      </c>
      <c r="I138" t="e">
        <f>'Blank Subtraction'!I138/('Protein and Sphingo'!K$21/'Protein and Sphingo'!$B$21)</f>
        <v>#VALUE!</v>
      </c>
      <c r="J138" t="e">
        <f>'Blank Subtraction'!J138/('Protein and Sphingo'!L$21/'Protein and Sphingo'!$B$21)</f>
        <v>#VALUE!</v>
      </c>
    </row>
    <row r="139" spans="1:10">
      <c r="A139" t="s">
        <v>323</v>
      </c>
      <c r="B139" t="s">
        <v>239</v>
      </c>
      <c r="C139" t="s">
        <v>324</v>
      </c>
      <c r="D139" t="e">
        <f>'Blank Subtraction'!D139/('Protein and Sphingo'!F$21/'Protein and Sphingo'!$B$21)</f>
        <v>#VALUE!</v>
      </c>
      <c r="E139">
        <f>'Blank Subtraction'!E139/('Protein and Sphingo'!G$21/'Protein and Sphingo'!$B$21)</f>
        <v>8300586.3399214968</v>
      </c>
      <c r="F139" t="e">
        <f>'Blank Subtraction'!F139/('Protein and Sphingo'!H$21/'Protein and Sphingo'!$B$21)</f>
        <v>#VALUE!</v>
      </c>
      <c r="G139" t="e">
        <f>'Blank Subtraction'!G139/('Protein and Sphingo'!I$21/'Protein and Sphingo'!$B$21)</f>
        <v>#VALUE!</v>
      </c>
      <c r="H139" t="e">
        <f>'Blank Subtraction'!H139/('Protein and Sphingo'!J$21/'Protein and Sphingo'!$B$21)</f>
        <v>#VALUE!</v>
      </c>
      <c r="I139" t="e">
        <f>'Blank Subtraction'!I139/('Protein and Sphingo'!K$21/'Protein and Sphingo'!$B$21)</f>
        <v>#VALUE!</v>
      </c>
      <c r="J139">
        <f>'Blank Subtraction'!J139/('Protein and Sphingo'!L$21/'Protein and Sphingo'!$B$21)</f>
        <v>3056102.2768657729</v>
      </c>
    </row>
    <row r="140" spans="1:10">
      <c r="A140" t="s">
        <v>326</v>
      </c>
      <c r="B140" t="s">
        <v>239</v>
      </c>
      <c r="C140" t="s">
        <v>327</v>
      </c>
      <c r="D140" t="e">
        <f>'Blank Subtraction'!D140/('Protein and Sphingo'!F$21/'Protein and Sphingo'!$B$21)</f>
        <v>#VALUE!</v>
      </c>
      <c r="E140" t="e">
        <f>'Blank Subtraction'!E140/('Protein and Sphingo'!G$21/'Protein and Sphingo'!$B$21)</f>
        <v>#VALUE!</v>
      </c>
      <c r="F140" t="e">
        <f>'Blank Subtraction'!F140/('Protein and Sphingo'!H$21/'Protein and Sphingo'!$B$21)</f>
        <v>#VALUE!</v>
      </c>
      <c r="G140" t="e">
        <f>'Blank Subtraction'!G140/('Protein and Sphingo'!I$21/'Protein and Sphingo'!$B$21)</f>
        <v>#VALUE!</v>
      </c>
      <c r="H140" t="e">
        <f>'Blank Subtraction'!H140/('Protein and Sphingo'!J$21/'Protein and Sphingo'!$B$21)</f>
        <v>#VALUE!</v>
      </c>
      <c r="I140" t="e">
        <f>'Blank Subtraction'!I140/('Protein and Sphingo'!K$21/'Protein and Sphingo'!$B$21)</f>
        <v>#VALUE!</v>
      </c>
      <c r="J140" t="e">
        <f>'Blank Subtraction'!J140/('Protein and Sphingo'!L$21/'Protein and Sphingo'!$B$21)</f>
        <v>#VALUE!</v>
      </c>
    </row>
    <row r="141" spans="1:10">
      <c r="A141" t="s">
        <v>329</v>
      </c>
      <c r="B141" t="s">
        <v>330</v>
      </c>
      <c r="C141" t="s">
        <v>259</v>
      </c>
      <c r="D141">
        <f>'Blank Subtraction'!D141/('Protein and Sphingo'!F$21/'Protein and Sphingo'!$B$21)</f>
        <v>40397492.800750487</v>
      </c>
      <c r="E141">
        <f>'Blank Subtraction'!E141/('Protein and Sphingo'!G$21/'Protein and Sphingo'!$B$21)</f>
        <v>24554868.844364785</v>
      </c>
      <c r="F141">
        <f>'Blank Subtraction'!F141/('Protein and Sphingo'!H$21/'Protein and Sphingo'!$B$21)</f>
        <v>31407672.29214799</v>
      </c>
      <c r="G141">
        <f>'Blank Subtraction'!G141/('Protein and Sphingo'!I$21/'Protein and Sphingo'!$B$21)</f>
        <v>16630047.839760907</v>
      </c>
      <c r="H141">
        <f>'Blank Subtraction'!H141/('Protein and Sphingo'!J$21/'Protein and Sphingo'!$B$21)</f>
        <v>20776286.845273957</v>
      </c>
      <c r="I141">
        <f>'Blank Subtraction'!I141/('Protein and Sphingo'!K$21/'Protein and Sphingo'!$B$21)</f>
        <v>4462116.7830181122</v>
      </c>
      <c r="J141">
        <f>'Blank Subtraction'!J141/('Protein and Sphingo'!L$21/'Protein and Sphingo'!$B$21)</f>
        <v>28470648.811281543</v>
      </c>
    </row>
    <row r="142" spans="1:10">
      <c r="A142" t="s">
        <v>332</v>
      </c>
      <c r="B142" t="s">
        <v>330</v>
      </c>
      <c r="C142" t="s">
        <v>277</v>
      </c>
      <c r="D142">
        <f>'Blank Subtraction'!D142/('Protein and Sphingo'!F$21/'Protein and Sphingo'!$B$21)</f>
        <v>125419382.78606778</v>
      </c>
      <c r="E142">
        <f>'Blank Subtraction'!E142/('Protein and Sphingo'!G$21/'Protein and Sphingo'!$B$21)</f>
        <v>106941285.50179456</v>
      </c>
      <c r="F142">
        <f>'Blank Subtraction'!F142/('Protein and Sphingo'!H$21/'Protein and Sphingo'!$B$21)</f>
        <v>150148844.92447048</v>
      </c>
      <c r="G142">
        <f>'Blank Subtraction'!G142/('Protein and Sphingo'!I$21/'Protein and Sphingo'!$B$21)</f>
        <v>133226341.71949033</v>
      </c>
      <c r="H142">
        <f>'Blank Subtraction'!H142/('Protein and Sphingo'!J$21/'Protein and Sphingo'!$B$21)</f>
        <v>97019107.136245117</v>
      </c>
      <c r="I142">
        <f>'Blank Subtraction'!I142/('Protein and Sphingo'!K$21/'Protein and Sphingo'!$B$21)</f>
        <v>129502934.21128872</v>
      </c>
      <c r="J142">
        <f>'Blank Subtraction'!J142/('Protein and Sphingo'!L$21/'Protein and Sphingo'!$B$21)</f>
        <v>130434445.1766312</v>
      </c>
    </row>
    <row r="143" spans="1:10">
      <c r="A143" t="s">
        <v>334</v>
      </c>
      <c r="B143" t="s">
        <v>330</v>
      </c>
      <c r="C143" t="s">
        <v>294</v>
      </c>
      <c r="D143">
        <f>'Blank Subtraction'!D143/('Protein and Sphingo'!F$21/'Protein and Sphingo'!$B$21)</f>
        <v>125559430.82288097</v>
      </c>
      <c r="E143">
        <f>'Blank Subtraction'!E143/('Protein and Sphingo'!G$21/'Protein and Sphingo'!$B$21)</f>
        <v>106953674.43663026</v>
      </c>
      <c r="F143">
        <f>'Blank Subtraction'!F143/('Protein and Sphingo'!H$21/'Protein and Sphingo'!$B$21)</f>
        <v>128429111.34930347</v>
      </c>
      <c r="G143">
        <f>'Blank Subtraction'!G143/('Protein and Sphingo'!I$21/'Protein and Sphingo'!$B$21)</f>
        <v>134953103.87537605</v>
      </c>
      <c r="H143">
        <f>'Blank Subtraction'!H143/('Protein and Sphingo'!J$21/'Protein and Sphingo'!$B$21)</f>
        <v>97941971.813882574</v>
      </c>
      <c r="I143">
        <f>'Blank Subtraction'!I143/('Protein and Sphingo'!K$21/'Protein and Sphingo'!$B$21)</f>
        <v>119097301.76682079</v>
      </c>
      <c r="J143">
        <f>'Blank Subtraction'!J143/('Protein and Sphingo'!L$21/'Protein and Sphingo'!$B$21)</f>
        <v>131534641.99630287</v>
      </c>
    </row>
    <row r="144" spans="1:10">
      <c r="A144" t="s">
        <v>336</v>
      </c>
      <c r="B144" t="s">
        <v>337</v>
      </c>
      <c r="C144" t="s">
        <v>174</v>
      </c>
      <c r="D144">
        <f>'Blank Subtraction'!D144/('Protein and Sphingo'!F$21/'Protein and Sphingo'!$B$21)</f>
        <v>135591962.91458958</v>
      </c>
      <c r="E144">
        <f>'Blank Subtraction'!E144/('Protein and Sphingo'!G$21/'Protein and Sphingo'!$B$21)</f>
        <v>101799877.54497752</v>
      </c>
      <c r="F144">
        <f>'Blank Subtraction'!F144/('Protein and Sphingo'!H$21/'Protein and Sphingo'!$B$21)</f>
        <v>116454137.24605572</v>
      </c>
      <c r="G144">
        <f>'Blank Subtraction'!G144/('Protein and Sphingo'!I$21/'Protein and Sphingo'!$B$21)</f>
        <v>105026987.43529512</v>
      </c>
      <c r="H144">
        <f>'Blank Subtraction'!H144/('Protein and Sphingo'!J$21/'Protein and Sphingo'!$B$21)</f>
        <v>106768344.24359463</v>
      </c>
      <c r="I144">
        <f>'Blank Subtraction'!I144/('Protein and Sphingo'!K$21/'Protein and Sphingo'!$B$21)</f>
        <v>102730233.51318005</v>
      </c>
      <c r="J144">
        <f>'Blank Subtraction'!J144/('Protein and Sphingo'!L$21/'Protein and Sphingo'!$B$21)</f>
        <v>100337949.95405707</v>
      </c>
    </row>
    <row r="145" spans="1:10">
      <c r="A145" t="s">
        <v>339</v>
      </c>
      <c r="B145" t="s">
        <v>337</v>
      </c>
      <c r="C145" t="s">
        <v>189</v>
      </c>
      <c r="D145">
        <f>'Blank Subtraction'!D145/('Protein and Sphingo'!F$21/'Protein and Sphingo'!$B$21)</f>
        <v>133554900.56094316</v>
      </c>
      <c r="E145">
        <f>'Blank Subtraction'!E145/('Protein and Sphingo'!G$21/'Protein and Sphingo'!$B$21)</f>
        <v>105169667.82028894</v>
      </c>
      <c r="F145">
        <f>'Blank Subtraction'!F145/('Protein and Sphingo'!H$21/'Protein and Sphingo'!$B$21)</f>
        <v>78441052.192329809</v>
      </c>
      <c r="G145">
        <f>'Blank Subtraction'!G145/('Protein and Sphingo'!I$21/'Protein and Sphingo'!$B$21)</f>
        <v>73546785.054917052</v>
      </c>
      <c r="H145">
        <f>'Blank Subtraction'!H145/('Protein and Sphingo'!J$21/'Protein and Sphingo'!$B$21)</f>
        <v>98604541.326032549</v>
      </c>
      <c r="I145">
        <f>'Blank Subtraction'!I145/('Protein and Sphingo'!K$21/'Protein and Sphingo'!$B$21)</f>
        <v>72421290.33107309</v>
      </c>
      <c r="J145">
        <f>'Blank Subtraction'!J145/('Protein and Sphingo'!L$21/'Protein and Sphingo'!$B$21)</f>
        <v>93895686.354424015</v>
      </c>
    </row>
    <row r="146" spans="1:10">
      <c r="A146" t="s">
        <v>341</v>
      </c>
      <c r="B146" t="s">
        <v>337</v>
      </c>
      <c r="C146" t="s">
        <v>66</v>
      </c>
      <c r="D146">
        <f>'Blank Subtraction'!D146/('Protein and Sphingo'!F$21/'Protein and Sphingo'!$B$21)</f>
        <v>23591728.383167557</v>
      </c>
      <c r="E146">
        <f>'Blank Subtraction'!E146/('Protein and Sphingo'!G$21/'Protein and Sphingo'!$B$21)</f>
        <v>16985229.65974981</v>
      </c>
      <c r="F146">
        <f>'Blank Subtraction'!F146/('Protein and Sphingo'!H$21/'Protein and Sphingo'!$B$21)</f>
        <v>30683207.666684601</v>
      </c>
      <c r="G146">
        <f>'Blank Subtraction'!G146/('Protein and Sphingo'!I$21/'Protein and Sphingo'!$B$21)</f>
        <v>22859674.386763994</v>
      </c>
      <c r="H146">
        <f>'Blank Subtraction'!H146/('Protein and Sphingo'!J$21/'Protein and Sphingo'!$B$21)</f>
        <v>13854801.762993053</v>
      </c>
      <c r="I146">
        <f>'Blank Subtraction'!I146/('Protein and Sphingo'!K$21/'Protein and Sphingo'!$B$21)</f>
        <v>26485978.334541246</v>
      </c>
      <c r="J146">
        <f>'Blank Subtraction'!J146/('Protein and Sphingo'!L$21/'Protein and Sphingo'!$B$21)</f>
        <v>30756613.31437714</v>
      </c>
    </row>
    <row r="147" spans="1:10">
      <c r="A147" t="s">
        <v>343</v>
      </c>
      <c r="B147" t="s">
        <v>337</v>
      </c>
      <c r="C147" t="s">
        <v>69</v>
      </c>
      <c r="D147">
        <f>'Blank Subtraction'!D147/('Protein and Sphingo'!F$21/'Protein and Sphingo'!$B$21)</f>
        <v>126476108.88202186</v>
      </c>
      <c r="E147">
        <f>'Blank Subtraction'!E147/('Protein and Sphingo'!G$21/'Protein and Sphingo'!$B$21)</f>
        <v>100622928.73558566</v>
      </c>
      <c r="F147">
        <f>'Blank Subtraction'!F147/('Protein and Sphingo'!H$21/'Protein and Sphingo'!$B$21)</f>
        <v>198162382.84733805</v>
      </c>
      <c r="G147">
        <f>'Blank Subtraction'!G147/('Protein and Sphingo'!I$21/'Protein and Sphingo'!$B$21)</f>
        <v>159393429.77406621</v>
      </c>
      <c r="H147">
        <f>'Blank Subtraction'!H147/('Protein and Sphingo'!J$21/'Protein and Sphingo'!$B$21)</f>
        <v>93505122.402164042</v>
      </c>
      <c r="I147">
        <f>'Blank Subtraction'!I147/('Protein and Sphingo'!K$21/'Protein and Sphingo'!$B$21)</f>
        <v>174781174.1246452</v>
      </c>
      <c r="J147">
        <f>'Blank Subtraction'!J147/('Protein and Sphingo'!L$21/'Protein and Sphingo'!$B$21)</f>
        <v>169063577.95621458</v>
      </c>
    </row>
    <row r="148" spans="1:10">
      <c r="A148" t="s">
        <v>345</v>
      </c>
      <c r="B148" t="s">
        <v>346</v>
      </c>
      <c r="C148" t="s">
        <v>347</v>
      </c>
      <c r="D148">
        <f>'Blank Subtraction'!D148/('Protein and Sphingo'!F$21/'Protein and Sphingo'!$B$21)</f>
        <v>1403026.6960739691</v>
      </c>
      <c r="E148">
        <f>'Blank Subtraction'!E148/('Protein and Sphingo'!G$21/'Protein and Sphingo'!$B$21)</f>
        <v>38368531.186174437</v>
      </c>
      <c r="F148">
        <f>'Blank Subtraction'!F148/('Protein and Sphingo'!H$21/'Protein and Sphingo'!$B$21)</f>
        <v>2799842.6995849698</v>
      </c>
      <c r="G148">
        <f>'Blank Subtraction'!G148/('Protein and Sphingo'!I$21/'Protein and Sphingo'!$B$21)</f>
        <v>2183689.987904707</v>
      </c>
      <c r="H148">
        <f>'Blank Subtraction'!H148/('Protein and Sphingo'!J$21/'Protein and Sphingo'!$B$21)</f>
        <v>24952841.091504995</v>
      </c>
      <c r="I148">
        <f>'Blank Subtraction'!I148/('Protein and Sphingo'!K$21/'Protein and Sphingo'!$B$21)</f>
        <v>11897783.411533436</v>
      </c>
      <c r="J148">
        <f>'Blank Subtraction'!J148/('Protein and Sphingo'!L$21/'Protein and Sphingo'!$B$21)</f>
        <v>10344294.986735269</v>
      </c>
    </row>
    <row r="149" spans="1:10">
      <c r="A149" t="s">
        <v>349</v>
      </c>
      <c r="B149" t="s">
        <v>346</v>
      </c>
      <c r="C149" t="s">
        <v>189</v>
      </c>
      <c r="D149">
        <f>'Blank Subtraction'!D149/('Protein and Sphingo'!F$21/'Protein and Sphingo'!$B$21)</f>
        <v>17392693.008227307</v>
      </c>
      <c r="E149" t="e">
        <f>'Blank Subtraction'!E149/('Protein and Sphingo'!G$21/'Protein and Sphingo'!$B$21)</f>
        <v>#VALUE!</v>
      </c>
      <c r="F149">
        <f>'Blank Subtraction'!F149/('Protein and Sphingo'!H$21/'Protein and Sphingo'!$B$21)</f>
        <v>2707508.9728102246</v>
      </c>
      <c r="G149">
        <f>'Blank Subtraction'!G149/('Protein and Sphingo'!I$21/'Protein and Sphingo'!$B$21)</f>
        <v>2972687.4652863345</v>
      </c>
      <c r="H149" t="e">
        <f>'Blank Subtraction'!H149/('Protein and Sphingo'!J$21/'Protein and Sphingo'!$B$21)</f>
        <v>#VALUE!</v>
      </c>
      <c r="I149">
        <f>'Blank Subtraction'!I149/('Protein and Sphingo'!K$21/'Protein and Sphingo'!$B$21)</f>
        <v>5389185.758552799</v>
      </c>
      <c r="J149">
        <f>'Blank Subtraction'!J149/('Protein and Sphingo'!L$21/'Protein and Sphingo'!$B$21)</f>
        <v>4271208.5421476047</v>
      </c>
    </row>
    <row r="150" spans="1:10">
      <c r="A150" t="s">
        <v>351</v>
      </c>
      <c r="B150" t="s">
        <v>346</v>
      </c>
      <c r="C150" t="s">
        <v>352</v>
      </c>
      <c r="D150">
        <f>'Blank Subtraction'!D150/('Protein and Sphingo'!F$21/'Protein and Sphingo'!$B$21)</f>
        <v>23578996.743457265</v>
      </c>
      <c r="E150">
        <f>'Blank Subtraction'!E150/('Protein and Sphingo'!G$21/'Protein and Sphingo'!$B$21)</f>
        <v>28184826.751225978</v>
      </c>
      <c r="F150">
        <f>'Blank Subtraction'!F150/('Protein and Sphingo'!H$21/'Protein and Sphingo'!$B$21)</f>
        <v>77262021.527359977</v>
      </c>
      <c r="G150">
        <f>'Blank Subtraction'!G150/('Protein and Sphingo'!I$21/'Protein and Sphingo'!$B$21)</f>
        <v>81835243.403168485</v>
      </c>
      <c r="H150">
        <f>'Blank Subtraction'!H150/('Protein and Sphingo'!J$21/'Protein and Sphingo'!$B$21)</f>
        <v>18196998.387261584</v>
      </c>
      <c r="I150">
        <f>'Blank Subtraction'!I150/('Protein and Sphingo'!K$21/'Protein and Sphingo'!$B$21)</f>
        <v>67941253.400332004</v>
      </c>
      <c r="J150">
        <f>'Blank Subtraction'!J150/('Protein and Sphingo'!L$21/'Protein and Sphingo'!$B$21)</f>
        <v>69813600.412721723</v>
      </c>
    </row>
    <row r="151" spans="1:10">
      <c r="A151" t="s">
        <v>354</v>
      </c>
      <c r="B151" t="s">
        <v>355</v>
      </c>
      <c r="C151" t="s">
        <v>356</v>
      </c>
      <c r="D151">
        <f>'Blank Subtraction'!D151/('Protein and Sphingo'!F$21/'Protein and Sphingo'!$B$21)</f>
        <v>64740387.926825166</v>
      </c>
      <c r="E151">
        <f>'Blank Subtraction'!E151/('Protein and Sphingo'!G$21/'Protein and Sphingo'!$B$21)</f>
        <v>34961574.106355913</v>
      </c>
      <c r="F151">
        <f>'Blank Subtraction'!F151/('Protein and Sphingo'!H$21/'Protein and Sphingo'!$B$21)</f>
        <v>38467651.093232363</v>
      </c>
      <c r="G151">
        <f>'Blank Subtraction'!G151/('Protein and Sphingo'!I$21/'Protein and Sphingo'!$B$21)</f>
        <v>55455630.775560535</v>
      </c>
      <c r="H151">
        <f>'Blank Subtraction'!H151/('Protein and Sphingo'!J$21/'Protein and Sphingo'!$B$21)</f>
        <v>39978971.09919174</v>
      </c>
      <c r="I151">
        <f>'Blank Subtraction'!I151/('Protein and Sphingo'!K$21/'Protein and Sphingo'!$B$21)</f>
        <v>46926893.503869198</v>
      </c>
      <c r="J151">
        <f>'Blank Subtraction'!J151/('Protein and Sphingo'!L$21/'Protein and Sphingo'!$B$21)</f>
        <v>34460609.273938455</v>
      </c>
    </row>
    <row r="152" spans="1:10">
      <c r="A152" t="s">
        <v>358</v>
      </c>
      <c r="B152" t="s">
        <v>355</v>
      </c>
      <c r="C152" t="s">
        <v>359</v>
      </c>
      <c r="D152">
        <f>'Blank Subtraction'!D152/('Protein and Sphingo'!F$21/'Protein and Sphingo'!$B$21)</f>
        <v>422329369.07944751</v>
      </c>
      <c r="E152">
        <f>'Blank Subtraction'!E152/('Protein and Sphingo'!G$21/'Protein and Sphingo'!$B$21)</f>
        <v>318292053.7823593</v>
      </c>
      <c r="F152">
        <f>'Blank Subtraction'!F152/('Protein and Sphingo'!H$21/'Protein and Sphingo'!$B$21)</f>
        <v>437969265.19650912</v>
      </c>
      <c r="G152">
        <f>'Blank Subtraction'!G152/('Protein and Sphingo'!I$21/'Protein and Sphingo'!$B$21)</f>
        <v>393590727.45253426</v>
      </c>
      <c r="H152">
        <f>'Blank Subtraction'!H152/('Protein and Sphingo'!J$21/'Protein and Sphingo'!$B$21)</f>
        <v>314266658.15541142</v>
      </c>
      <c r="I152">
        <f>'Blank Subtraction'!I152/('Protein and Sphingo'!K$21/'Protein and Sphingo'!$B$21)</f>
        <v>419112114.1092357</v>
      </c>
      <c r="J152">
        <f>'Blank Subtraction'!J152/('Protein and Sphingo'!L$21/'Protein and Sphingo'!$B$21)</f>
        <v>427140902.24569666</v>
      </c>
    </row>
    <row r="153" spans="1:10">
      <c r="A153" t="s">
        <v>361</v>
      </c>
      <c r="B153" t="s">
        <v>355</v>
      </c>
      <c r="C153" t="s">
        <v>362</v>
      </c>
      <c r="D153">
        <f>'Blank Subtraction'!D153/('Protein and Sphingo'!F$21/'Protein and Sphingo'!$B$21)</f>
        <v>140492625.67187443</v>
      </c>
      <c r="E153">
        <f>'Blank Subtraction'!E153/('Protein and Sphingo'!G$21/'Protein and Sphingo'!$B$21)</f>
        <v>78148409.828832254</v>
      </c>
      <c r="F153">
        <f>'Blank Subtraction'!F153/('Protein and Sphingo'!H$21/'Protein and Sphingo'!$B$21)</f>
        <v>151781305.21384799</v>
      </c>
      <c r="G153">
        <f>'Blank Subtraction'!G153/('Protein and Sphingo'!I$21/'Protein and Sphingo'!$B$21)</f>
        <v>146175995.26576805</v>
      </c>
      <c r="H153">
        <f>'Blank Subtraction'!H153/('Protein and Sphingo'!J$21/'Protein and Sphingo'!$B$21)</f>
        <v>83305338.026552558</v>
      </c>
      <c r="I153">
        <f>'Blank Subtraction'!I153/('Protein and Sphingo'!K$21/'Protein and Sphingo'!$B$21)</f>
        <v>127650229.87203719</v>
      </c>
      <c r="J153">
        <f>'Blank Subtraction'!J153/('Protein and Sphingo'!L$21/'Protein and Sphingo'!$B$21)</f>
        <v>176825099.78672504</v>
      </c>
    </row>
    <row r="154" spans="1:10">
      <c r="A154" t="s">
        <v>364</v>
      </c>
      <c r="B154" t="s">
        <v>355</v>
      </c>
      <c r="C154" t="s">
        <v>365</v>
      </c>
      <c r="D154">
        <f>'Blank Subtraction'!D154/('Protein and Sphingo'!F$21/'Protein and Sphingo'!$B$21)</f>
        <v>40734881.253073178</v>
      </c>
      <c r="E154">
        <f>'Blank Subtraction'!E154/('Protein and Sphingo'!G$21/'Protein and Sphingo'!$B$21)</f>
        <v>27707852.760051385</v>
      </c>
      <c r="F154">
        <f>'Blank Subtraction'!F154/('Protein and Sphingo'!H$21/'Protein and Sphingo'!$B$21)</f>
        <v>31911956.492225446</v>
      </c>
      <c r="G154">
        <f>'Blank Subtraction'!G154/('Protein and Sphingo'!I$21/'Protein and Sphingo'!$B$21)</f>
        <v>28883417.753642246</v>
      </c>
      <c r="H154">
        <f>'Blank Subtraction'!H154/('Protein and Sphingo'!J$21/'Protein and Sphingo'!$B$21)</f>
        <v>28082298.876570463</v>
      </c>
      <c r="I154">
        <f>'Blank Subtraction'!I154/('Protein and Sphingo'!K$21/'Protein and Sphingo'!$B$21)</f>
        <v>30147661.852600288</v>
      </c>
      <c r="J154">
        <f>'Blank Subtraction'!J154/('Protein and Sphingo'!L$21/'Protein and Sphingo'!$B$21)</f>
        <v>21679989.552085795</v>
      </c>
    </row>
    <row r="155" spans="1:10">
      <c r="A155" t="s">
        <v>367</v>
      </c>
      <c r="B155" t="s">
        <v>355</v>
      </c>
      <c r="C155" t="s">
        <v>368</v>
      </c>
      <c r="D155">
        <f>'Blank Subtraction'!D155/('Protein and Sphingo'!F$21/'Protein and Sphingo'!$B$21)</f>
        <v>129098826.66234162</v>
      </c>
      <c r="E155">
        <f>'Blank Subtraction'!E155/('Protein and Sphingo'!G$21/'Protein and Sphingo'!$B$21)</f>
        <v>92322342.39566417</v>
      </c>
      <c r="F155">
        <f>'Blank Subtraction'!F155/('Protein and Sphingo'!H$21/'Protein and Sphingo'!$B$21)</f>
        <v>72602719.622418985</v>
      </c>
      <c r="G155">
        <f>'Blank Subtraction'!G155/('Protein and Sphingo'!I$21/'Protein and Sphingo'!$B$21)</f>
        <v>82844735.125070915</v>
      </c>
      <c r="H155">
        <f>'Blank Subtraction'!H155/('Protein and Sphingo'!J$21/'Protein and Sphingo'!$B$21)</f>
        <v>102710105.98167609</v>
      </c>
      <c r="I155">
        <f>'Blank Subtraction'!I155/('Protein and Sphingo'!K$21/'Protein and Sphingo'!$B$21)</f>
        <v>71286347.641952008</v>
      </c>
      <c r="J155">
        <f>'Blank Subtraction'!J155/('Protein and Sphingo'!L$21/'Protein and Sphingo'!$B$21)</f>
        <v>65938462.725655921</v>
      </c>
    </row>
    <row r="156" spans="1:10">
      <c r="A156" t="s">
        <v>370</v>
      </c>
      <c r="B156" t="s">
        <v>355</v>
      </c>
      <c r="C156" t="s">
        <v>371</v>
      </c>
      <c r="D156">
        <f>'Blank Subtraction'!D156/('Protein and Sphingo'!F$21/'Protein and Sphingo'!$B$21)</f>
        <v>686782840.89217889</v>
      </c>
      <c r="E156">
        <f>'Blank Subtraction'!E156/('Protein and Sphingo'!G$21/'Protein and Sphingo'!$B$21)</f>
        <v>521487434.03927696</v>
      </c>
      <c r="F156">
        <f>'Blank Subtraction'!F156/('Protein and Sphingo'!H$21/'Protein and Sphingo'!$B$21)</f>
        <v>564556815.87826216</v>
      </c>
      <c r="G156">
        <f>'Blank Subtraction'!G156/('Protein and Sphingo'!I$21/'Protein and Sphingo'!$B$21)</f>
        <v>534140665.95871037</v>
      </c>
      <c r="H156">
        <f>'Blank Subtraction'!H156/('Protein and Sphingo'!J$21/'Protein and Sphingo'!$B$21)</f>
        <v>530682684.43682957</v>
      </c>
      <c r="I156">
        <f>'Blank Subtraction'!I156/('Protein and Sphingo'!K$21/'Protein and Sphingo'!$B$21)</f>
        <v>465003939.8806265</v>
      </c>
      <c r="J156">
        <f>'Blank Subtraction'!J156/('Protein and Sphingo'!L$21/'Protein and Sphingo'!$B$21)</f>
        <v>472754573.41292018</v>
      </c>
    </row>
    <row r="157" spans="1:10">
      <c r="A157" t="s">
        <v>373</v>
      </c>
      <c r="B157" t="s">
        <v>355</v>
      </c>
      <c r="C157" t="s">
        <v>374</v>
      </c>
      <c r="D157">
        <f>'Blank Subtraction'!D157/('Protein and Sphingo'!F$21/'Protein and Sphingo'!$B$21)</f>
        <v>420375826.28230059</v>
      </c>
      <c r="E157">
        <f>'Blank Subtraction'!E157/('Protein and Sphingo'!G$21/'Protein and Sphingo'!$B$21)</f>
        <v>316514984.96952593</v>
      </c>
      <c r="F157">
        <f>'Blank Subtraction'!F157/('Protein and Sphingo'!H$21/'Protein and Sphingo'!$B$21)</f>
        <v>438488606.89664519</v>
      </c>
      <c r="G157">
        <f>'Blank Subtraction'!G157/('Protein and Sphingo'!I$21/'Protein and Sphingo'!$B$21)</f>
        <v>395271796.82521808</v>
      </c>
      <c r="H157">
        <f>'Blank Subtraction'!H157/('Protein and Sphingo'!J$21/'Protein and Sphingo'!$B$21)</f>
        <v>307600262.33530831</v>
      </c>
      <c r="I157">
        <f>'Blank Subtraction'!I157/('Protein and Sphingo'!K$21/'Protein and Sphingo'!$B$21)</f>
        <v>342014382.02837783</v>
      </c>
      <c r="J157">
        <f>'Blank Subtraction'!J157/('Protein and Sphingo'!L$21/'Protein and Sphingo'!$B$21)</f>
        <v>350085072.90134954</v>
      </c>
    </row>
    <row r="158" spans="1:10">
      <c r="A158" t="s">
        <v>373</v>
      </c>
      <c r="B158" t="s">
        <v>355</v>
      </c>
      <c r="C158" t="s">
        <v>374</v>
      </c>
      <c r="D158">
        <f>'Blank Subtraction'!D158/('Protein and Sphingo'!F$21/'Protein and Sphingo'!$B$21)</f>
        <v>422412888.63594705</v>
      </c>
      <c r="E158">
        <f>'Blank Subtraction'!E158/('Protein and Sphingo'!G$21/'Protein and Sphingo'!$B$21)</f>
        <v>319612218.6784519</v>
      </c>
      <c r="F158">
        <f>'Blank Subtraction'!F158/('Protein and Sphingo'!H$21/'Protein and Sphingo'!$B$21)</f>
        <v>439909125.7701028</v>
      </c>
      <c r="G158">
        <f>'Blank Subtraction'!G158/('Protein and Sphingo'!I$21/'Protein and Sphingo'!$B$21)</f>
        <v>7085037.9534572428</v>
      </c>
      <c r="H158">
        <f>'Blank Subtraction'!H158/('Protein and Sphingo'!J$21/'Protein and Sphingo'!$B$21)</f>
        <v>310439845.95880812</v>
      </c>
      <c r="I158">
        <f>'Blank Subtraction'!I158/('Protein and Sphingo'!K$21/'Protein and Sphingo'!$B$21)</f>
        <v>343209058.54324216</v>
      </c>
      <c r="J158">
        <f>'Blank Subtraction'!J158/('Protein and Sphingo'!L$21/'Protein and Sphingo'!$B$21)</f>
        <v>350329561.08349878</v>
      </c>
    </row>
    <row r="159" spans="1:10">
      <c r="A159" t="s">
        <v>376</v>
      </c>
      <c r="B159" t="s">
        <v>355</v>
      </c>
      <c r="C159" t="s">
        <v>377</v>
      </c>
      <c r="D159">
        <f>'Blank Subtraction'!D159/('Protein and Sphingo'!F$21/'Protein and Sphingo'!$B$21)</f>
        <v>51232882.092589982</v>
      </c>
      <c r="E159">
        <f>'Blank Subtraction'!E159/('Protein and Sphingo'!G$21/'Protein and Sphingo'!$B$21)</f>
        <v>318706091.98456854</v>
      </c>
      <c r="F159">
        <f>'Blank Subtraction'!F159/('Protein and Sphingo'!H$21/'Protein and Sphingo'!$B$21)</f>
        <v>56793196.872159742</v>
      </c>
      <c r="G159">
        <f>'Blank Subtraction'!G159/('Protein and Sphingo'!I$21/'Protein and Sphingo'!$B$21)</f>
        <v>30471507.625624526</v>
      </c>
      <c r="H159">
        <f>'Blank Subtraction'!H159/('Protein and Sphingo'!J$21/'Protein and Sphingo'!$B$21)</f>
        <v>314662070.1749838</v>
      </c>
      <c r="I159">
        <f>'Blank Subtraction'!I159/('Protein and Sphingo'!K$21/'Protein and Sphingo'!$B$21)</f>
        <v>419511375.00050336</v>
      </c>
      <c r="J159">
        <f>'Blank Subtraction'!J159/('Protein and Sphingo'!L$21/'Protein and Sphingo'!$B$21)</f>
        <v>427549441.99806809</v>
      </c>
    </row>
    <row r="160" spans="1:10">
      <c r="A160" t="s">
        <v>376</v>
      </c>
      <c r="B160" t="s">
        <v>355</v>
      </c>
      <c r="C160" t="s">
        <v>377</v>
      </c>
      <c r="D160">
        <f>'Blank Subtraction'!D160/('Protein and Sphingo'!F$21/'Protein and Sphingo'!$B$21)</f>
        <v>482415833.42657322</v>
      </c>
      <c r="E160">
        <f>'Blank Subtraction'!E160/('Protein and Sphingo'!G$21/'Protein and Sphingo'!$B$21)</f>
        <v>317294248.97069168</v>
      </c>
      <c r="F160">
        <f>'Blank Subtraction'!F160/('Protein and Sphingo'!H$21/'Protein and Sphingo'!$B$21)</f>
        <v>511402420.15235144</v>
      </c>
      <c r="G160">
        <f>'Blank Subtraction'!G160/('Protein and Sphingo'!I$21/'Protein and Sphingo'!$B$21)</f>
        <v>474077236.78409785</v>
      </c>
      <c r="H160">
        <f>'Blank Subtraction'!H160/('Protein and Sphingo'!J$21/'Protein and Sphingo'!$B$21)</f>
        <v>313432057.20207113</v>
      </c>
      <c r="I160">
        <f>'Blank Subtraction'!I160/('Protein and Sphingo'!K$21/'Protein and Sphingo'!$B$21)</f>
        <v>419225130.50754184</v>
      </c>
      <c r="J160">
        <f>'Blank Subtraction'!J160/('Protein and Sphingo'!L$21/'Protein and Sphingo'!$B$21)</f>
        <v>427134301.06477863</v>
      </c>
    </row>
    <row r="161" spans="1:10">
      <c r="A161" t="s">
        <v>379</v>
      </c>
      <c r="B161" t="s">
        <v>378</v>
      </c>
      <c r="C161" t="s">
        <v>380</v>
      </c>
      <c r="D161">
        <f>'Blank Subtraction'!D161/('Protein and Sphingo'!F$21/'Protein and Sphingo'!$B$21)</f>
        <v>62894300.168833099</v>
      </c>
      <c r="E161">
        <f>'Blank Subtraction'!E161/('Protein and Sphingo'!G$21/'Protein and Sphingo'!$B$21)</f>
        <v>15424223.870451139</v>
      </c>
      <c r="F161">
        <f>'Blank Subtraction'!F161/('Protein and Sphingo'!H$21/'Protein and Sphingo'!$B$21)</f>
        <v>42146794.975487597</v>
      </c>
      <c r="G161">
        <f>'Blank Subtraction'!G161/('Protein and Sphingo'!I$21/'Protein and Sphingo'!$B$21)</f>
        <v>45626369.272826448</v>
      </c>
      <c r="H161">
        <f>'Blank Subtraction'!H161/('Protein and Sphingo'!J$21/'Protein and Sphingo'!$B$21)</f>
        <v>26183327.328354932</v>
      </c>
      <c r="I161">
        <f>'Blank Subtraction'!I161/('Protein and Sphingo'!K$21/'Protein and Sphingo'!$B$21)</f>
        <v>17191395.048897091</v>
      </c>
      <c r="J161">
        <f>'Blank Subtraction'!J161/('Protein and Sphingo'!L$21/'Protein and Sphingo'!$B$21)</f>
        <v>12346653.198537724</v>
      </c>
    </row>
    <row r="162" spans="1:10">
      <c r="A162" t="s">
        <v>382</v>
      </c>
      <c r="B162" t="s">
        <v>378</v>
      </c>
      <c r="C162" t="s">
        <v>383</v>
      </c>
      <c r="D162" t="e">
        <f>'Blank Subtraction'!D162/('Protein and Sphingo'!F$21/'Protein and Sphingo'!$B$21)</f>
        <v>#VALUE!</v>
      </c>
      <c r="E162" t="e">
        <f>'Blank Subtraction'!E162/('Protein and Sphingo'!G$21/'Protein and Sphingo'!$B$21)</f>
        <v>#VALUE!</v>
      </c>
      <c r="F162" t="e">
        <f>'Blank Subtraction'!F162/('Protein and Sphingo'!H$21/'Protein and Sphingo'!$B$21)</f>
        <v>#VALUE!</v>
      </c>
      <c r="G162" t="e">
        <f>'Blank Subtraction'!G162/('Protein and Sphingo'!I$21/'Protein and Sphingo'!$B$21)</f>
        <v>#VALUE!</v>
      </c>
      <c r="H162" t="e">
        <f>'Blank Subtraction'!H162/('Protein and Sphingo'!J$21/'Protein and Sphingo'!$B$21)</f>
        <v>#VALUE!</v>
      </c>
      <c r="I162" t="e">
        <f>'Blank Subtraction'!I162/('Protein and Sphingo'!K$21/'Protein and Sphingo'!$B$21)</f>
        <v>#VALUE!</v>
      </c>
      <c r="J162" t="e">
        <f>'Blank Subtraction'!J162/('Protein and Sphingo'!L$21/'Protein and Sphingo'!$B$21)</f>
        <v>#VALUE!</v>
      </c>
    </row>
    <row r="163" spans="1:10">
      <c r="A163" t="s">
        <v>385</v>
      </c>
      <c r="B163" t="s">
        <v>378</v>
      </c>
      <c r="C163" t="s">
        <v>386</v>
      </c>
      <c r="D163" t="e">
        <f>'Blank Subtraction'!D163/('Protein and Sphingo'!F$21/'Protein and Sphingo'!$B$21)</f>
        <v>#VALUE!</v>
      </c>
      <c r="E163" t="e">
        <f>'Blank Subtraction'!E163/('Protein and Sphingo'!G$21/'Protein and Sphingo'!$B$21)</f>
        <v>#VALUE!</v>
      </c>
      <c r="F163" t="e">
        <f>'Blank Subtraction'!F163/('Protein and Sphingo'!H$21/'Protein and Sphingo'!$B$21)</f>
        <v>#VALUE!</v>
      </c>
      <c r="G163" t="e">
        <f>'Blank Subtraction'!G163/('Protein and Sphingo'!I$21/'Protein and Sphingo'!$B$21)</f>
        <v>#VALUE!</v>
      </c>
      <c r="H163" t="e">
        <f>'Blank Subtraction'!H163/('Protein and Sphingo'!J$21/'Protein and Sphingo'!$B$21)</f>
        <v>#VALUE!</v>
      </c>
      <c r="I163" t="e">
        <f>'Blank Subtraction'!I163/('Protein and Sphingo'!K$21/'Protein and Sphingo'!$B$21)</f>
        <v>#VALUE!</v>
      </c>
      <c r="J163" t="e">
        <f>'Blank Subtraction'!J163/('Protein and Sphingo'!L$21/'Protein and Sphingo'!$B$21)</f>
        <v>#VALUE!</v>
      </c>
    </row>
    <row r="164" spans="1:10">
      <c r="A164" t="s">
        <v>388</v>
      </c>
      <c r="B164" t="s">
        <v>378</v>
      </c>
      <c r="C164" t="s">
        <v>389</v>
      </c>
      <c r="D164">
        <f>'Blank Subtraction'!D164/('Protein and Sphingo'!F$21/'Protein and Sphingo'!$B$21)</f>
        <v>20217843.859940682</v>
      </c>
      <c r="E164">
        <f>'Blank Subtraction'!E164/('Protein and Sphingo'!G$21/'Protein and Sphingo'!$B$21)</f>
        <v>6566135.4629229754</v>
      </c>
      <c r="F164">
        <f>'Blank Subtraction'!F164/('Protein and Sphingo'!H$21/'Protein and Sphingo'!$B$21)</f>
        <v>9148141.5450670756</v>
      </c>
      <c r="G164">
        <f>'Blank Subtraction'!G164/('Protein and Sphingo'!I$21/'Protein and Sphingo'!$B$21)</f>
        <v>26977337.989260707</v>
      </c>
      <c r="H164">
        <f>'Blank Subtraction'!H164/('Protein and Sphingo'!J$21/'Protein and Sphingo'!$B$21)</f>
        <v>5903967.617193453</v>
      </c>
      <c r="I164" t="e">
        <f>'Blank Subtraction'!I164/('Protein and Sphingo'!K$21/'Protein and Sphingo'!$B$21)</f>
        <v>#VALUE!</v>
      </c>
      <c r="J164">
        <f>'Blank Subtraction'!J164/('Protein and Sphingo'!L$21/'Protein and Sphingo'!$B$21)</f>
        <v>10072913.104549589</v>
      </c>
    </row>
    <row r="165" spans="1:10">
      <c r="A165" t="s">
        <v>391</v>
      </c>
      <c r="B165" t="s">
        <v>378</v>
      </c>
      <c r="C165" t="s">
        <v>392</v>
      </c>
      <c r="D165" t="e">
        <f>'Blank Subtraction'!D165/('Protein and Sphingo'!F$21/'Protein and Sphingo'!$B$21)</f>
        <v>#VALUE!</v>
      </c>
      <c r="E165" t="e">
        <f>'Blank Subtraction'!E165/('Protein and Sphingo'!G$21/'Protein and Sphingo'!$B$21)</f>
        <v>#VALUE!</v>
      </c>
      <c r="F165" t="e">
        <f>'Blank Subtraction'!F165/('Protein and Sphingo'!H$21/'Protein and Sphingo'!$B$21)</f>
        <v>#VALUE!</v>
      </c>
      <c r="G165" t="e">
        <f>'Blank Subtraction'!G165/('Protein and Sphingo'!I$21/'Protein and Sphingo'!$B$21)</f>
        <v>#VALUE!</v>
      </c>
      <c r="H165" t="e">
        <f>'Blank Subtraction'!H165/('Protein and Sphingo'!J$21/'Protein and Sphingo'!$B$21)</f>
        <v>#VALUE!</v>
      </c>
      <c r="I165" t="e">
        <f>'Blank Subtraction'!I165/('Protein and Sphingo'!K$21/'Protein and Sphingo'!$B$21)</f>
        <v>#VALUE!</v>
      </c>
      <c r="J165" t="e">
        <f>'Blank Subtraction'!J165/('Protein and Sphingo'!L$21/'Protein and Sphingo'!$B$21)</f>
        <v>#VALUE!</v>
      </c>
    </row>
    <row r="166" spans="1:10">
      <c r="A166" t="s">
        <v>394</v>
      </c>
      <c r="B166" t="s">
        <v>378</v>
      </c>
      <c r="C166" t="s">
        <v>395</v>
      </c>
      <c r="D166">
        <f>'Blank Subtraction'!D166/('Protein and Sphingo'!F$21/'Protein and Sphingo'!$B$21)</f>
        <v>369217.55159841292</v>
      </c>
      <c r="E166" t="e">
        <f>'Blank Subtraction'!E166/('Protein and Sphingo'!G$21/'Protein and Sphingo'!$B$21)</f>
        <v>#VALUE!</v>
      </c>
      <c r="F166">
        <f>'Blank Subtraction'!F166/('Protein and Sphingo'!H$21/'Protein and Sphingo'!$B$21)</f>
        <v>3821195.7696009991</v>
      </c>
      <c r="G166">
        <f>'Blank Subtraction'!G166/('Protein and Sphingo'!I$21/'Protein and Sphingo'!$B$21)</f>
        <v>7398511.6986795729</v>
      </c>
      <c r="H166">
        <f>'Blank Subtraction'!H166/('Protein and Sphingo'!J$21/'Protein and Sphingo'!$B$21)</f>
        <v>2354488.0878186314</v>
      </c>
      <c r="I166">
        <f>'Blank Subtraction'!I166/('Protein and Sphingo'!K$21/'Protein and Sphingo'!$B$21)</f>
        <v>896007.38614821539</v>
      </c>
      <c r="J166">
        <f>'Blank Subtraction'!J166/('Protein and Sphingo'!L$21/'Protein and Sphingo'!$B$21)</f>
        <v>17456456.205457296</v>
      </c>
    </row>
    <row r="167" spans="1:10">
      <c r="A167" t="s">
        <v>397</v>
      </c>
      <c r="B167" t="s">
        <v>378</v>
      </c>
      <c r="C167" t="s">
        <v>398</v>
      </c>
      <c r="D167" t="e">
        <f>'Blank Subtraction'!D167/('Protein and Sphingo'!F$21/'Protein and Sphingo'!$B$21)</f>
        <v>#VALUE!</v>
      </c>
      <c r="E167" t="e">
        <f>'Blank Subtraction'!E167/('Protein and Sphingo'!G$21/'Protein and Sphingo'!$B$21)</f>
        <v>#VALUE!</v>
      </c>
      <c r="F167" t="e">
        <f>'Blank Subtraction'!F167/('Protein and Sphingo'!H$21/'Protein and Sphingo'!$B$21)</f>
        <v>#VALUE!</v>
      </c>
      <c r="G167" t="e">
        <f>'Blank Subtraction'!G167/('Protein and Sphingo'!I$21/'Protein and Sphingo'!$B$21)</f>
        <v>#VALUE!</v>
      </c>
      <c r="H167" t="e">
        <f>'Blank Subtraction'!H167/('Protein and Sphingo'!J$21/'Protein and Sphingo'!$B$21)</f>
        <v>#VALUE!</v>
      </c>
      <c r="I167" t="e">
        <f>'Blank Subtraction'!I167/('Protein and Sphingo'!K$21/'Protein and Sphingo'!$B$21)</f>
        <v>#VALUE!</v>
      </c>
      <c r="J167" t="e">
        <f>'Blank Subtraction'!J167/('Protein and Sphingo'!L$21/'Protein and Sphingo'!$B$21)</f>
        <v>#VALUE!</v>
      </c>
    </row>
    <row r="168" spans="1:10">
      <c r="A168" t="s">
        <v>400</v>
      </c>
      <c r="B168" t="s">
        <v>378</v>
      </c>
      <c r="C168" t="s">
        <v>401</v>
      </c>
      <c r="D168" t="e">
        <f>'Blank Subtraction'!D168/('Protein and Sphingo'!F$21/'Protein and Sphingo'!$B$21)</f>
        <v>#VALUE!</v>
      </c>
      <c r="E168" t="e">
        <f>'Blank Subtraction'!E168/('Protein and Sphingo'!G$21/'Protein and Sphingo'!$B$21)</f>
        <v>#VALUE!</v>
      </c>
      <c r="F168" t="e">
        <f>'Blank Subtraction'!F168/('Protein and Sphingo'!H$21/'Protein and Sphingo'!$B$21)</f>
        <v>#VALUE!</v>
      </c>
      <c r="G168" t="e">
        <f>'Blank Subtraction'!G168/('Protein and Sphingo'!I$21/'Protein and Sphingo'!$B$21)</f>
        <v>#VALUE!</v>
      </c>
      <c r="H168" t="e">
        <f>'Blank Subtraction'!H168/('Protein and Sphingo'!J$21/'Protein and Sphingo'!$B$21)</f>
        <v>#VALUE!</v>
      </c>
      <c r="I168" t="e">
        <f>'Blank Subtraction'!I168/('Protein and Sphingo'!K$21/'Protein and Sphingo'!$B$21)</f>
        <v>#VALUE!</v>
      </c>
      <c r="J168" t="e">
        <f>'Blank Subtraction'!J168/('Protein and Sphingo'!L$21/'Protein and Sphingo'!$B$21)</f>
        <v>#VALUE!</v>
      </c>
    </row>
    <row r="169" spans="1:10">
      <c r="A169" t="s">
        <v>403</v>
      </c>
      <c r="B169" t="s">
        <v>378</v>
      </c>
      <c r="C169" t="s">
        <v>404</v>
      </c>
      <c r="D169" t="e">
        <f>'Blank Subtraction'!D169/('Protein and Sphingo'!F$21/'Protein and Sphingo'!$B$21)</f>
        <v>#VALUE!</v>
      </c>
      <c r="E169" t="e">
        <f>'Blank Subtraction'!E169/('Protein and Sphingo'!G$21/'Protein and Sphingo'!$B$21)</f>
        <v>#VALUE!</v>
      </c>
      <c r="F169" t="e">
        <f>'Blank Subtraction'!F169/('Protein and Sphingo'!H$21/'Protein and Sphingo'!$B$21)</f>
        <v>#VALUE!</v>
      </c>
      <c r="G169" t="e">
        <f>'Blank Subtraction'!G169/('Protein and Sphingo'!I$21/'Protein and Sphingo'!$B$21)</f>
        <v>#VALUE!</v>
      </c>
      <c r="H169" t="e">
        <f>'Blank Subtraction'!H169/('Protein and Sphingo'!J$21/'Protein and Sphingo'!$B$21)</f>
        <v>#VALUE!</v>
      </c>
      <c r="I169" t="e">
        <f>'Blank Subtraction'!I169/('Protein and Sphingo'!K$21/'Protein and Sphingo'!$B$21)</f>
        <v>#VALUE!</v>
      </c>
      <c r="J169" t="e">
        <f>'Blank Subtraction'!J169/('Protein and Sphingo'!L$21/'Protein and Sphingo'!$B$21)</f>
        <v>#VALUE!</v>
      </c>
    </row>
    <row r="170" spans="1:10">
      <c r="A170" t="s">
        <v>406</v>
      </c>
      <c r="B170" t="s">
        <v>378</v>
      </c>
      <c r="C170" t="s">
        <v>407</v>
      </c>
      <c r="D170" t="e">
        <f>'Blank Subtraction'!D170/('Protein and Sphingo'!F$21/'Protein and Sphingo'!$B$21)</f>
        <v>#VALUE!</v>
      </c>
      <c r="E170" t="e">
        <f>'Blank Subtraction'!E170/('Protein and Sphingo'!G$21/'Protein and Sphingo'!$B$21)</f>
        <v>#VALUE!</v>
      </c>
      <c r="F170" t="e">
        <f>'Blank Subtraction'!F170/('Protein and Sphingo'!H$21/'Protein and Sphingo'!$B$21)</f>
        <v>#VALUE!</v>
      </c>
      <c r="G170" t="e">
        <f>'Blank Subtraction'!G170/('Protein and Sphingo'!I$21/'Protein and Sphingo'!$B$21)</f>
        <v>#VALUE!</v>
      </c>
      <c r="H170" t="e">
        <f>'Blank Subtraction'!H170/('Protein and Sphingo'!J$21/'Protein and Sphingo'!$B$21)</f>
        <v>#VALUE!</v>
      </c>
      <c r="I170" t="e">
        <f>'Blank Subtraction'!I170/('Protein and Sphingo'!K$21/'Protein and Sphingo'!$B$21)</f>
        <v>#VALUE!</v>
      </c>
      <c r="J170" t="e">
        <f>'Blank Subtraction'!J170/('Protein and Sphingo'!L$21/'Protein and Sphingo'!$B$21)</f>
        <v>#VALUE!</v>
      </c>
    </row>
    <row r="171" spans="1:10">
      <c r="A171" t="s">
        <v>409</v>
      </c>
      <c r="B171" t="s">
        <v>378</v>
      </c>
      <c r="C171" t="s">
        <v>410</v>
      </c>
      <c r="D171" t="e">
        <f>'Blank Subtraction'!D171/('Protein and Sphingo'!F$21/'Protein and Sphingo'!$B$21)</f>
        <v>#VALUE!</v>
      </c>
      <c r="E171">
        <f>'Blank Subtraction'!E171/('Protein and Sphingo'!G$21/'Protein and Sphingo'!$B$21)</f>
        <v>247778.69671407453</v>
      </c>
      <c r="F171">
        <f>'Blank Subtraction'!F171/('Protein and Sphingo'!H$21/'Protein and Sphingo'!$B$21)</f>
        <v>14205188.734576205</v>
      </c>
      <c r="G171">
        <f>'Blank Subtraction'!G171/('Protein and Sphingo'!I$21/'Protein and Sphingo'!$B$21)</f>
        <v>18064588.707727503</v>
      </c>
      <c r="H171">
        <f>'Blank Subtraction'!H171/('Protein and Sphingo'!J$21/'Protein and Sphingo'!$B$21)</f>
        <v>15381077.960624227</v>
      </c>
      <c r="I171">
        <f>'Blank Subtraction'!I171/('Protein and Sphingo'!K$21/'Protein and Sphingo'!$B$21)</f>
        <v>14694521.132830732</v>
      </c>
      <c r="J171">
        <f>'Blank Subtraction'!J171/('Protein and Sphingo'!L$21/'Protein and Sphingo'!$B$21)</f>
        <v>45230313.69761344</v>
      </c>
    </row>
    <row r="172" spans="1:10">
      <c r="A172" t="s">
        <v>412</v>
      </c>
      <c r="B172" t="s">
        <v>378</v>
      </c>
      <c r="C172" t="s">
        <v>413</v>
      </c>
      <c r="D172" t="e">
        <f>'Blank Subtraction'!D172/('Protein and Sphingo'!F$21/'Protein and Sphingo'!$B$21)</f>
        <v>#VALUE!</v>
      </c>
      <c r="E172">
        <f>'Blank Subtraction'!E172/('Protein and Sphingo'!G$21/'Protein and Sphingo'!$B$21)</f>
        <v>371668.04507111182</v>
      </c>
      <c r="F172" t="e">
        <f>'Blank Subtraction'!F172/('Protein and Sphingo'!H$21/'Protein and Sphingo'!$B$21)</f>
        <v>#VALUE!</v>
      </c>
      <c r="G172">
        <f>'Blank Subtraction'!G172/('Protein and Sphingo'!I$21/'Protein and Sphingo'!$B$21)</f>
        <v>25104465.189415429</v>
      </c>
      <c r="H172" t="e">
        <f>'Blank Subtraction'!H172/('Protein and Sphingo'!J$21/'Protein and Sphingo'!$B$21)</f>
        <v>#VALUE!</v>
      </c>
      <c r="I172">
        <f>'Blank Subtraction'!I172/('Protein and Sphingo'!K$21/'Protein and Sphingo'!$B$21)</f>
        <v>19353759.540801451</v>
      </c>
      <c r="J172" t="e">
        <f>'Blank Subtraction'!J172/('Protein and Sphingo'!L$21/'Protein and Sphingo'!$B$21)</f>
        <v>#VALUE!</v>
      </c>
    </row>
    <row r="173" spans="1:10">
      <c r="A173" t="s">
        <v>415</v>
      </c>
      <c r="B173" t="s">
        <v>378</v>
      </c>
      <c r="C173" t="s">
        <v>416</v>
      </c>
      <c r="D173" t="e">
        <f>'Blank Subtraction'!D173/('Protein and Sphingo'!F$21/'Protein and Sphingo'!$B$21)</f>
        <v>#VALUE!</v>
      </c>
      <c r="E173" t="e">
        <f>'Blank Subtraction'!E173/('Protein and Sphingo'!G$21/'Protein and Sphingo'!$B$21)</f>
        <v>#VALUE!</v>
      </c>
      <c r="F173" t="e">
        <f>'Blank Subtraction'!F173/('Protein and Sphingo'!H$21/'Protein and Sphingo'!$B$21)</f>
        <v>#VALUE!</v>
      </c>
      <c r="G173" t="e">
        <f>'Blank Subtraction'!G173/('Protein and Sphingo'!I$21/'Protein and Sphingo'!$B$21)</f>
        <v>#VALUE!</v>
      </c>
      <c r="H173" t="e">
        <f>'Blank Subtraction'!H173/('Protein and Sphingo'!J$21/'Protein and Sphingo'!$B$21)</f>
        <v>#VALUE!</v>
      </c>
      <c r="I173" t="e">
        <f>'Blank Subtraction'!I173/('Protein and Sphingo'!K$21/'Protein and Sphingo'!$B$21)</f>
        <v>#VALUE!</v>
      </c>
      <c r="J173" t="e">
        <f>'Blank Subtraction'!J173/('Protein and Sphingo'!L$21/'Protein and Sphingo'!$B$21)</f>
        <v>#VALUE!</v>
      </c>
    </row>
    <row r="174" spans="1:10">
      <c r="A174" t="s">
        <v>418</v>
      </c>
      <c r="B174" t="s">
        <v>378</v>
      </c>
      <c r="C174" t="s">
        <v>419</v>
      </c>
      <c r="D174" t="e">
        <f>'Blank Subtraction'!D174/('Protein and Sphingo'!F$21/'Protein and Sphingo'!$B$21)</f>
        <v>#VALUE!</v>
      </c>
      <c r="E174" t="e">
        <f>'Blank Subtraction'!E174/('Protein and Sphingo'!G$21/'Protein and Sphingo'!$B$21)</f>
        <v>#VALUE!</v>
      </c>
      <c r="F174" t="e">
        <f>'Blank Subtraction'!F174/('Protein and Sphingo'!H$21/'Protein and Sphingo'!$B$21)</f>
        <v>#VALUE!</v>
      </c>
      <c r="G174" t="e">
        <f>'Blank Subtraction'!G174/('Protein and Sphingo'!I$21/'Protein and Sphingo'!$B$21)</f>
        <v>#VALUE!</v>
      </c>
      <c r="H174" t="e">
        <f>'Blank Subtraction'!H174/('Protein and Sphingo'!J$21/'Protein and Sphingo'!$B$21)</f>
        <v>#VALUE!</v>
      </c>
      <c r="I174" t="e">
        <f>'Blank Subtraction'!I174/('Protein and Sphingo'!K$21/'Protein and Sphingo'!$B$21)</f>
        <v>#VALUE!</v>
      </c>
      <c r="J174" t="e">
        <f>'Blank Subtraction'!J174/('Protein and Sphingo'!L$21/'Protein and Sphingo'!$B$21)</f>
        <v>#VALUE!</v>
      </c>
    </row>
    <row r="175" spans="1:10">
      <c r="A175" t="s">
        <v>418</v>
      </c>
      <c r="B175" t="s">
        <v>378</v>
      </c>
      <c r="C175" t="s">
        <v>419</v>
      </c>
      <c r="D175" t="e">
        <f>'Blank Subtraction'!D175/('Protein and Sphingo'!F$21/'Protein and Sphingo'!$B$21)</f>
        <v>#VALUE!</v>
      </c>
      <c r="E175" t="e">
        <f>'Blank Subtraction'!E175/('Protein and Sphingo'!G$21/'Protein and Sphingo'!$B$21)</f>
        <v>#VALUE!</v>
      </c>
      <c r="F175" t="e">
        <f>'Blank Subtraction'!F175/('Protein and Sphingo'!H$21/'Protein and Sphingo'!$B$21)</f>
        <v>#VALUE!</v>
      </c>
      <c r="G175" t="e">
        <f>'Blank Subtraction'!G175/('Protein and Sphingo'!I$21/'Protein and Sphingo'!$B$21)</f>
        <v>#VALUE!</v>
      </c>
      <c r="H175" t="e">
        <f>'Blank Subtraction'!H175/('Protein and Sphingo'!J$21/'Protein and Sphingo'!$B$21)</f>
        <v>#VALUE!</v>
      </c>
      <c r="I175" t="e">
        <f>'Blank Subtraction'!I175/('Protein and Sphingo'!K$21/'Protein and Sphingo'!$B$21)</f>
        <v>#VALUE!</v>
      </c>
      <c r="J175" t="e">
        <f>'Blank Subtraction'!J175/('Protein and Sphingo'!L$21/'Protein and Sphingo'!$B$21)</f>
        <v>#VALUE!</v>
      </c>
    </row>
    <row r="176" spans="1:10">
      <c r="A176" t="s">
        <v>418</v>
      </c>
      <c r="B176" t="s">
        <v>378</v>
      </c>
      <c r="C176" t="s">
        <v>419</v>
      </c>
      <c r="D176" t="e">
        <f>'Blank Subtraction'!D176/('Protein and Sphingo'!F$21/'Protein and Sphingo'!$B$21)</f>
        <v>#VALUE!</v>
      </c>
      <c r="E176" t="e">
        <f>'Blank Subtraction'!E176/('Protein and Sphingo'!G$21/'Protein and Sphingo'!$B$21)</f>
        <v>#VALUE!</v>
      </c>
      <c r="F176" t="e">
        <f>'Blank Subtraction'!F176/('Protein and Sphingo'!H$21/'Protein and Sphingo'!$B$21)</f>
        <v>#VALUE!</v>
      </c>
      <c r="G176" t="e">
        <f>'Blank Subtraction'!G176/('Protein and Sphingo'!I$21/'Protein and Sphingo'!$B$21)</f>
        <v>#VALUE!</v>
      </c>
      <c r="H176" t="e">
        <f>'Blank Subtraction'!H176/('Protein and Sphingo'!J$21/'Protein and Sphingo'!$B$21)</f>
        <v>#VALUE!</v>
      </c>
      <c r="I176" t="e">
        <f>'Blank Subtraction'!I176/('Protein and Sphingo'!K$21/'Protein and Sphingo'!$B$21)</f>
        <v>#VALUE!</v>
      </c>
      <c r="J176" t="e">
        <f>'Blank Subtraction'!J176/('Protein and Sphingo'!L$21/'Protein and Sphingo'!$B$21)</f>
        <v>#VALUE!</v>
      </c>
    </row>
    <row r="177" spans="1:10">
      <c r="A177" t="s">
        <v>421</v>
      </c>
      <c r="B177" t="s">
        <v>378</v>
      </c>
      <c r="C177" t="s">
        <v>422</v>
      </c>
      <c r="D177" t="e">
        <f>'Blank Subtraction'!D177/('Protein and Sphingo'!F$21/'Protein and Sphingo'!$B$21)</f>
        <v>#VALUE!</v>
      </c>
      <c r="E177" t="e">
        <f>'Blank Subtraction'!E177/('Protein and Sphingo'!G$21/'Protein and Sphingo'!$B$21)</f>
        <v>#VALUE!</v>
      </c>
      <c r="F177" t="e">
        <f>'Blank Subtraction'!F177/('Protein and Sphingo'!H$21/'Protein and Sphingo'!$B$21)</f>
        <v>#VALUE!</v>
      </c>
      <c r="G177" t="e">
        <f>'Blank Subtraction'!G177/('Protein and Sphingo'!I$21/'Protein and Sphingo'!$B$21)</f>
        <v>#VALUE!</v>
      </c>
      <c r="H177" t="e">
        <f>'Blank Subtraction'!H177/('Protein and Sphingo'!J$21/'Protein and Sphingo'!$B$21)</f>
        <v>#VALUE!</v>
      </c>
      <c r="I177" t="e">
        <f>'Blank Subtraction'!I177/('Protein and Sphingo'!K$21/'Protein and Sphingo'!$B$21)</f>
        <v>#VALUE!</v>
      </c>
      <c r="J177" t="e">
        <f>'Blank Subtraction'!J177/('Protein and Sphingo'!L$21/'Protein and Sphingo'!$B$21)</f>
        <v>#VALUE!</v>
      </c>
    </row>
    <row r="178" spans="1:10">
      <c r="A178" t="s">
        <v>424</v>
      </c>
      <c r="B178" t="s">
        <v>378</v>
      </c>
      <c r="C178" t="s">
        <v>425</v>
      </c>
      <c r="D178">
        <f>'Blank Subtraction'!D178/('Protein and Sphingo'!F$21/'Protein and Sphingo'!$B$21)</f>
        <v>243572436.8402817</v>
      </c>
      <c r="E178">
        <f>'Blank Subtraction'!E178/('Protein and Sphingo'!G$21/'Protein and Sphingo'!$B$21)</f>
        <v>200344810.2405706</v>
      </c>
      <c r="F178">
        <f>'Blank Subtraction'!F178/('Protein and Sphingo'!H$21/'Protein and Sphingo'!$B$21)</f>
        <v>17248934.524733849</v>
      </c>
      <c r="G178">
        <f>'Blank Subtraction'!G178/('Protein and Sphingo'!I$21/'Protein and Sphingo'!$B$21)</f>
        <v>11441393.217040617</v>
      </c>
      <c r="H178">
        <f>'Blank Subtraction'!H178/('Protein and Sphingo'!J$21/'Protein and Sphingo'!$B$21)</f>
        <v>259008715.79005715</v>
      </c>
      <c r="I178">
        <f>'Blank Subtraction'!I178/('Protein and Sphingo'!K$21/'Protein and Sphingo'!$B$21)</f>
        <v>12308393.729692291</v>
      </c>
      <c r="J178">
        <f>'Blank Subtraction'!J178/('Protein and Sphingo'!L$21/'Protein and Sphingo'!$B$21)</f>
        <v>8155759.0242261514</v>
      </c>
    </row>
    <row r="179" spans="1:10">
      <c r="A179" t="s">
        <v>426</v>
      </c>
      <c r="B179" t="s">
        <v>378</v>
      </c>
      <c r="C179" t="s">
        <v>427</v>
      </c>
      <c r="D179">
        <f>'Blank Subtraction'!D179/('Protein and Sphingo'!F$21/'Protein and Sphingo'!$B$21)</f>
        <v>61251918.646205671</v>
      </c>
      <c r="E179">
        <f>'Blank Subtraction'!E179/('Protein and Sphingo'!G$21/'Protein and Sphingo'!$B$21)</f>
        <v>81122745.304187998</v>
      </c>
      <c r="F179">
        <f>'Blank Subtraction'!F179/('Protein and Sphingo'!H$21/'Protein and Sphingo'!$B$21)</f>
        <v>111482321.18895406</v>
      </c>
      <c r="G179">
        <f>'Blank Subtraction'!G179/('Protein and Sphingo'!I$21/'Protein and Sphingo'!$B$21)</f>
        <v>101520331.98026566</v>
      </c>
      <c r="H179">
        <f>'Blank Subtraction'!H179/('Protein and Sphingo'!J$21/'Protein and Sphingo'!$B$21)</f>
        <v>55703165.414322197</v>
      </c>
      <c r="I179">
        <f>'Blank Subtraction'!I179/('Protein and Sphingo'!K$21/'Protein and Sphingo'!$B$21)</f>
        <v>89923301.273834899</v>
      </c>
      <c r="J179">
        <f>'Blank Subtraction'!J179/('Protein and Sphingo'!L$21/'Protein and Sphingo'!$B$21)</f>
        <v>90839584.077558234</v>
      </c>
    </row>
    <row r="180" spans="1:10">
      <c r="A180" t="s">
        <v>429</v>
      </c>
      <c r="B180" t="s">
        <v>378</v>
      </c>
      <c r="C180" t="s">
        <v>430</v>
      </c>
      <c r="D180">
        <f>'Blank Subtraction'!D180/('Protein and Sphingo'!F$21/'Protein and Sphingo'!$B$21)</f>
        <v>57140108.285370387</v>
      </c>
      <c r="E180">
        <f>'Blank Subtraction'!E180/('Protein and Sphingo'!G$21/'Protein and Sphingo'!$B$21)</f>
        <v>59170048.332714424</v>
      </c>
      <c r="F180">
        <f>'Blank Subtraction'!F180/('Protein and Sphingo'!H$21/'Protein and Sphingo'!$B$21)</f>
        <v>92689424.700659126</v>
      </c>
      <c r="G180">
        <f>'Blank Subtraction'!G180/('Protein and Sphingo'!I$21/'Protein and Sphingo'!$B$21)</f>
        <v>90775089.567763284</v>
      </c>
      <c r="H180">
        <f>'Blank Subtraction'!H180/('Protein and Sphingo'!J$21/'Protein and Sphingo'!$B$21)</f>
        <v>36193332.86512918</v>
      </c>
      <c r="I180">
        <f>'Blank Subtraction'!I180/('Protein and Sphingo'!K$21/'Protein and Sphingo'!$B$21)</f>
        <v>78873021.381946176</v>
      </c>
      <c r="J180">
        <f>'Blank Subtraction'!J180/('Protein and Sphingo'!L$21/'Protein and Sphingo'!$B$21)</f>
        <v>84617848.818223819</v>
      </c>
    </row>
    <row r="181" spans="1:10">
      <c r="A181" t="s">
        <v>432</v>
      </c>
      <c r="B181" t="s">
        <v>378</v>
      </c>
      <c r="C181" t="s">
        <v>433</v>
      </c>
      <c r="D181">
        <f>'Blank Subtraction'!D181/('Protein and Sphingo'!F$21/'Protein and Sphingo'!$B$21)</f>
        <v>6480404.6125376616</v>
      </c>
      <c r="E181" t="e">
        <f>'Blank Subtraction'!E181/('Protein and Sphingo'!G$21/'Protein and Sphingo'!$B$21)</f>
        <v>#VALUE!</v>
      </c>
      <c r="F181" t="e">
        <f>'Blank Subtraction'!F181/('Protein and Sphingo'!H$21/'Protein and Sphingo'!$B$21)</f>
        <v>#VALUE!</v>
      </c>
      <c r="G181" t="e">
        <f>'Blank Subtraction'!G181/('Protein and Sphingo'!I$21/'Protein and Sphingo'!$B$21)</f>
        <v>#VALUE!</v>
      </c>
      <c r="H181">
        <f>'Blank Subtraction'!H181/('Protein and Sphingo'!J$21/'Protein and Sphingo'!$B$21)</f>
        <v>82821.189018745834</v>
      </c>
      <c r="I181">
        <f>'Blank Subtraction'!I181/('Protein and Sphingo'!K$21/'Protein and Sphingo'!$B$21)</f>
        <v>2198204.7873502881</v>
      </c>
      <c r="J181">
        <f>'Blank Subtraction'!J181/('Protein and Sphingo'!L$21/'Protein and Sphingo'!$B$21)</f>
        <v>2701594.4127493436</v>
      </c>
    </row>
    <row r="182" spans="1:10">
      <c r="A182" t="s">
        <v>435</v>
      </c>
      <c r="B182" t="s">
        <v>378</v>
      </c>
      <c r="C182" t="s">
        <v>436</v>
      </c>
      <c r="D182" t="e">
        <f>'Blank Subtraction'!D182/('Protein and Sphingo'!F$21/'Protein and Sphingo'!$B$21)</f>
        <v>#VALUE!</v>
      </c>
      <c r="E182" t="e">
        <f>'Blank Subtraction'!E182/('Protein and Sphingo'!G$21/'Protein and Sphingo'!$B$21)</f>
        <v>#VALUE!</v>
      </c>
      <c r="F182" t="e">
        <f>'Blank Subtraction'!F182/('Protein and Sphingo'!H$21/'Protein and Sphingo'!$B$21)</f>
        <v>#VALUE!</v>
      </c>
      <c r="G182" t="e">
        <f>'Blank Subtraction'!G182/('Protein and Sphingo'!I$21/'Protein and Sphingo'!$B$21)</f>
        <v>#VALUE!</v>
      </c>
      <c r="H182" t="e">
        <f>'Blank Subtraction'!H182/('Protein and Sphingo'!J$21/'Protein and Sphingo'!$B$21)</f>
        <v>#VALUE!</v>
      </c>
      <c r="I182" t="e">
        <f>'Blank Subtraction'!I182/('Protein and Sphingo'!K$21/'Protein and Sphingo'!$B$21)</f>
        <v>#VALUE!</v>
      </c>
      <c r="J182" t="e">
        <f>'Blank Subtraction'!J182/('Protein and Sphingo'!L$21/'Protein and Sphingo'!$B$21)</f>
        <v>#VALUE!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603A-3B3E-4379-8B2B-CF89D3535DA7}">
  <dimension ref="A1:J182"/>
  <sheetViews>
    <sheetView workbookViewId="0">
      <selection activeCell="N7" sqref="M7:N7"/>
    </sheetView>
  </sheetViews>
  <sheetFormatPr baseColWidth="10" defaultColWidth="8.83203125" defaultRowHeight="15"/>
  <cols>
    <col min="1" max="1" width="17.5" bestFit="1" customWidth="1"/>
    <col min="2" max="2" width="5.5" bestFit="1" customWidth="1"/>
    <col min="3" max="3" width="13.5" bestFit="1" customWidth="1"/>
    <col min="4" max="7" width="12" bestFit="1" customWidth="1"/>
    <col min="8" max="10" width="12.5" bestFit="1" customWidth="1"/>
    <col min="11" max="11" width="12.5" customWidth="1"/>
  </cols>
  <sheetData>
    <row r="1" spans="1:10">
      <c r="A1" t="s">
        <v>1</v>
      </c>
      <c r="B1" t="s">
        <v>2</v>
      </c>
      <c r="C1" t="s">
        <v>3</v>
      </c>
      <c r="D1" t="s">
        <v>465</v>
      </c>
      <c r="E1" t="s">
        <v>466</v>
      </c>
      <c r="F1" t="s">
        <v>467</v>
      </c>
      <c r="G1" t="s">
        <v>468</v>
      </c>
      <c r="H1" t="s">
        <v>469</v>
      </c>
      <c r="I1" t="s">
        <v>470</v>
      </c>
      <c r="J1" t="s">
        <v>471</v>
      </c>
    </row>
    <row r="2" spans="1:10">
      <c r="A2" t="s">
        <v>8</v>
      </c>
      <c r="B2" t="s">
        <v>9</v>
      </c>
      <c r="C2" t="s">
        <v>10</v>
      </c>
      <c r="D2">
        <f>'Protein Normalization'!D2/('Protein and Sphingo'!F$23/'Protein and Sphingo'!$B$23)</f>
        <v>56609404.284606352</v>
      </c>
      <c r="E2">
        <f>'Protein Normalization'!E2/('Protein and Sphingo'!G$23/'Protein and Sphingo'!$B$23)</f>
        <v>53982063.035901107</v>
      </c>
      <c r="F2">
        <f>'Protein Normalization'!F2/('Protein and Sphingo'!H$23/'Protein and Sphingo'!$B$23)</f>
        <v>45665109.011085697</v>
      </c>
      <c r="G2">
        <f>'Protein Normalization'!G2/('Protein and Sphingo'!I$23/'Protein and Sphingo'!$B$23)</f>
        <v>55006761.696306042</v>
      </c>
      <c r="H2">
        <f>'Protein Normalization'!H2/('Protein and Sphingo'!J$23/'Protein and Sphingo'!$B$23)</f>
        <v>43328361.333587974</v>
      </c>
      <c r="I2">
        <f>'Protein Normalization'!I2/('Protein and Sphingo'!K$23/'Protein and Sphingo'!$B$23)</f>
        <v>67483314.975683168</v>
      </c>
      <c r="J2">
        <f>'Protein Normalization'!J2/('Protein and Sphingo'!L$23/'Protein and Sphingo'!$B$23)</f>
        <v>35774669.024433769</v>
      </c>
    </row>
    <row r="3" spans="1:10">
      <c r="A3" t="s">
        <v>12</v>
      </c>
      <c r="B3" t="s">
        <v>9</v>
      </c>
      <c r="C3" t="s">
        <v>13</v>
      </c>
      <c r="D3">
        <f>'Protein Normalization'!D3/('Protein and Sphingo'!F$23/'Protein and Sphingo'!$B$23)</f>
        <v>302656594.17090672</v>
      </c>
      <c r="E3">
        <f>'Protein Normalization'!E3/('Protein and Sphingo'!G$23/'Protein and Sphingo'!$B$23)</f>
        <v>240638971.08029065</v>
      </c>
      <c r="F3" t="e">
        <f>'Protein Normalization'!F3/('Protein and Sphingo'!H$23/'Protein and Sphingo'!$B$23)</f>
        <v>#VALUE!</v>
      </c>
      <c r="G3" t="e">
        <f>'Protein Normalization'!G3/('Protein and Sphingo'!I$23/'Protein and Sphingo'!$B$23)</f>
        <v>#VALUE!</v>
      </c>
      <c r="H3">
        <f>'Protein Normalization'!H3/('Protein and Sphingo'!J$23/'Protein and Sphingo'!$B$23)</f>
        <v>315920526.88197118</v>
      </c>
      <c r="I3">
        <f>'Protein Normalization'!I3/('Protein and Sphingo'!K$23/'Protein and Sphingo'!$B$23)</f>
        <v>3233.5081444984748</v>
      </c>
      <c r="J3">
        <f>'Protein Normalization'!J3/('Protein and Sphingo'!L$23/'Protein and Sphingo'!$B$23)</f>
        <v>720347.17462088342</v>
      </c>
    </row>
    <row r="4" spans="1:10">
      <c r="A4" t="s">
        <v>15</v>
      </c>
      <c r="B4" t="s">
        <v>9</v>
      </c>
      <c r="C4" t="s">
        <v>16</v>
      </c>
      <c r="D4">
        <f>'Protein Normalization'!D4/('Protein and Sphingo'!F$23/'Protein and Sphingo'!$B$23)</f>
        <v>949348159.01766729</v>
      </c>
      <c r="E4">
        <f>'Protein Normalization'!E4/('Protein and Sphingo'!G$23/'Protein and Sphingo'!$B$23)</f>
        <v>701227247.86940026</v>
      </c>
      <c r="F4">
        <f>'Protein Normalization'!F4/('Protein and Sphingo'!H$23/'Protein and Sphingo'!$B$23)</f>
        <v>21276043.923752531</v>
      </c>
      <c r="G4">
        <f>'Protein Normalization'!G4/('Protein and Sphingo'!I$23/'Protein and Sphingo'!$B$23)</f>
        <v>15500260.311558275</v>
      </c>
      <c r="H4">
        <f>'Protein Normalization'!H4/('Protein and Sphingo'!J$23/'Protein and Sphingo'!$B$23)</f>
        <v>900444742.54359806</v>
      </c>
      <c r="I4">
        <f>'Protein Normalization'!I4/('Protein and Sphingo'!K$23/'Protein and Sphingo'!$B$23)</f>
        <v>17859743.318113241</v>
      </c>
      <c r="J4">
        <f>'Protein Normalization'!J4/('Protein and Sphingo'!L$23/'Protein and Sphingo'!$B$23)</f>
        <v>18510605.804193605</v>
      </c>
    </row>
    <row r="5" spans="1:10">
      <c r="A5" t="s">
        <v>19</v>
      </c>
      <c r="B5" t="s">
        <v>9</v>
      </c>
      <c r="C5" t="s">
        <v>20</v>
      </c>
      <c r="D5">
        <f>'Protein Normalization'!D5/('Protein and Sphingo'!F$23/'Protein and Sphingo'!$B$23)</f>
        <v>577173714.31151831</v>
      </c>
      <c r="E5">
        <f>'Protein Normalization'!E5/('Protein and Sphingo'!G$23/'Protein and Sphingo'!$B$23)</f>
        <v>387165034.04690677</v>
      </c>
      <c r="F5">
        <f>'Protein Normalization'!F5/('Protein and Sphingo'!H$23/'Protein and Sphingo'!$B$23)</f>
        <v>6859844.4777320009</v>
      </c>
      <c r="G5">
        <f>'Protein Normalization'!G5/('Protein and Sphingo'!I$23/'Protein and Sphingo'!$B$23)</f>
        <v>2860521.9407388102</v>
      </c>
      <c r="H5">
        <f>'Protein Normalization'!H5/('Protein and Sphingo'!J$23/'Protein and Sphingo'!$B$23)</f>
        <v>584481911.0713774</v>
      </c>
      <c r="I5">
        <f>'Protein Normalization'!I5/('Protein and Sphingo'!K$23/'Protein and Sphingo'!$B$23)</f>
        <v>717838.80807866133</v>
      </c>
      <c r="J5">
        <f>'Protein Normalization'!J5/('Protein and Sphingo'!L$23/'Protein and Sphingo'!$B$23)</f>
        <v>2704887.0936759668</v>
      </c>
    </row>
    <row r="6" spans="1:10">
      <c r="A6" t="s">
        <v>21</v>
      </c>
      <c r="B6" t="s">
        <v>9</v>
      </c>
      <c r="C6" t="s">
        <v>22</v>
      </c>
      <c r="D6">
        <f>'Protein Normalization'!D6/('Protein and Sphingo'!F$23/'Protein and Sphingo'!$B$23)</f>
        <v>35985931.758499689</v>
      </c>
      <c r="E6">
        <f>'Protein Normalization'!E6/('Protein and Sphingo'!G$23/'Protein and Sphingo'!$B$23)</f>
        <v>22945904.758394253</v>
      </c>
      <c r="F6" t="e">
        <f>'Protein Normalization'!F6/('Protein and Sphingo'!H$23/'Protein and Sphingo'!$B$23)</f>
        <v>#VALUE!</v>
      </c>
      <c r="G6" t="e">
        <f>'Protein Normalization'!G6/('Protein and Sphingo'!I$23/'Protein and Sphingo'!$B$23)</f>
        <v>#VALUE!</v>
      </c>
      <c r="H6">
        <f>'Protein Normalization'!H6/('Protein and Sphingo'!J$23/'Protein and Sphingo'!$B$23)</f>
        <v>34217644.777445123</v>
      </c>
      <c r="I6" t="e">
        <f>'Protein Normalization'!I6/('Protein and Sphingo'!K$23/'Protein and Sphingo'!$B$23)</f>
        <v>#VALUE!</v>
      </c>
      <c r="J6" t="e">
        <f>'Protein Normalization'!J6/('Protein and Sphingo'!L$23/'Protein and Sphingo'!$B$23)</f>
        <v>#VALUE!</v>
      </c>
    </row>
    <row r="7" spans="1:10">
      <c r="A7" t="s">
        <v>24</v>
      </c>
      <c r="B7" t="s">
        <v>9</v>
      </c>
      <c r="C7" t="s">
        <v>25</v>
      </c>
      <c r="D7">
        <f>'Protein Normalization'!D7/('Protein and Sphingo'!F$23/'Protein and Sphingo'!$B$23)</f>
        <v>27825916.135915961</v>
      </c>
      <c r="E7">
        <f>'Protein Normalization'!E7/('Protein and Sphingo'!G$23/'Protein and Sphingo'!$B$23)</f>
        <v>16170545.716428624</v>
      </c>
      <c r="F7" t="e">
        <f>'Protein Normalization'!F7/('Protein and Sphingo'!H$23/'Protein and Sphingo'!$B$23)</f>
        <v>#VALUE!</v>
      </c>
      <c r="G7" t="e">
        <f>'Protein Normalization'!G7/('Protein and Sphingo'!I$23/'Protein and Sphingo'!$B$23)</f>
        <v>#VALUE!</v>
      </c>
      <c r="H7">
        <f>'Protein Normalization'!H7/('Protein and Sphingo'!J$23/'Protein and Sphingo'!$B$23)</f>
        <v>30594679.668473754</v>
      </c>
      <c r="I7" t="e">
        <f>'Protein Normalization'!I7/('Protein and Sphingo'!K$23/'Protein and Sphingo'!$B$23)</f>
        <v>#VALUE!</v>
      </c>
      <c r="J7" t="e">
        <f>'Protein Normalization'!J7/('Protein and Sphingo'!L$23/'Protein and Sphingo'!$B$23)</f>
        <v>#VALUE!</v>
      </c>
    </row>
    <row r="8" spans="1:10">
      <c r="A8" t="s">
        <v>27</v>
      </c>
      <c r="B8" t="s">
        <v>9</v>
      </c>
      <c r="C8" t="s">
        <v>28</v>
      </c>
      <c r="D8">
        <f>'Protein Normalization'!D8/('Protein and Sphingo'!F$23/'Protein and Sphingo'!$B$23)</f>
        <v>51391012.333422072</v>
      </c>
      <c r="E8">
        <f>'Protein Normalization'!E8/('Protein and Sphingo'!G$23/'Protein and Sphingo'!$B$23)</f>
        <v>36335083.407191165</v>
      </c>
      <c r="F8" t="e">
        <f>'Protein Normalization'!F8/('Protein and Sphingo'!H$23/'Protein and Sphingo'!$B$23)</f>
        <v>#VALUE!</v>
      </c>
      <c r="G8" t="e">
        <f>'Protein Normalization'!G8/('Protein and Sphingo'!I$23/'Protein and Sphingo'!$B$23)</f>
        <v>#VALUE!</v>
      </c>
      <c r="H8">
        <f>'Protein Normalization'!H8/('Protein and Sphingo'!J$23/'Protein and Sphingo'!$B$23)</f>
        <v>44640988.159850977</v>
      </c>
      <c r="I8" t="e">
        <f>'Protein Normalization'!I8/('Protein and Sphingo'!K$23/'Protein and Sphingo'!$B$23)</f>
        <v>#VALUE!</v>
      </c>
      <c r="J8" t="e">
        <f>'Protein Normalization'!J8/('Protein and Sphingo'!L$23/'Protein and Sphingo'!$B$23)</f>
        <v>#VALUE!</v>
      </c>
    </row>
    <row r="9" spans="1:10">
      <c r="A9" t="s">
        <v>30</v>
      </c>
      <c r="B9" t="s">
        <v>9</v>
      </c>
      <c r="C9" t="s">
        <v>31</v>
      </c>
      <c r="D9">
        <f>'Protein Normalization'!D9/('Protein and Sphingo'!F$23/'Protein and Sphingo'!$B$23)</f>
        <v>462591773.81823856</v>
      </c>
      <c r="E9">
        <f>'Protein Normalization'!E9/('Protein and Sphingo'!G$23/'Protein and Sphingo'!$B$23)</f>
        <v>555883261.75597692</v>
      </c>
      <c r="F9">
        <f>'Protein Normalization'!F9/('Protein and Sphingo'!H$23/'Protein and Sphingo'!$B$23)</f>
        <v>581339905.42190146</v>
      </c>
      <c r="G9">
        <f>'Protein Normalization'!G9/('Protein and Sphingo'!I$23/'Protein and Sphingo'!$B$23)</f>
        <v>632199834.20459342</v>
      </c>
      <c r="H9">
        <f>'Protein Normalization'!H9/('Protein and Sphingo'!J$23/'Protein and Sphingo'!$B$23)</f>
        <v>481553150.810615</v>
      </c>
      <c r="I9">
        <f>'Protein Normalization'!I9/('Protein and Sphingo'!K$23/'Protein and Sphingo'!$B$23)</f>
        <v>600947488.65504158</v>
      </c>
      <c r="J9">
        <f>'Protein Normalization'!J9/('Protein and Sphingo'!L$23/'Protein and Sphingo'!$B$23)</f>
        <v>456753059.19108242</v>
      </c>
    </row>
    <row r="10" spans="1:10">
      <c r="A10" t="s">
        <v>33</v>
      </c>
      <c r="B10" t="s">
        <v>9</v>
      </c>
      <c r="C10" t="s">
        <v>34</v>
      </c>
      <c r="D10">
        <f>'Protein Normalization'!D10/('Protein and Sphingo'!F$23/'Protein and Sphingo'!$B$23)</f>
        <v>667127278.1546762</v>
      </c>
      <c r="E10">
        <f>'Protein Normalization'!E10/('Protein and Sphingo'!G$23/'Protein and Sphingo'!$B$23)</f>
        <v>774011305.79632342</v>
      </c>
      <c r="F10">
        <f>'Protein Normalization'!F10/('Protein and Sphingo'!H$23/'Protein and Sphingo'!$B$23)</f>
        <v>778165707.55232155</v>
      </c>
      <c r="G10">
        <f>'Protein Normalization'!G10/('Protein and Sphingo'!I$23/'Protein and Sphingo'!$B$23)</f>
        <v>828582596.54478264</v>
      </c>
      <c r="H10">
        <f>'Protein Normalization'!H10/('Protein and Sphingo'!J$23/'Protein and Sphingo'!$B$23)</f>
        <v>700242499.64663303</v>
      </c>
      <c r="I10">
        <f>'Protein Normalization'!I10/('Protein and Sphingo'!K$23/'Protein and Sphingo'!$B$23)</f>
        <v>830278664.62335503</v>
      </c>
      <c r="J10">
        <f>'Protein Normalization'!J10/('Protein and Sphingo'!L$23/'Protein and Sphingo'!$B$23)</f>
        <v>638737245.09798455</v>
      </c>
    </row>
    <row r="11" spans="1:10">
      <c r="A11" t="s">
        <v>36</v>
      </c>
      <c r="B11" t="s">
        <v>9</v>
      </c>
      <c r="C11" t="s">
        <v>37</v>
      </c>
      <c r="D11">
        <f>'Protein Normalization'!D11/('Protein and Sphingo'!F$23/'Protein and Sphingo'!$B$23)</f>
        <v>410877252.35187328</v>
      </c>
      <c r="E11">
        <f>'Protein Normalization'!E11/('Protein and Sphingo'!G$23/'Protein and Sphingo'!$B$23)</f>
        <v>302794298.65027571</v>
      </c>
      <c r="F11">
        <f>'Protein Normalization'!F11/('Protein and Sphingo'!H$23/'Protein and Sphingo'!$B$23)</f>
        <v>27058648.703871377</v>
      </c>
      <c r="G11">
        <f>'Protein Normalization'!G11/('Protein and Sphingo'!I$23/'Protein and Sphingo'!$B$23)</f>
        <v>33825911.479358003</v>
      </c>
      <c r="H11">
        <f>'Protein Normalization'!H11/('Protein and Sphingo'!J$23/'Protein and Sphingo'!$B$23)</f>
        <v>406008997.91019052</v>
      </c>
      <c r="I11">
        <f>'Protein Normalization'!I11/('Protein and Sphingo'!K$23/'Protein and Sphingo'!$B$23)</f>
        <v>33600460.965531819</v>
      </c>
      <c r="J11">
        <f>'Protein Normalization'!J11/('Protein and Sphingo'!L$23/'Protein and Sphingo'!$B$23)</f>
        <v>25586113.886916954</v>
      </c>
    </row>
    <row r="12" spans="1:10">
      <c r="A12" t="s">
        <v>39</v>
      </c>
      <c r="B12" t="s">
        <v>9</v>
      </c>
      <c r="C12" t="s">
        <v>40</v>
      </c>
      <c r="D12">
        <f>'Protein Normalization'!D12/('Protein and Sphingo'!F$23/'Protein and Sphingo'!$B$23)</f>
        <v>11993120.061954333</v>
      </c>
      <c r="E12">
        <f>'Protein Normalization'!E12/('Protein and Sphingo'!G$23/'Protein and Sphingo'!$B$23)</f>
        <v>9118759.9946082365</v>
      </c>
      <c r="F12">
        <f>'Protein Normalization'!F12/('Protein and Sphingo'!H$23/'Protein and Sphingo'!$B$23)</f>
        <v>10565235.495821323</v>
      </c>
      <c r="G12">
        <f>'Protein Normalization'!G12/('Protein and Sphingo'!I$23/'Protein and Sphingo'!$B$23)</f>
        <v>15675915.734045025</v>
      </c>
      <c r="H12">
        <f>'Protein Normalization'!H12/('Protein and Sphingo'!J$23/'Protein and Sphingo'!$B$23)</f>
        <v>10597299.857511995</v>
      </c>
      <c r="I12">
        <f>'Protein Normalization'!I12/('Protein and Sphingo'!K$23/'Protein and Sphingo'!$B$23)</f>
        <v>11861585.710068572</v>
      </c>
      <c r="J12">
        <f>'Protein Normalization'!J12/('Protein and Sphingo'!L$23/'Protein and Sphingo'!$B$23)</f>
        <v>6975122.7949890448</v>
      </c>
    </row>
    <row r="13" spans="1:10">
      <c r="A13" t="s">
        <v>42</v>
      </c>
      <c r="B13" t="s">
        <v>9</v>
      </c>
      <c r="C13" t="s">
        <v>43</v>
      </c>
      <c r="D13">
        <f>'Protein Normalization'!D13/('Protein and Sphingo'!F$23/'Protein and Sphingo'!$B$23)</f>
        <v>43998086.996757939</v>
      </c>
      <c r="E13">
        <f>'Protein Normalization'!E13/('Protein and Sphingo'!G$23/'Protein and Sphingo'!$B$23)</f>
        <v>9709383.3661297429</v>
      </c>
      <c r="F13">
        <f>'Protein Normalization'!F13/('Protein and Sphingo'!H$23/'Protein and Sphingo'!$B$23)</f>
        <v>8622.3967480470801</v>
      </c>
      <c r="G13" t="e">
        <f>'Protein Normalization'!G13/('Protein and Sphingo'!I$23/'Protein and Sphingo'!$B$23)</f>
        <v>#VALUE!</v>
      </c>
      <c r="H13">
        <f>'Protein Normalization'!H13/('Protein and Sphingo'!J$23/'Protein and Sphingo'!$B$23)</f>
        <v>25675924.960158706</v>
      </c>
      <c r="I13">
        <f>'Protein Normalization'!I13/('Protein and Sphingo'!K$23/'Protein and Sphingo'!$B$23)</f>
        <v>259219.56958396107</v>
      </c>
      <c r="J13">
        <f>'Protein Normalization'!J13/('Protein and Sphingo'!L$23/'Protein and Sphingo'!$B$23)</f>
        <v>626029.12955183967</v>
      </c>
    </row>
    <row r="14" spans="1:10">
      <c r="A14" t="s">
        <v>45</v>
      </c>
      <c r="B14" t="s">
        <v>9</v>
      </c>
      <c r="C14" t="s">
        <v>46</v>
      </c>
      <c r="D14">
        <f>'Protein Normalization'!D14/('Protein and Sphingo'!F$23/'Protein and Sphingo'!$B$23)</f>
        <v>40753138.308370844</v>
      </c>
      <c r="E14">
        <f>'Protein Normalization'!E14/('Protein and Sphingo'!G$23/'Protein and Sphingo'!$B$23)</f>
        <v>38600121.961700775</v>
      </c>
      <c r="F14">
        <f>'Protein Normalization'!F14/('Protein and Sphingo'!H$23/'Protein and Sphingo'!$B$23)</f>
        <v>3255234.7203341373</v>
      </c>
      <c r="G14">
        <f>'Protein Normalization'!G14/('Protein and Sphingo'!I$23/'Protein and Sphingo'!$B$23)</f>
        <v>685588.43685738521</v>
      </c>
      <c r="H14">
        <f>'Protein Normalization'!H14/('Protein and Sphingo'!J$23/'Protein and Sphingo'!$B$23)</f>
        <v>35671230.49841962</v>
      </c>
      <c r="I14">
        <f>'Protein Normalization'!I14/('Protein and Sphingo'!K$23/'Protein and Sphingo'!$B$23)</f>
        <v>2391718.1908807051</v>
      </c>
      <c r="J14">
        <f>'Protein Normalization'!J14/('Protein and Sphingo'!L$23/'Protein and Sphingo'!$B$23)</f>
        <v>4882475.6429893263</v>
      </c>
    </row>
    <row r="15" spans="1:10">
      <c r="A15" t="s">
        <v>49</v>
      </c>
      <c r="B15" t="s">
        <v>9</v>
      </c>
      <c r="C15" t="s">
        <v>50</v>
      </c>
      <c r="D15">
        <f>'Protein Normalization'!D15/('Protein and Sphingo'!F$23/'Protein and Sphingo'!$B$23)</f>
        <v>1039716670.7330273</v>
      </c>
      <c r="E15">
        <f>'Protein Normalization'!E15/('Protein and Sphingo'!G$23/'Protein and Sphingo'!$B$23)</f>
        <v>765527580.06624627</v>
      </c>
      <c r="F15" t="e">
        <f>'Protein Normalization'!F15/('Protein and Sphingo'!H$23/'Protein and Sphingo'!$B$23)</f>
        <v>#VALUE!</v>
      </c>
      <c r="G15">
        <f>'Protein Normalization'!G15/('Protein and Sphingo'!I$23/'Protein and Sphingo'!$B$23)</f>
        <v>19322096.473542765</v>
      </c>
      <c r="H15">
        <f>'Protein Normalization'!H15/('Protein and Sphingo'!J$23/'Protein and Sphingo'!$B$23)</f>
        <v>941277133.0524627</v>
      </c>
      <c r="I15">
        <f>'Protein Normalization'!I15/('Protein and Sphingo'!K$23/'Protein and Sphingo'!$B$23)</f>
        <v>17331603.654511824</v>
      </c>
      <c r="J15">
        <f>'Protein Normalization'!J15/('Protein and Sphingo'!L$23/'Protein and Sphingo'!$B$23)</f>
        <v>3993348.8087712065</v>
      </c>
    </row>
    <row r="16" spans="1:10">
      <c r="A16" t="s">
        <v>52</v>
      </c>
      <c r="B16" t="s">
        <v>9</v>
      </c>
      <c r="C16" t="s">
        <v>53</v>
      </c>
      <c r="D16">
        <f>'Protein Normalization'!D16/('Protein and Sphingo'!F$23/'Protein and Sphingo'!$B$23)</f>
        <v>124202722.83339007</v>
      </c>
      <c r="E16">
        <f>'Protein Normalization'!E16/('Protein and Sphingo'!G$23/'Protein and Sphingo'!$B$23)</f>
        <v>146514441.42452013</v>
      </c>
      <c r="F16" t="e">
        <f>'Protein Normalization'!F16/('Protein and Sphingo'!H$23/'Protein and Sphingo'!$B$23)</f>
        <v>#VALUE!</v>
      </c>
      <c r="G16" t="e">
        <f>'Protein Normalization'!G16/('Protein and Sphingo'!I$23/'Protein and Sphingo'!$B$23)</f>
        <v>#VALUE!</v>
      </c>
      <c r="H16">
        <f>'Protein Normalization'!H16/('Protein and Sphingo'!J$23/'Protein and Sphingo'!$B$23)</f>
        <v>112868646.78579643</v>
      </c>
      <c r="I16" t="e">
        <f>'Protein Normalization'!I16/('Protein and Sphingo'!K$23/'Protein and Sphingo'!$B$23)</f>
        <v>#VALUE!</v>
      </c>
      <c r="J16" t="e">
        <f>'Protein Normalization'!J16/('Protein and Sphingo'!L$23/'Protein and Sphingo'!$B$23)</f>
        <v>#VALUE!</v>
      </c>
    </row>
    <row r="17" spans="1:10">
      <c r="A17" t="s">
        <v>55</v>
      </c>
      <c r="B17" t="s">
        <v>9</v>
      </c>
      <c r="C17" t="s">
        <v>56</v>
      </c>
      <c r="D17">
        <f>'Protein Normalization'!D17/('Protein and Sphingo'!F$23/'Protein and Sphingo'!$B$23)</f>
        <v>112092253.26006633</v>
      </c>
      <c r="E17">
        <f>'Protein Normalization'!E17/('Protein and Sphingo'!G$23/'Protein and Sphingo'!$B$23)</f>
        <v>79773585.387514934</v>
      </c>
      <c r="F17">
        <f>'Protein Normalization'!F17/('Protein and Sphingo'!H$23/'Protein and Sphingo'!$B$23)</f>
        <v>0</v>
      </c>
      <c r="G17">
        <f>'Protein Normalization'!G17/('Protein and Sphingo'!I$23/'Protein and Sphingo'!$B$23)</f>
        <v>2367622.1794578023</v>
      </c>
      <c r="H17">
        <f>'Protein Normalization'!H17/('Protein and Sphingo'!J$23/'Protein and Sphingo'!$B$23)</f>
        <v>93323926.09050484</v>
      </c>
      <c r="I17">
        <f>'Protein Normalization'!I17/('Protein and Sphingo'!K$23/'Protein and Sphingo'!$B$23)</f>
        <v>744569.14207318216</v>
      </c>
      <c r="J17">
        <f>'Protein Normalization'!J17/('Protein and Sphingo'!L$23/'Protein and Sphingo'!$B$23)</f>
        <v>786755.90342973056</v>
      </c>
    </row>
    <row r="18" spans="1:10">
      <c r="A18" t="s">
        <v>59</v>
      </c>
      <c r="B18" t="s">
        <v>9</v>
      </c>
      <c r="C18" t="s">
        <v>60</v>
      </c>
      <c r="D18">
        <f>'Protein Normalization'!D18/('Protein and Sphingo'!F$23/'Protein and Sphingo'!$B$23)</f>
        <v>88962195.171108916</v>
      </c>
      <c r="E18">
        <f>'Protein Normalization'!E18/('Protein and Sphingo'!G$23/'Protein and Sphingo'!$B$23)</f>
        <v>66858731.678264596</v>
      </c>
      <c r="F18" t="e">
        <f>'Protein Normalization'!F18/('Protein and Sphingo'!H$23/'Protein and Sphingo'!$B$23)</f>
        <v>#VALUE!</v>
      </c>
      <c r="G18" t="e">
        <f>'Protein Normalization'!G18/('Protein and Sphingo'!I$23/'Protein and Sphingo'!$B$23)</f>
        <v>#VALUE!</v>
      </c>
      <c r="H18">
        <f>'Protein Normalization'!H18/('Protein and Sphingo'!J$23/'Protein and Sphingo'!$B$23)</f>
        <v>95660831.655889928</v>
      </c>
      <c r="I18" t="e">
        <f>'Protein Normalization'!I18/('Protein and Sphingo'!K$23/'Protein and Sphingo'!$B$23)</f>
        <v>#VALUE!</v>
      </c>
      <c r="J18" t="e">
        <f>'Protein Normalization'!J18/('Protein and Sphingo'!L$23/'Protein and Sphingo'!$B$23)</f>
        <v>#VALUE!</v>
      </c>
    </row>
    <row r="19" spans="1:10">
      <c r="A19" t="s">
        <v>62</v>
      </c>
      <c r="B19" t="s">
        <v>9</v>
      </c>
      <c r="C19" t="s">
        <v>63</v>
      </c>
      <c r="D19" t="e">
        <f>'Protein Normalization'!D19/('Protein and Sphingo'!F$23/'Protein and Sphingo'!$B$23)</f>
        <v>#VALUE!</v>
      </c>
      <c r="E19">
        <f>'Protein Normalization'!E19/('Protein and Sphingo'!G$23/'Protein and Sphingo'!$B$23)</f>
        <v>3461559.3243073598</v>
      </c>
      <c r="F19" t="e">
        <f>'Protein Normalization'!F19/('Protein and Sphingo'!H$23/'Protein and Sphingo'!$B$23)</f>
        <v>#VALUE!</v>
      </c>
      <c r="G19" t="e">
        <f>'Protein Normalization'!G19/('Protein and Sphingo'!I$23/'Protein and Sphingo'!$B$23)</f>
        <v>#VALUE!</v>
      </c>
      <c r="H19">
        <f>'Protein Normalization'!H19/('Protein and Sphingo'!J$23/'Protein and Sphingo'!$B$23)</f>
        <v>7589443.4907690706</v>
      </c>
      <c r="I19" t="e">
        <f>'Protein Normalization'!I19/('Protein and Sphingo'!K$23/'Protein and Sphingo'!$B$23)</f>
        <v>#VALUE!</v>
      </c>
      <c r="J19" t="e">
        <f>'Protein Normalization'!J19/('Protein and Sphingo'!L$23/'Protein and Sphingo'!$B$23)</f>
        <v>#VALUE!</v>
      </c>
    </row>
    <row r="20" spans="1:10">
      <c r="A20" t="s">
        <v>65</v>
      </c>
      <c r="B20" t="s">
        <v>9</v>
      </c>
      <c r="C20" t="s">
        <v>66</v>
      </c>
      <c r="D20">
        <f>'Protein Normalization'!D20/('Protein and Sphingo'!F$23/'Protein and Sphingo'!$B$23)</f>
        <v>114434925.02543625</v>
      </c>
      <c r="E20">
        <f>'Protein Normalization'!E20/('Protein and Sphingo'!G$23/'Protein and Sphingo'!$B$23)</f>
        <v>66131057.121025309</v>
      </c>
      <c r="F20" t="e">
        <f>'Protein Normalization'!F20/('Protein and Sphingo'!H$23/'Protein and Sphingo'!$B$23)</f>
        <v>#VALUE!</v>
      </c>
      <c r="G20">
        <f>'Protein Normalization'!G20/('Protein and Sphingo'!I$23/'Protein and Sphingo'!$B$23)</f>
        <v>754147.28054312372</v>
      </c>
      <c r="H20">
        <f>'Protein Normalization'!H20/('Protein and Sphingo'!J$23/'Protein and Sphingo'!$B$23)</f>
        <v>84859116.018292114</v>
      </c>
      <c r="I20">
        <f>'Protein Normalization'!I20/('Protein and Sphingo'!K$23/'Protein and Sphingo'!$B$23)</f>
        <v>1219463.7048951914</v>
      </c>
      <c r="J20" t="e">
        <f>'Protein Normalization'!J20/('Protein and Sphingo'!L$23/'Protein and Sphingo'!$B$23)</f>
        <v>#VALUE!</v>
      </c>
    </row>
    <row r="21" spans="1:10">
      <c r="A21" t="s">
        <v>68</v>
      </c>
      <c r="B21" t="s">
        <v>9</v>
      </c>
      <c r="C21" t="s">
        <v>69</v>
      </c>
      <c r="D21">
        <f>'Protein Normalization'!D21/('Protein and Sphingo'!F$23/'Protein and Sphingo'!$B$23)</f>
        <v>170048642.17597538</v>
      </c>
      <c r="E21">
        <f>'Protein Normalization'!E21/('Protein and Sphingo'!G$23/'Protein and Sphingo'!$B$23)</f>
        <v>115331187.62848397</v>
      </c>
      <c r="F21">
        <f>'Protein Normalization'!F21/('Protein and Sphingo'!H$23/'Protein and Sphingo'!$B$23)</f>
        <v>13678032.701044865</v>
      </c>
      <c r="G21">
        <f>'Protein Normalization'!G21/('Protein and Sphingo'!I$23/'Protein and Sphingo'!$B$23)</f>
        <v>17017071.499189332</v>
      </c>
      <c r="H21">
        <f>'Protein Normalization'!H21/('Protein and Sphingo'!J$23/'Protein and Sphingo'!$B$23)</f>
        <v>127620088.18745314</v>
      </c>
      <c r="I21">
        <f>'Protein Normalization'!I21/('Protein and Sphingo'!K$23/'Protein and Sphingo'!$B$23)</f>
        <v>19438557.561467033</v>
      </c>
      <c r="J21">
        <f>'Protein Normalization'!J21/('Protein and Sphingo'!L$23/'Protein and Sphingo'!$B$23)</f>
        <v>17567204.726497158</v>
      </c>
    </row>
    <row r="22" spans="1:10">
      <c r="A22" t="s">
        <v>71</v>
      </c>
      <c r="B22" t="s">
        <v>9</v>
      </c>
      <c r="C22" t="s">
        <v>72</v>
      </c>
      <c r="D22">
        <f>'Protein Normalization'!D22/('Protein and Sphingo'!F$23/'Protein and Sphingo'!$B$23)</f>
        <v>89053727.789977059</v>
      </c>
      <c r="E22">
        <f>'Protein Normalization'!E22/('Protein and Sphingo'!G$23/'Protein and Sphingo'!$B$23)</f>
        <v>60846658.918960989</v>
      </c>
      <c r="F22" t="e">
        <f>'Protein Normalization'!F22/('Protein and Sphingo'!H$23/'Protein and Sphingo'!$B$23)</f>
        <v>#VALUE!</v>
      </c>
      <c r="G22" t="e">
        <f>'Protein Normalization'!G22/('Protein and Sphingo'!I$23/'Protein and Sphingo'!$B$23)</f>
        <v>#VALUE!</v>
      </c>
      <c r="H22">
        <f>'Protein Normalization'!H22/('Protein and Sphingo'!J$23/'Protein and Sphingo'!$B$23)</f>
        <v>73558798.480013117</v>
      </c>
      <c r="I22">
        <f>'Protein Normalization'!I22/('Protein and Sphingo'!K$23/'Protein and Sphingo'!$B$23)</f>
        <v>13688.51781171021</v>
      </c>
      <c r="J22" t="e">
        <f>'Protein Normalization'!J22/('Protein and Sphingo'!L$23/'Protein and Sphingo'!$B$23)</f>
        <v>#VALUE!</v>
      </c>
    </row>
    <row r="23" spans="1:10">
      <c r="A23" t="s">
        <v>74</v>
      </c>
      <c r="B23" t="s">
        <v>9</v>
      </c>
      <c r="C23" t="s">
        <v>75</v>
      </c>
      <c r="D23">
        <f>'Protein Normalization'!D23/('Protein and Sphingo'!F$23/'Protein and Sphingo'!$B$23)</f>
        <v>71117559.07423003</v>
      </c>
      <c r="E23">
        <f>'Protein Normalization'!E23/('Protein and Sphingo'!G$23/'Protein and Sphingo'!$B$23)</f>
        <v>43119241.616743766</v>
      </c>
      <c r="F23">
        <f>'Protein Normalization'!F23/('Protein and Sphingo'!H$23/'Protein and Sphingo'!$B$23)</f>
        <v>167323767.75067359</v>
      </c>
      <c r="G23">
        <f>'Protein Normalization'!G23/('Protein and Sphingo'!I$23/'Protein and Sphingo'!$B$23)</f>
        <v>91036350.294134215</v>
      </c>
      <c r="H23">
        <f>'Protein Normalization'!H23/('Protein and Sphingo'!J$23/'Protein and Sphingo'!$B$23)</f>
        <v>8878887.4015753213</v>
      </c>
      <c r="I23">
        <f>'Protein Normalization'!I23/('Protein and Sphingo'!K$23/'Protein and Sphingo'!$B$23)</f>
        <v>141976875.60863903</v>
      </c>
      <c r="J23">
        <f>'Protein Normalization'!J23/('Protein and Sphingo'!L$23/'Protein and Sphingo'!$B$23)</f>
        <v>16396999.086622991</v>
      </c>
    </row>
    <row r="24" spans="1:10">
      <c r="A24" t="s">
        <v>77</v>
      </c>
      <c r="B24" t="s">
        <v>9</v>
      </c>
      <c r="C24" t="s">
        <v>78</v>
      </c>
      <c r="D24">
        <f>'Protein Normalization'!D24/('Protein and Sphingo'!F$23/'Protein and Sphingo'!$B$23)</f>
        <v>45936419.285753414</v>
      </c>
      <c r="E24">
        <f>'Protein Normalization'!E24/('Protein and Sphingo'!G$23/'Protein and Sphingo'!$B$23)</f>
        <v>49583475.374596588</v>
      </c>
      <c r="F24">
        <f>'Protein Normalization'!F24/('Protein and Sphingo'!H$23/'Protein and Sphingo'!$B$23)</f>
        <v>415890.66912008898</v>
      </c>
      <c r="G24">
        <f>'Protein Normalization'!G24/('Protein and Sphingo'!I$23/'Protein and Sphingo'!$B$23)</f>
        <v>550599.90612211113</v>
      </c>
      <c r="H24">
        <f>'Protein Normalization'!H24/('Protein and Sphingo'!J$23/'Protein and Sphingo'!$B$23)</f>
        <v>40148071.456987888</v>
      </c>
      <c r="I24">
        <f>'Protein Normalization'!I24/('Protein and Sphingo'!K$23/'Protein and Sphingo'!$B$23)</f>
        <v>8039794.6504810071</v>
      </c>
      <c r="J24">
        <f>'Protein Normalization'!J24/('Protein and Sphingo'!L$23/'Protein and Sphingo'!$B$23)</f>
        <v>488909.44531696104</v>
      </c>
    </row>
    <row r="25" spans="1:10">
      <c r="A25" t="s">
        <v>80</v>
      </c>
      <c r="B25" t="s">
        <v>9</v>
      </c>
      <c r="C25" t="s">
        <v>81</v>
      </c>
      <c r="D25">
        <f>'Protein Normalization'!D25/('Protein and Sphingo'!F$23/'Protein and Sphingo'!$B$23)</f>
        <v>124049229.67251888</v>
      </c>
      <c r="E25">
        <f>'Protein Normalization'!E25/('Protein and Sphingo'!G$23/'Protein and Sphingo'!$B$23)</f>
        <v>77014714.304940462</v>
      </c>
      <c r="F25">
        <f>'Protein Normalization'!F25/('Protein and Sphingo'!H$23/'Protein and Sphingo'!$B$23)</f>
        <v>6480794.9583535669</v>
      </c>
      <c r="G25">
        <f>'Protein Normalization'!G25/('Protein and Sphingo'!I$23/'Protein and Sphingo'!$B$23)</f>
        <v>4609091.8282205723</v>
      </c>
      <c r="H25">
        <f>'Protein Normalization'!H25/('Protein and Sphingo'!J$23/'Protein and Sphingo'!$B$23)</f>
        <v>95300819.592866272</v>
      </c>
      <c r="I25">
        <f>'Protein Normalization'!I25/('Protein and Sphingo'!K$23/'Protein and Sphingo'!$B$23)</f>
        <v>3890449.2158557479</v>
      </c>
      <c r="J25">
        <f>'Protein Normalization'!J25/('Protein and Sphingo'!L$23/'Protein and Sphingo'!$B$23)</f>
        <v>5031950.4395607347</v>
      </c>
    </row>
    <row r="26" spans="1:10">
      <c r="A26" t="s">
        <v>83</v>
      </c>
      <c r="B26" t="s">
        <v>9</v>
      </c>
      <c r="C26" t="s">
        <v>84</v>
      </c>
      <c r="D26">
        <f>'Protein Normalization'!D26/('Protein and Sphingo'!F$23/'Protein and Sphingo'!$B$23)</f>
        <v>78671112.4220566</v>
      </c>
      <c r="E26">
        <f>'Protein Normalization'!E26/('Protein and Sphingo'!G$23/'Protein and Sphingo'!$B$23)</f>
        <v>50620116.929559425</v>
      </c>
      <c r="F26">
        <f>'Protein Normalization'!F26/('Protein and Sphingo'!H$23/'Protein and Sphingo'!$B$23)</f>
        <v>0</v>
      </c>
      <c r="G26">
        <f>'Protein Normalization'!G26/('Protein and Sphingo'!I$23/'Protein and Sphingo'!$B$23)</f>
        <v>0</v>
      </c>
      <c r="H26">
        <f>'Protein Normalization'!H26/('Protein and Sphingo'!J$23/'Protein and Sphingo'!$B$23)</f>
        <v>60520946.811004639</v>
      </c>
      <c r="I26">
        <f>'Protein Normalization'!I26/('Protein and Sphingo'!K$23/'Protein and Sphingo'!$B$23)</f>
        <v>0</v>
      </c>
      <c r="J26">
        <f>'Protein Normalization'!J26/('Protein and Sphingo'!L$23/'Protein and Sphingo'!$B$23)</f>
        <v>0</v>
      </c>
    </row>
    <row r="27" spans="1:10">
      <c r="A27" t="s">
        <v>86</v>
      </c>
      <c r="B27" t="s">
        <v>9</v>
      </c>
      <c r="C27" t="s">
        <v>87</v>
      </c>
      <c r="D27">
        <f>'Protein Normalization'!D27/('Protein and Sphingo'!F$23/'Protein and Sphingo'!$B$23)</f>
        <v>23939300.319360897</v>
      </c>
      <c r="E27">
        <f>'Protein Normalization'!E27/('Protein and Sphingo'!G$23/'Protein and Sphingo'!$B$23)</f>
        <v>12078102.67833863</v>
      </c>
      <c r="F27">
        <f>'Protein Normalization'!F27/('Protein and Sphingo'!H$23/'Protein and Sphingo'!$B$23)</f>
        <v>793260.50082033128</v>
      </c>
      <c r="G27">
        <f>'Protein Normalization'!G27/('Protein and Sphingo'!I$23/'Protein and Sphingo'!$B$23)</f>
        <v>0</v>
      </c>
      <c r="H27">
        <f>'Protein Normalization'!H27/('Protein and Sphingo'!J$23/'Protein and Sphingo'!$B$23)</f>
        <v>26178080.446420852</v>
      </c>
      <c r="I27">
        <f>'Protein Normalization'!I27/('Protein and Sphingo'!K$23/'Protein and Sphingo'!$B$23)</f>
        <v>1158673.7517786201</v>
      </c>
      <c r="J27">
        <f>'Protein Normalization'!J27/('Protein and Sphingo'!L$23/'Protein and Sphingo'!$B$23)</f>
        <v>0</v>
      </c>
    </row>
    <row r="28" spans="1:10">
      <c r="A28" t="s">
        <v>89</v>
      </c>
      <c r="B28" t="s">
        <v>9</v>
      </c>
      <c r="C28" t="s">
        <v>90</v>
      </c>
      <c r="D28">
        <f>'Protein Normalization'!D28/('Protein and Sphingo'!F$23/'Protein and Sphingo'!$B$23)</f>
        <v>4939757.2713887524</v>
      </c>
      <c r="E28">
        <f>'Protein Normalization'!E28/('Protein and Sphingo'!G$23/'Protein and Sphingo'!$B$23)</f>
        <v>5373967.0872184616</v>
      </c>
      <c r="F28">
        <f>'Protein Normalization'!F28/('Protein and Sphingo'!H$23/'Protein and Sphingo'!$B$23)</f>
        <v>35480378.763963908</v>
      </c>
      <c r="G28">
        <f>'Protein Normalization'!G28/('Protein and Sphingo'!I$23/'Protein and Sphingo'!$B$23)</f>
        <v>35498151.101431891</v>
      </c>
      <c r="H28">
        <f>'Protein Normalization'!H28/('Protein and Sphingo'!J$23/'Protein and Sphingo'!$B$23)</f>
        <v>4804786.1421827646</v>
      </c>
      <c r="I28">
        <f>'Protein Normalization'!I28/('Protein and Sphingo'!K$23/'Protein and Sphingo'!$B$23)</f>
        <v>1145524.1519909929</v>
      </c>
      <c r="J28">
        <f>'Protein Normalization'!J28/('Protein and Sphingo'!L$23/'Protein and Sphingo'!$B$23)</f>
        <v>617314.36281446612</v>
      </c>
    </row>
    <row r="29" spans="1:10">
      <c r="A29" t="s">
        <v>92</v>
      </c>
      <c r="B29" t="s">
        <v>9</v>
      </c>
      <c r="C29" t="s">
        <v>93</v>
      </c>
      <c r="D29">
        <f>'Protein Normalization'!D29/('Protein and Sphingo'!F$23/'Protein and Sphingo'!$B$23)</f>
        <v>116316835.6693653</v>
      </c>
      <c r="E29">
        <f>'Protein Normalization'!E29/('Protein and Sphingo'!G$23/'Protein and Sphingo'!$B$23)</f>
        <v>120781026.7833863</v>
      </c>
      <c r="F29">
        <f>'Protein Normalization'!F29/('Protein and Sphingo'!H$23/'Protein and Sphingo'!$B$23)</f>
        <v>184989602.95810097</v>
      </c>
      <c r="G29">
        <f>'Protein Normalization'!G29/('Protein and Sphingo'!I$23/'Protein and Sphingo'!$B$23)</f>
        <v>177039374.30028442</v>
      </c>
      <c r="H29">
        <f>'Protein Normalization'!H29/('Protein and Sphingo'!J$23/'Protein and Sphingo'!$B$23)</f>
        <v>90954869.036530107</v>
      </c>
      <c r="I29">
        <f>'Protein Normalization'!I29/('Protein and Sphingo'!K$23/'Protein and Sphingo'!$B$23)</f>
        <v>163615512.11162281</v>
      </c>
      <c r="J29">
        <f>'Protein Normalization'!J29/('Protein and Sphingo'!L$23/'Protein and Sphingo'!$B$23)</f>
        <v>180914144.92775634</v>
      </c>
    </row>
    <row r="30" spans="1:10">
      <c r="A30" t="s">
        <v>95</v>
      </c>
      <c r="B30" t="s">
        <v>9</v>
      </c>
      <c r="C30" t="s">
        <v>96</v>
      </c>
      <c r="D30">
        <f>'Protein Normalization'!D30/('Protein and Sphingo'!F$23/'Protein and Sphingo'!$B$23)</f>
        <v>61068685.716644175</v>
      </c>
      <c r="E30">
        <f>'Protein Normalization'!E30/('Protein and Sphingo'!G$23/'Protein and Sphingo'!$B$23)</f>
        <v>65346270.985485703</v>
      </c>
      <c r="F30">
        <f>'Protein Normalization'!F30/('Protein and Sphingo'!H$23/'Protein and Sphingo'!$B$23)</f>
        <v>85126571.53071934</v>
      </c>
      <c r="G30">
        <f>'Protein Normalization'!G30/('Protein and Sphingo'!I$23/'Protein and Sphingo'!$B$23)</f>
        <v>81642511.215206325</v>
      </c>
      <c r="H30">
        <f>'Protein Normalization'!H30/('Protein and Sphingo'!J$23/'Protein and Sphingo'!$B$23)</f>
        <v>43150682.054539867</v>
      </c>
      <c r="I30">
        <f>'Protein Normalization'!I30/('Protein and Sphingo'!K$23/'Protein and Sphingo'!$B$23)</f>
        <v>85515512.061503008</v>
      </c>
      <c r="J30">
        <f>'Protein Normalization'!J30/('Protein and Sphingo'!L$23/'Protein and Sphingo'!$B$23)</f>
        <v>91350611.838216469</v>
      </c>
    </row>
    <row r="31" spans="1:10">
      <c r="A31" t="s">
        <v>98</v>
      </c>
      <c r="B31" t="s">
        <v>9</v>
      </c>
      <c r="C31" t="s">
        <v>99</v>
      </c>
      <c r="D31">
        <f>'Protein Normalization'!D31/('Protein and Sphingo'!F$23/'Protein and Sphingo'!$B$23)</f>
        <v>98385830.332118511</v>
      </c>
      <c r="E31">
        <f>'Protein Normalization'!E31/('Protein and Sphingo'!G$23/'Protein and Sphingo'!$B$23)</f>
        <v>84505213.240884706</v>
      </c>
      <c r="F31">
        <f>'Protein Normalization'!F31/('Protein and Sphingo'!H$23/'Protein and Sphingo'!$B$23)</f>
        <v>189692728.45703572</v>
      </c>
      <c r="G31">
        <f>'Protein Normalization'!G31/('Protein and Sphingo'!I$23/'Protein and Sphingo'!$B$23)</f>
        <v>180446024.91820928</v>
      </c>
      <c r="H31">
        <f>'Protein Normalization'!H31/('Protein and Sphingo'!J$23/'Protein and Sphingo'!$B$23)</f>
        <v>69904104.928354591</v>
      </c>
      <c r="I31">
        <f>'Protein Normalization'!I31/('Protein and Sphingo'!K$23/'Protein and Sphingo'!$B$23)</f>
        <v>173639387.35956812</v>
      </c>
      <c r="J31">
        <f>'Protein Normalization'!J31/('Protein and Sphingo'!L$23/'Protein and Sphingo'!$B$23)</f>
        <v>185767939.05996442</v>
      </c>
    </row>
    <row r="32" spans="1:10">
      <c r="A32" t="s">
        <v>101</v>
      </c>
      <c r="B32" t="s">
        <v>9</v>
      </c>
      <c r="C32" t="s">
        <v>102</v>
      </c>
      <c r="D32">
        <f>'Protein Normalization'!D32/('Protein and Sphingo'!F$23/'Protein and Sphingo'!$B$23)</f>
        <v>99789518.247314915</v>
      </c>
      <c r="E32">
        <f>'Protein Normalization'!E32/('Protein and Sphingo'!G$23/'Protein and Sphingo'!$B$23)</f>
        <v>86659515.101422474</v>
      </c>
      <c r="F32">
        <f>'Protein Normalization'!F32/('Protein and Sphingo'!H$23/'Protein and Sphingo'!$B$23)</f>
        <v>182856623.56515551</v>
      </c>
      <c r="G32">
        <f>'Protein Normalization'!G32/('Protein and Sphingo'!I$23/'Protein and Sphingo'!$B$23)</f>
        <v>176289059.50168642</v>
      </c>
      <c r="H32">
        <f>'Protein Normalization'!H32/('Protein and Sphingo'!J$23/'Protein and Sphingo'!$B$23)</f>
        <v>65948794.958382763</v>
      </c>
      <c r="I32">
        <f>'Protein Normalization'!I32/('Protein and Sphingo'!K$23/'Protein and Sphingo'!$B$23)</f>
        <v>174280915.3754366</v>
      </c>
      <c r="J32">
        <f>'Protein Normalization'!J32/('Protein and Sphingo'!L$23/'Protein and Sphingo'!$B$23)</f>
        <v>179143833.83153644</v>
      </c>
    </row>
    <row r="33" spans="1:10">
      <c r="A33" t="s">
        <v>104</v>
      </c>
      <c r="B33" t="s">
        <v>105</v>
      </c>
      <c r="C33" t="s">
        <v>106</v>
      </c>
      <c r="D33">
        <f>'Protein Normalization'!D33/('Protein and Sphingo'!F$23/'Protein and Sphingo'!$B$23)</f>
        <v>20054562.094987746</v>
      </c>
      <c r="E33">
        <f>'Protein Normalization'!E33/('Protein and Sphingo'!G$23/'Protein and Sphingo'!$B$23)</f>
        <v>6053163.2117144521</v>
      </c>
      <c r="F33">
        <f>'Protein Normalization'!F33/('Protein and Sphingo'!H$23/'Protein and Sphingo'!$B$23)</f>
        <v>2839791.9679282326</v>
      </c>
      <c r="G33">
        <f>'Protein Normalization'!G33/('Protein and Sphingo'!I$23/'Protein and Sphingo'!$B$23)</f>
        <v>6698326.7774948245</v>
      </c>
      <c r="H33">
        <f>'Protein Normalization'!H33/('Protein and Sphingo'!J$23/'Protein and Sphingo'!$B$23)</f>
        <v>5662046.358999623</v>
      </c>
      <c r="I33">
        <f>'Protein Normalization'!I33/('Protein and Sphingo'!K$23/'Protein and Sphingo'!$B$23)</f>
        <v>2996384.2139019202</v>
      </c>
      <c r="J33">
        <f>'Protein Normalization'!J33/('Protein and Sphingo'!L$23/'Protein and Sphingo'!$B$23)</f>
        <v>1640361.7896803273</v>
      </c>
    </row>
    <row r="34" spans="1:10">
      <c r="A34" t="s">
        <v>108</v>
      </c>
      <c r="B34" t="s">
        <v>105</v>
      </c>
      <c r="C34" t="s">
        <v>109</v>
      </c>
      <c r="D34">
        <f>'Protein Normalization'!D34/('Protein and Sphingo'!F$23/'Protein and Sphingo'!$B$23)</f>
        <v>39516743.856582679</v>
      </c>
      <c r="E34">
        <f>'Protein Normalization'!E34/('Protein and Sphingo'!G$23/'Protein and Sphingo'!$B$23)</f>
        <v>19775714.096636504</v>
      </c>
      <c r="F34">
        <f>'Protein Normalization'!F34/('Protein and Sphingo'!H$23/'Protein and Sphingo'!$B$23)</f>
        <v>4500443.1857663915</v>
      </c>
      <c r="G34">
        <f>'Protein Normalization'!G34/('Protein and Sphingo'!I$23/'Protein and Sphingo'!$B$23)</f>
        <v>4406289.6586222313</v>
      </c>
      <c r="H34">
        <f>'Protein Normalization'!H34/('Protein and Sphingo'!J$23/'Protein and Sphingo'!$B$23)</f>
        <v>17212045.58893146</v>
      </c>
      <c r="I34">
        <f>'Protein Normalization'!I34/('Protein and Sphingo'!K$23/'Protein and Sphingo'!$B$23)</f>
        <v>4626072.318729151</v>
      </c>
      <c r="J34">
        <f>'Protein Normalization'!J34/('Protein and Sphingo'!L$23/'Protein and Sphingo'!$B$23)</f>
        <v>4983964.0657536769</v>
      </c>
    </row>
    <row r="35" spans="1:10">
      <c r="A35" t="s">
        <v>111</v>
      </c>
      <c r="B35" t="s">
        <v>105</v>
      </c>
      <c r="C35" t="s">
        <v>48</v>
      </c>
      <c r="D35">
        <f>'Protein Normalization'!D35/('Protein and Sphingo'!F$23/'Protein and Sphingo'!$B$23)</f>
        <v>7637951.1164034642</v>
      </c>
      <c r="E35">
        <f>'Protein Normalization'!E35/('Protein and Sphingo'!G$23/'Protein and Sphingo'!$B$23)</f>
        <v>6571899.0442707287</v>
      </c>
      <c r="F35">
        <f>'Protein Normalization'!F35/('Protein and Sphingo'!H$23/'Protein and Sphingo'!$B$23)</f>
        <v>9057883.7734127287</v>
      </c>
      <c r="G35">
        <f>'Protein Normalization'!G35/('Protein and Sphingo'!I$23/'Protein and Sphingo'!$B$23)</f>
        <v>15502283.010362664</v>
      </c>
      <c r="H35">
        <f>'Protein Normalization'!H35/('Protein and Sphingo'!J$23/'Protein and Sphingo'!$B$23)</f>
        <v>6006321.1144504519</v>
      </c>
      <c r="I35">
        <f>'Protein Normalization'!I35/('Protein and Sphingo'!K$23/'Protein and Sphingo'!$B$23)</f>
        <v>8194679.6906024851</v>
      </c>
      <c r="J35">
        <f>'Protein Normalization'!J35/('Protein and Sphingo'!L$23/'Protein and Sphingo'!$B$23)</f>
        <v>10658380.346813956</v>
      </c>
    </row>
    <row r="36" spans="1:10">
      <c r="A36" t="s">
        <v>111</v>
      </c>
      <c r="B36" t="s">
        <v>105</v>
      </c>
      <c r="C36" t="s">
        <v>48</v>
      </c>
      <c r="D36">
        <f>'Protein Normalization'!D36/('Protein and Sphingo'!F$23/'Protein and Sphingo'!$B$23)</f>
        <v>7762247.7188459495</v>
      </c>
      <c r="E36">
        <f>'Protein Normalization'!E36/('Protein and Sphingo'!G$23/'Protein and Sphingo'!$B$23)</f>
        <v>1854715.1075059792</v>
      </c>
      <c r="F36">
        <f>'Protein Normalization'!F36/('Protein and Sphingo'!H$23/'Protein and Sphingo'!$B$23)</f>
        <v>782846.43721554708</v>
      </c>
      <c r="G36">
        <f>'Protein Normalization'!G36/('Protein and Sphingo'!I$23/'Protein and Sphingo'!$B$23)</f>
        <v>3639048.0647664587</v>
      </c>
      <c r="H36">
        <f>'Protein Normalization'!H36/('Protein and Sphingo'!J$23/'Protein and Sphingo'!$B$23)</f>
        <v>1590906.4209245355</v>
      </c>
      <c r="I36">
        <f>'Protein Normalization'!I36/('Protein and Sphingo'!K$23/'Protein and Sphingo'!$B$23)</f>
        <v>1724861.0278803031</v>
      </c>
      <c r="J36">
        <f>'Protein Normalization'!J36/('Protein and Sphingo'!L$23/'Protein and Sphingo'!$B$23)</f>
        <v>1334021.1918361934</v>
      </c>
    </row>
    <row r="37" spans="1:10">
      <c r="A37" t="s">
        <v>113</v>
      </c>
      <c r="B37" t="s">
        <v>105</v>
      </c>
      <c r="C37" t="s">
        <v>114</v>
      </c>
      <c r="D37">
        <f>'Protein Normalization'!D37/('Protein and Sphingo'!F$23/'Protein and Sphingo'!$B$23)</f>
        <v>11475374.017792469</v>
      </c>
      <c r="E37">
        <f>'Protein Normalization'!E37/('Protein and Sphingo'!G$23/'Protein and Sphingo'!$B$23)</f>
        <v>8212694.7661954109</v>
      </c>
      <c r="F37">
        <f>'Protein Normalization'!F37/('Protein and Sphingo'!H$23/'Protein and Sphingo'!$B$23)</f>
        <v>16039337.639045756</v>
      </c>
      <c r="G37">
        <f>'Protein Normalization'!G37/('Protein and Sphingo'!I$23/'Protein and Sphingo'!$B$23)</f>
        <v>22381162.270607512</v>
      </c>
      <c r="H37">
        <f>'Protein Normalization'!H37/('Protein and Sphingo'!J$23/'Protein and Sphingo'!$B$23)</f>
        <v>8083138.0589813069</v>
      </c>
      <c r="I37">
        <f>'Protein Normalization'!I37/('Protein and Sphingo'!K$23/'Protein and Sphingo'!$B$23)</f>
        <v>14349770.227260148</v>
      </c>
      <c r="J37">
        <f>'Protein Normalization'!J37/('Protein and Sphingo'!L$23/'Protein and Sphingo'!$B$23)</f>
        <v>16981109.085033033</v>
      </c>
    </row>
    <row r="38" spans="1:10">
      <c r="A38" t="s">
        <v>113</v>
      </c>
      <c r="B38" t="s">
        <v>105</v>
      </c>
      <c r="C38" t="s">
        <v>114</v>
      </c>
      <c r="D38">
        <f>'Protein Normalization'!D38/('Protein and Sphingo'!F$23/'Protein and Sphingo'!$B$23)</f>
        <v>36906515.205290481</v>
      </c>
      <c r="E38">
        <f>'Protein Normalization'!E38/('Protein and Sphingo'!G$23/'Protein and Sphingo'!$B$23)</f>
        <v>49152980.250954911</v>
      </c>
      <c r="F38">
        <f>'Protein Normalization'!F38/('Protein and Sphingo'!H$23/'Protein and Sphingo'!$B$23)</f>
        <v>97234432.190191269</v>
      </c>
      <c r="G38">
        <f>'Protein Normalization'!G38/('Protein and Sphingo'!I$23/'Protein and Sphingo'!$B$23)</f>
        <v>135853607.07656327</v>
      </c>
      <c r="H38">
        <f>'Protein Normalization'!H38/('Protein and Sphingo'!J$23/'Protein and Sphingo'!$B$23)</f>
        <v>45775766.488704875</v>
      </c>
      <c r="I38">
        <f>'Protein Normalization'!I38/('Protein and Sphingo'!K$23/'Protein and Sphingo'!$B$23)</f>
        <v>77315982.108683765</v>
      </c>
      <c r="J38">
        <f>'Protein Normalization'!J38/('Protein and Sphingo'!L$23/'Protein and Sphingo'!$B$23)</f>
        <v>105186793.26608767</v>
      </c>
    </row>
    <row r="39" spans="1:10">
      <c r="A39" t="s">
        <v>116</v>
      </c>
      <c r="B39" t="s">
        <v>105</v>
      </c>
      <c r="C39" t="s">
        <v>117</v>
      </c>
      <c r="D39">
        <f>'Protein Normalization'!D39/('Protein and Sphingo'!F$23/'Protein and Sphingo'!$B$23)</f>
        <v>7261212.2451030901</v>
      </c>
      <c r="E39">
        <f>'Protein Normalization'!E39/('Protein and Sphingo'!G$23/'Protein and Sphingo'!$B$23)</f>
        <v>5822890.6561837904</v>
      </c>
      <c r="F39">
        <f>'Protein Normalization'!F39/('Protein and Sphingo'!H$23/'Protein and Sphingo'!$B$23)</f>
        <v>16830022.618759532</v>
      </c>
      <c r="G39">
        <f>'Protein Normalization'!G39/('Protein and Sphingo'!I$23/'Protein and Sphingo'!$B$23)</f>
        <v>18800027.266345773</v>
      </c>
      <c r="H39">
        <f>'Protein Normalization'!H39/('Protein and Sphingo'!J$23/'Protein and Sphingo'!$B$23)</f>
        <v>7584028.5032171281</v>
      </c>
      <c r="I39">
        <f>'Protein Normalization'!I39/('Protein and Sphingo'!K$23/'Protein and Sphingo'!$B$23)</f>
        <v>16921594.821789417</v>
      </c>
      <c r="J39">
        <f>'Protein Normalization'!J39/('Protein and Sphingo'!L$23/'Protein and Sphingo'!$B$23)</f>
        <v>17881377.583054628</v>
      </c>
    </row>
    <row r="40" spans="1:10">
      <c r="A40" t="s">
        <v>116</v>
      </c>
      <c r="B40" t="s">
        <v>105</v>
      </c>
      <c r="C40" t="s">
        <v>117</v>
      </c>
      <c r="D40">
        <f>'Protein Normalization'!D40/('Protein and Sphingo'!F$23/'Protein and Sphingo'!$B$23)</f>
        <v>24589041.093911082</v>
      </c>
      <c r="E40">
        <f>'Protein Normalization'!E40/('Protein and Sphingo'!G$23/'Protein and Sphingo'!$B$23)</f>
        <v>33280859.133348465</v>
      </c>
      <c r="F40">
        <f>'Protein Normalization'!F40/('Protein and Sphingo'!H$23/'Protein and Sphingo'!$B$23)</f>
        <v>117054186.89695221</v>
      </c>
      <c r="G40">
        <f>'Protein Normalization'!G40/('Protein and Sphingo'!I$23/'Protein and Sphingo'!$B$23)</f>
        <v>136087282.01738656</v>
      </c>
      <c r="H40">
        <f>'Protein Normalization'!H40/('Protein and Sphingo'!J$23/'Protein and Sphingo'!$B$23)</f>
        <v>30511847.280765139</v>
      </c>
      <c r="I40">
        <f>'Protein Normalization'!I40/('Protein and Sphingo'!K$23/'Protein and Sphingo'!$B$23)</f>
        <v>101566754.27439825</v>
      </c>
      <c r="J40">
        <f>'Protein Normalization'!J40/('Protein and Sphingo'!L$23/'Protein and Sphingo'!$B$23)</f>
        <v>120277128.90961964</v>
      </c>
    </row>
    <row r="41" spans="1:10">
      <c r="A41" t="s">
        <v>119</v>
      </c>
      <c r="B41" t="s">
        <v>120</v>
      </c>
      <c r="C41" t="s">
        <v>121</v>
      </c>
      <c r="D41">
        <f>'Protein Normalization'!D41/('Protein and Sphingo'!F$23/'Protein and Sphingo'!$B$23)</f>
        <v>134924712.98819089</v>
      </c>
      <c r="E41">
        <f>'Protein Normalization'!E41/('Protein and Sphingo'!G$23/'Protein and Sphingo'!$B$23)</f>
        <v>66500954.203737862</v>
      </c>
      <c r="F41" t="e">
        <f>'Protein Normalization'!F41/('Protein and Sphingo'!H$23/'Protein and Sphingo'!$B$23)</f>
        <v>#VALUE!</v>
      </c>
      <c r="G41" t="e">
        <f>'Protein Normalization'!G41/('Protein and Sphingo'!I$23/'Protein and Sphingo'!$B$23)</f>
        <v>#VALUE!</v>
      </c>
      <c r="H41">
        <f>'Protein Normalization'!H41/('Protein and Sphingo'!J$23/'Protein and Sphingo'!$B$23)</f>
        <v>101633393.70732123</v>
      </c>
      <c r="I41" t="e">
        <f>'Protein Normalization'!I41/('Protein and Sphingo'!K$23/'Protein and Sphingo'!$B$23)</f>
        <v>#VALUE!</v>
      </c>
      <c r="J41" t="e">
        <f>'Protein Normalization'!J41/('Protein and Sphingo'!L$23/'Protein and Sphingo'!$B$23)</f>
        <v>#VALUE!</v>
      </c>
    </row>
    <row r="42" spans="1:10">
      <c r="A42" t="s">
        <v>125</v>
      </c>
      <c r="B42" t="s">
        <v>123</v>
      </c>
      <c r="C42" t="s">
        <v>126</v>
      </c>
      <c r="D42">
        <f>'Protein Normalization'!D42/('Protein and Sphingo'!F$23/'Protein and Sphingo'!$B$23)</f>
        <v>62511709.188051619</v>
      </c>
      <c r="E42">
        <f>'Protein Normalization'!E42/('Protein and Sphingo'!G$23/'Protein and Sphingo'!$B$23)</f>
        <v>43213127.074676417</v>
      </c>
      <c r="F42">
        <f>'Protein Normalization'!F42/('Protein and Sphingo'!H$23/'Protein and Sphingo'!$B$23)</f>
        <v>86489470.112803504</v>
      </c>
      <c r="G42">
        <f>'Protein Normalization'!G42/('Protein and Sphingo'!I$23/'Protein and Sphingo'!$B$23)</f>
        <v>75251954.029474646</v>
      </c>
      <c r="H42">
        <f>'Protein Normalization'!H42/('Protein and Sphingo'!J$23/'Protein and Sphingo'!$B$23)</f>
        <v>42792869.830209181</v>
      </c>
      <c r="I42">
        <f>'Protein Normalization'!I42/('Protein and Sphingo'!K$23/'Protein and Sphingo'!$B$23)</f>
        <v>77514842.859570429</v>
      </c>
      <c r="J42">
        <f>'Protein Normalization'!J42/('Protein and Sphingo'!L$23/'Protein and Sphingo'!$B$23)</f>
        <v>76068992.580474302</v>
      </c>
    </row>
    <row r="43" spans="1:10">
      <c r="A43" t="s">
        <v>128</v>
      </c>
      <c r="B43" t="s">
        <v>123</v>
      </c>
      <c r="C43" t="s">
        <v>10</v>
      </c>
      <c r="D43">
        <f>'Protein Normalization'!D43/('Protein and Sphingo'!F$23/'Protein and Sphingo'!$B$23)</f>
        <v>833323288.93258905</v>
      </c>
      <c r="E43">
        <f>'Protein Normalization'!E43/('Protein and Sphingo'!G$23/'Protein and Sphingo'!$B$23)</f>
        <v>555718069.83618379</v>
      </c>
      <c r="F43">
        <f>'Protein Normalization'!F43/('Protein and Sphingo'!H$23/'Protein and Sphingo'!$B$23)</f>
        <v>974723879.44601655</v>
      </c>
      <c r="G43">
        <f>'Protein Normalization'!G43/('Protein and Sphingo'!I$23/'Protein and Sphingo'!$B$23)</f>
        <v>915485189.22972858</v>
      </c>
      <c r="H43">
        <f>'Protein Normalization'!H43/('Protein and Sphingo'!J$23/'Protein and Sphingo'!$B$23)</f>
        <v>522758667.80548066</v>
      </c>
      <c r="I43">
        <f>'Protein Normalization'!I43/('Protein and Sphingo'!K$23/'Protein and Sphingo'!$B$23)</f>
        <v>923113761.28795445</v>
      </c>
      <c r="J43">
        <f>'Protein Normalization'!J43/('Protein and Sphingo'!L$23/'Protein and Sphingo'!$B$23)</f>
        <v>942023262.0439173</v>
      </c>
    </row>
    <row r="44" spans="1:10">
      <c r="A44" t="s">
        <v>130</v>
      </c>
      <c r="B44" t="s">
        <v>123</v>
      </c>
      <c r="C44" t="s">
        <v>13</v>
      </c>
      <c r="D44">
        <f>'Protein Normalization'!D44/('Protein and Sphingo'!F$23/'Protein and Sphingo'!$B$23)</f>
        <v>5413665293.2873659</v>
      </c>
      <c r="E44">
        <f>'Protein Normalization'!E44/('Protein and Sphingo'!G$23/'Protein and Sphingo'!$B$23)</f>
        <v>3560013708.5040388</v>
      </c>
      <c r="F44">
        <f>'Protein Normalization'!F44/('Protein and Sphingo'!H$23/'Protein and Sphingo'!$B$23)</f>
        <v>6583932260.9616365</v>
      </c>
      <c r="G44">
        <f>'Protein Normalization'!G44/('Protein and Sphingo'!I$23/'Protein and Sphingo'!$B$23)</f>
        <v>6391306648.8676167</v>
      </c>
      <c r="H44">
        <f>'Protein Normalization'!H44/('Protein and Sphingo'!J$23/'Protein and Sphingo'!$B$23)</f>
        <v>2972831550.3835192</v>
      </c>
      <c r="I44">
        <f>'Protein Normalization'!I44/('Protein and Sphingo'!K$23/'Protein and Sphingo'!$B$23)</f>
        <v>6478445662.451704</v>
      </c>
      <c r="J44">
        <f>'Protein Normalization'!J44/('Protein and Sphingo'!L$23/'Protein and Sphingo'!$B$23)</f>
        <v>6746337002.2973557</v>
      </c>
    </row>
    <row r="45" spans="1:10">
      <c r="A45" t="s">
        <v>132</v>
      </c>
      <c r="B45" t="s">
        <v>123</v>
      </c>
      <c r="C45" t="s">
        <v>16</v>
      </c>
      <c r="D45">
        <f>'Protein Normalization'!D45/('Protein and Sphingo'!F$23/'Protein and Sphingo'!$B$23)</f>
        <v>9406351924.9751091</v>
      </c>
      <c r="E45">
        <f>'Protein Normalization'!E45/('Protein and Sphingo'!G$23/'Protein and Sphingo'!$B$23)</f>
        <v>5845295329.1245708</v>
      </c>
      <c r="F45">
        <f>'Protein Normalization'!F45/('Protein and Sphingo'!H$23/'Protein and Sphingo'!$B$23)</f>
        <v>12440427621.835888</v>
      </c>
      <c r="G45">
        <f>'Protein Normalization'!G45/('Protein and Sphingo'!I$23/'Protein and Sphingo'!$B$23)</f>
        <v>11816382853.816557</v>
      </c>
      <c r="H45">
        <f>'Protein Normalization'!H45/('Protein and Sphingo'!J$23/'Protein and Sphingo'!$B$23)</f>
        <v>4672618141.3251238</v>
      </c>
      <c r="I45">
        <f>'Protein Normalization'!I45/('Protein and Sphingo'!K$23/'Protein and Sphingo'!$B$23)</f>
        <v>12157548710.534517</v>
      </c>
      <c r="J45">
        <f>'Protein Normalization'!J45/('Protein and Sphingo'!L$23/'Protein and Sphingo'!$B$23)</f>
        <v>12398785452.369272</v>
      </c>
    </row>
    <row r="46" spans="1:10">
      <c r="A46" t="s">
        <v>134</v>
      </c>
      <c r="B46" t="s">
        <v>123</v>
      </c>
      <c r="C46" t="s">
        <v>135</v>
      </c>
      <c r="D46">
        <f>'Protein Normalization'!D46/('Protein and Sphingo'!F$23/'Protein and Sphingo'!$B$23)</f>
        <v>350131512.49051774</v>
      </c>
      <c r="E46">
        <f>'Protein Normalization'!E46/('Protein and Sphingo'!G$23/'Protein and Sphingo'!$B$23)</f>
        <v>245677739.68905458</v>
      </c>
      <c r="F46">
        <f>'Protein Normalization'!F46/('Protein and Sphingo'!H$23/'Protein and Sphingo'!$B$23)</f>
        <v>759171799.2873379</v>
      </c>
      <c r="G46">
        <f>'Protein Normalization'!G46/('Protein and Sphingo'!I$23/'Protein and Sphingo'!$B$23)</f>
        <v>723975001.85149014</v>
      </c>
      <c r="H46">
        <f>'Protein Normalization'!H46/('Protein and Sphingo'!J$23/'Protein and Sphingo'!$B$23)</f>
        <v>212925771.46041948</v>
      </c>
      <c r="I46">
        <f>'Protein Normalization'!I46/('Protein and Sphingo'!K$23/'Protein and Sphingo'!$B$23)</f>
        <v>766727295.55138206</v>
      </c>
      <c r="J46">
        <f>'Protein Normalization'!J46/('Protein and Sphingo'!L$23/'Protein and Sphingo'!$B$23)</f>
        <v>773251324.3918916</v>
      </c>
    </row>
    <row r="47" spans="1:10">
      <c r="A47" t="s">
        <v>137</v>
      </c>
      <c r="B47" t="s">
        <v>123</v>
      </c>
      <c r="C47" t="s">
        <v>20</v>
      </c>
      <c r="D47">
        <f>'Protein Normalization'!D47/('Protein and Sphingo'!F$23/'Protein and Sphingo'!$B$23)</f>
        <v>3952791553.0065045</v>
      </c>
      <c r="E47">
        <f>'Protein Normalization'!E47/('Protein and Sphingo'!G$23/'Protein and Sphingo'!$B$23)</f>
        <v>2541373922.2478991</v>
      </c>
      <c r="F47">
        <f>'Protein Normalization'!F47/('Protein and Sphingo'!H$23/'Protein and Sphingo'!$B$23)</f>
        <v>5234455503.2179985</v>
      </c>
      <c r="G47">
        <f>'Protein Normalization'!G47/('Protein and Sphingo'!I$23/'Protein and Sphingo'!$B$23)</f>
        <v>5242505281.7078028</v>
      </c>
      <c r="H47">
        <f>'Protein Normalization'!H47/('Protein and Sphingo'!J$23/'Protein and Sphingo'!$B$23)</f>
        <v>1979423316.8583424</v>
      </c>
      <c r="I47">
        <f>'Protein Normalization'!I47/('Protein and Sphingo'!K$23/'Protein and Sphingo'!$B$23)</f>
        <v>5293780972.2076054</v>
      </c>
      <c r="J47">
        <f>'Protein Normalization'!J47/('Protein and Sphingo'!L$23/'Protein and Sphingo'!$B$23)</f>
        <v>5521731361.5514326</v>
      </c>
    </row>
    <row r="48" spans="1:10">
      <c r="A48" t="s">
        <v>139</v>
      </c>
      <c r="B48" t="s">
        <v>123</v>
      </c>
      <c r="C48" t="s">
        <v>50</v>
      </c>
      <c r="D48">
        <f>'Protein Normalization'!D48/('Protein and Sphingo'!F$23/'Protein and Sphingo'!$B$23)</f>
        <v>4436262151.8875895</v>
      </c>
      <c r="E48">
        <f>'Protein Normalization'!E48/('Protein and Sphingo'!G$23/'Protein and Sphingo'!$B$23)</f>
        <v>2702406990.190917</v>
      </c>
      <c r="F48">
        <f>'Protein Normalization'!F48/('Protein and Sphingo'!H$23/'Protein and Sphingo'!$B$23)</f>
        <v>6276970457.5640182</v>
      </c>
      <c r="G48">
        <f>'Protein Normalization'!G48/('Protein and Sphingo'!I$23/'Protein and Sphingo'!$B$23)</f>
        <v>6096286447.0420485</v>
      </c>
      <c r="H48">
        <f>'Protein Normalization'!H48/('Protein and Sphingo'!J$23/'Protein and Sphingo'!$B$23)</f>
        <v>2031872547.8497334</v>
      </c>
      <c r="I48">
        <f>'Protein Normalization'!I48/('Protein and Sphingo'!K$23/'Protein and Sphingo'!$B$23)</f>
        <v>6256277784.8595028</v>
      </c>
      <c r="J48">
        <f>'Protein Normalization'!J48/('Protein and Sphingo'!L$23/'Protein and Sphingo'!$B$23)</f>
        <v>6393197003.9384947</v>
      </c>
    </row>
    <row r="49" spans="1:10">
      <c r="A49" t="s">
        <v>141</v>
      </c>
      <c r="B49" t="s">
        <v>123</v>
      </c>
      <c r="C49" t="s">
        <v>142</v>
      </c>
      <c r="D49">
        <f>'Protein Normalization'!D49/('Protein and Sphingo'!F$23/'Protein and Sphingo'!$B$23)</f>
        <v>385370350.31983519</v>
      </c>
      <c r="E49">
        <f>'Protein Normalization'!E49/('Protein and Sphingo'!G$23/'Protein and Sphingo'!$B$23)</f>
        <v>220804485.18505439</v>
      </c>
      <c r="F49">
        <f>'Protein Normalization'!F49/('Protein and Sphingo'!H$23/'Protein and Sphingo'!$B$23)</f>
        <v>524951894.23160154</v>
      </c>
      <c r="G49">
        <f>'Protein Normalization'!G49/('Protein and Sphingo'!I$23/'Protein and Sphingo'!$B$23)</f>
        <v>501303755.43976533</v>
      </c>
      <c r="H49">
        <f>'Protein Normalization'!H49/('Protein and Sphingo'!J$23/'Protein and Sphingo'!$B$23)</f>
        <v>177335934.99364001</v>
      </c>
      <c r="I49">
        <f>'Protein Normalization'!I49/('Protein and Sphingo'!K$23/'Protein and Sphingo'!$B$23)</f>
        <v>525977740.0560059</v>
      </c>
      <c r="J49">
        <f>'Protein Normalization'!J49/('Protein and Sphingo'!L$23/'Protein and Sphingo'!$B$23)</f>
        <v>536227539.92281562</v>
      </c>
    </row>
    <row r="50" spans="1:10">
      <c r="A50" t="s">
        <v>144</v>
      </c>
      <c r="B50" t="s">
        <v>123</v>
      </c>
      <c r="C50" t="s">
        <v>145</v>
      </c>
      <c r="D50" t="e">
        <f>'Protein Normalization'!D50/('Protein and Sphingo'!F$23/'Protein and Sphingo'!$B$23)</f>
        <v>#VALUE!</v>
      </c>
      <c r="E50" t="e">
        <f>'Protein Normalization'!E50/('Protein and Sphingo'!G$23/'Protein and Sphingo'!$B$23)</f>
        <v>#VALUE!</v>
      </c>
      <c r="F50" t="e">
        <f>'Protein Normalization'!F50/('Protein and Sphingo'!H$23/'Protein and Sphingo'!$B$23)</f>
        <v>#VALUE!</v>
      </c>
      <c r="G50" t="e">
        <f>'Protein Normalization'!G50/('Protein and Sphingo'!I$23/'Protein and Sphingo'!$B$23)</f>
        <v>#VALUE!</v>
      </c>
      <c r="H50" t="e">
        <f>'Protein Normalization'!H50/('Protein and Sphingo'!J$23/'Protein and Sphingo'!$B$23)</f>
        <v>#VALUE!</v>
      </c>
      <c r="I50" t="e">
        <f>'Protein Normalization'!I50/('Protein and Sphingo'!K$23/'Protein and Sphingo'!$B$23)</f>
        <v>#VALUE!</v>
      </c>
      <c r="J50">
        <f>'Protein Normalization'!J50/('Protein and Sphingo'!L$23/'Protein and Sphingo'!$B$23)</f>
        <v>36017358.731044166</v>
      </c>
    </row>
    <row r="51" spans="1:10">
      <c r="A51" t="s">
        <v>147</v>
      </c>
      <c r="B51" t="s">
        <v>123</v>
      </c>
      <c r="C51" t="s">
        <v>148</v>
      </c>
      <c r="D51">
        <f>'Protein Normalization'!D51/('Protein and Sphingo'!F$23/'Protein and Sphingo'!$B$23)</f>
        <v>16888002.88019542</v>
      </c>
      <c r="E51">
        <f>'Protein Normalization'!E51/('Protein and Sphingo'!G$23/'Protein and Sphingo'!$B$23)</f>
        <v>2618167.4121979405</v>
      </c>
      <c r="F51">
        <f>'Protein Normalization'!F51/('Protein and Sphingo'!H$23/'Protein and Sphingo'!$B$23)</f>
        <v>19438465.603811592</v>
      </c>
      <c r="G51">
        <f>'Protein Normalization'!G51/('Protein and Sphingo'!I$23/'Protein and Sphingo'!$B$23)</f>
        <v>18277745.143485162</v>
      </c>
      <c r="H51">
        <f>'Protein Normalization'!H51/('Protein and Sphingo'!J$23/'Protein and Sphingo'!$B$23)</f>
        <v>6276309.0094230724</v>
      </c>
      <c r="I51">
        <f>'Protein Normalization'!I51/('Protein and Sphingo'!K$23/'Protein and Sphingo'!$B$23)</f>
        <v>19410749.391424343</v>
      </c>
      <c r="J51">
        <f>'Protein Normalization'!J51/('Protein and Sphingo'!L$23/'Protein and Sphingo'!$B$23)</f>
        <v>20241424.66633781</v>
      </c>
    </row>
    <row r="52" spans="1:10">
      <c r="A52" t="s">
        <v>150</v>
      </c>
      <c r="B52" t="s">
        <v>123</v>
      </c>
      <c r="C52" t="s">
        <v>151</v>
      </c>
      <c r="D52">
        <f>'Protein Normalization'!D52/('Protein and Sphingo'!F$23/'Protein and Sphingo'!$B$23)</f>
        <v>629270889.06455708</v>
      </c>
      <c r="E52">
        <f>'Protein Normalization'!E52/('Protein and Sphingo'!G$23/'Protein and Sphingo'!$B$23)</f>
        <v>435472132.05530316</v>
      </c>
      <c r="F52">
        <f>'Protein Normalization'!F52/('Protein and Sphingo'!H$23/'Protein and Sphingo'!$B$23)</f>
        <v>819458701.51625466</v>
      </c>
      <c r="G52">
        <f>'Protein Normalization'!G52/('Protein and Sphingo'!I$23/'Protein and Sphingo'!$B$23)</f>
        <v>787996186.91415274</v>
      </c>
      <c r="H52">
        <f>'Protein Normalization'!H52/('Protein and Sphingo'!J$23/'Protein and Sphingo'!$B$23)</f>
        <v>387083277.97943038</v>
      </c>
      <c r="I52">
        <f>'Protein Normalization'!I52/('Protein and Sphingo'!K$23/'Protein and Sphingo'!$B$23)</f>
        <v>776576130.22510505</v>
      </c>
      <c r="J52">
        <f>'Protein Normalization'!J52/('Protein and Sphingo'!L$23/'Protein and Sphingo'!$B$23)</f>
        <v>783882898.55747545</v>
      </c>
    </row>
    <row r="53" spans="1:10">
      <c r="A53" t="s">
        <v>153</v>
      </c>
      <c r="B53" t="s">
        <v>123</v>
      </c>
      <c r="C53" t="s">
        <v>154</v>
      </c>
      <c r="D53">
        <f>'Protein Normalization'!D53/('Protein and Sphingo'!F$23/'Protein and Sphingo'!$B$23)</f>
        <v>79613945.336203039</v>
      </c>
      <c r="E53">
        <f>'Protein Normalization'!E53/('Protein and Sphingo'!G$23/'Protein and Sphingo'!$B$23)</f>
        <v>290708143.90348488</v>
      </c>
      <c r="F53">
        <f>'Protein Normalization'!F53/('Protein and Sphingo'!H$23/'Protein and Sphingo'!$B$23)</f>
        <v>63396228.079605415</v>
      </c>
      <c r="G53">
        <f>'Protein Normalization'!G53/('Protein and Sphingo'!I$23/'Protein and Sphingo'!$B$23)</f>
        <v>59727421.332263649</v>
      </c>
      <c r="H53">
        <f>'Protein Normalization'!H53/('Protein and Sphingo'!J$23/'Protein and Sphingo'!$B$23)</f>
        <v>239363009.82670906</v>
      </c>
      <c r="I53">
        <f>'Protein Normalization'!I53/('Protein and Sphingo'!K$23/'Protein and Sphingo'!$B$23)</f>
        <v>31391220.417605646</v>
      </c>
      <c r="J53">
        <f>'Protein Normalization'!J53/('Protein and Sphingo'!L$23/'Protein and Sphingo'!$B$23)</f>
        <v>66634099.295485802</v>
      </c>
    </row>
    <row r="54" spans="1:10">
      <c r="A54" t="s">
        <v>153</v>
      </c>
      <c r="B54" t="s">
        <v>123</v>
      </c>
      <c r="C54" t="s">
        <v>154</v>
      </c>
      <c r="D54">
        <f>'Protein Normalization'!D54/('Protein and Sphingo'!F$23/'Protein and Sphingo'!$B$23)</f>
        <v>388776114.7786029</v>
      </c>
      <c r="E54">
        <f>'Protein Normalization'!E54/('Protein and Sphingo'!G$23/'Protein and Sphingo'!$B$23)</f>
        <v>290805847.86810619</v>
      </c>
      <c r="F54">
        <f>'Protein Normalization'!F54/('Protein and Sphingo'!H$23/'Protein and Sphingo'!$B$23)</f>
        <v>459475204.99378878</v>
      </c>
      <c r="G54">
        <f>'Protein Normalization'!G54/('Protein and Sphingo'!I$23/'Protein and Sphingo'!$B$23)</f>
        <v>461624579.45182151</v>
      </c>
      <c r="H54">
        <f>'Protein Normalization'!H54/('Protein and Sphingo'!J$23/'Protein and Sphingo'!$B$23)</f>
        <v>194535119.98713559</v>
      </c>
      <c r="I54">
        <f>'Protein Normalization'!I54/('Protein and Sphingo'!K$23/'Protein and Sphingo'!$B$23)</f>
        <v>447110105.17238212</v>
      </c>
      <c r="J54">
        <f>'Protein Normalization'!J54/('Protein and Sphingo'!L$23/'Protein and Sphingo'!$B$23)</f>
        <v>467091640.6926856</v>
      </c>
    </row>
    <row r="55" spans="1:10">
      <c r="A55" t="s">
        <v>156</v>
      </c>
      <c r="B55" t="s">
        <v>123</v>
      </c>
      <c r="C55" t="s">
        <v>157</v>
      </c>
      <c r="D55">
        <f>'Protein Normalization'!D55/('Protein and Sphingo'!F$23/'Protein and Sphingo'!$B$23)</f>
        <v>113691023.00296324</v>
      </c>
      <c r="E55">
        <f>'Protein Normalization'!E55/('Protein and Sphingo'!G$23/'Protein and Sphingo'!$B$23)</f>
        <v>65946440.623728916</v>
      </c>
      <c r="F55">
        <f>'Protein Normalization'!F55/('Protein and Sphingo'!H$23/'Protein and Sphingo'!$B$23)</f>
        <v>135386186.23755014</v>
      </c>
      <c r="G55">
        <f>'Protein Normalization'!G55/('Protein and Sphingo'!I$23/'Protein and Sphingo'!$B$23)</f>
        <v>128497796.72980894</v>
      </c>
      <c r="H55">
        <f>'Protein Normalization'!H55/('Protein and Sphingo'!J$23/'Protein and Sphingo'!$B$23)</f>
        <v>56817602.980559126</v>
      </c>
      <c r="I55">
        <f>'Protein Normalization'!I55/('Protein and Sphingo'!K$23/'Protein and Sphingo'!$B$23)</f>
        <v>134086037.90001459</v>
      </c>
      <c r="J55">
        <f>'Protein Normalization'!J55/('Protein and Sphingo'!L$23/'Protein and Sphingo'!$B$23)</f>
        <v>128408226.90259525</v>
      </c>
    </row>
    <row r="56" spans="1:10">
      <c r="A56" t="s">
        <v>159</v>
      </c>
      <c r="B56" t="s">
        <v>123</v>
      </c>
      <c r="C56" t="s">
        <v>160</v>
      </c>
      <c r="D56">
        <f>'Protein Normalization'!D56/('Protein and Sphingo'!F$23/'Protein and Sphingo'!$B$23)</f>
        <v>45165479.935860895</v>
      </c>
      <c r="E56">
        <f>'Protein Normalization'!E56/('Protein and Sphingo'!G$23/'Protein and Sphingo'!$B$23)</f>
        <v>29742846.664252445</v>
      </c>
      <c r="F56">
        <f>'Protein Normalization'!F56/('Protein and Sphingo'!H$23/'Protein and Sphingo'!$B$23)</f>
        <v>40939587.676441714</v>
      </c>
      <c r="G56">
        <f>'Protein Normalization'!G56/('Protein and Sphingo'!I$23/'Protein and Sphingo'!$B$23)</f>
        <v>40517850.786944218</v>
      </c>
      <c r="H56">
        <f>'Protein Normalization'!H56/('Protein and Sphingo'!J$23/'Protein and Sphingo'!$B$23)</f>
        <v>20153906.794885091</v>
      </c>
      <c r="I56">
        <f>'Protein Normalization'!I56/('Protein and Sphingo'!K$23/'Protein and Sphingo'!$B$23)</f>
        <v>44482293.707817353</v>
      </c>
      <c r="J56">
        <f>'Protein Normalization'!J56/('Protein and Sphingo'!L$23/'Protein and Sphingo'!$B$23)</f>
        <v>40694651.258444704</v>
      </c>
    </row>
    <row r="57" spans="1:10">
      <c r="A57" t="s">
        <v>162</v>
      </c>
      <c r="B57" t="s">
        <v>123</v>
      </c>
      <c r="C57" t="s">
        <v>163</v>
      </c>
      <c r="D57">
        <f>'Protein Normalization'!D57/('Protein and Sphingo'!F$23/'Protein and Sphingo'!$B$23)</f>
        <v>30950980.563488066</v>
      </c>
      <c r="E57">
        <f>'Protein Normalization'!E57/('Protein and Sphingo'!G$23/'Protein and Sphingo'!$B$23)</f>
        <v>15978624.249814751</v>
      </c>
      <c r="F57">
        <f>'Protein Normalization'!F57/('Protein and Sphingo'!H$23/'Protein and Sphingo'!$B$23)</f>
        <v>30557774.075078845</v>
      </c>
      <c r="G57">
        <f>'Protein Normalization'!G57/('Protein and Sphingo'!I$23/'Protein and Sphingo'!$B$23)</f>
        <v>55633585.410004221</v>
      </c>
      <c r="H57">
        <f>'Protein Normalization'!H57/('Protein and Sphingo'!J$23/'Protein and Sphingo'!$B$23)</f>
        <v>11937340.058256706</v>
      </c>
      <c r="I57">
        <f>'Protein Normalization'!I57/('Protein and Sphingo'!K$23/'Protein and Sphingo'!$B$23)</f>
        <v>52370760.177135833</v>
      </c>
      <c r="J57">
        <f>'Protein Normalization'!J57/('Protein and Sphingo'!L$23/'Protein and Sphingo'!$B$23)</f>
        <v>69727841.487253442</v>
      </c>
    </row>
    <row r="58" spans="1:10">
      <c r="A58" t="s">
        <v>162</v>
      </c>
      <c r="B58" t="s">
        <v>123</v>
      </c>
      <c r="C58" t="s">
        <v>163</v>
      </c>
      <c r="D58">
        <f>'Protein Normalization'!D58/('Protein and Sphingo'!F$23/'Protein and Sphingo'!$B$23)</f>
        <v>563900733.53876472</v>
      </c>
      <c r="E58">
        <f>'Protein Normalization'!E58/('Protein and Sphingo'!G$23/'Protein and Sphingo'!$B$23)</f>
        <v>349031184.95630032</v>
      </c>
      <c r="F58">
        <f>'Protein Normalization'!F58/('Protein and Sphingo'!H$23/'Protein and Sphingo'!$B$23)</f>
        <v>605542749.13531256</v>
      </c>
      <c r="G58">
        <f>'Protein Normalization'!G58/('Protein and Sphingo'!I$23/'Protein and Sphingo'!$B$23)</f>
        <v>659148250.37552011</v>
      </c>
      <c r="H58">
        <f>'Protein Normalization'!H58/('Protein and Sphingo'!J$23/'Protein and Sphingo'!$B$23)</f>
        <v>267588124.78612506</v>
      </c>
      <c r="I58">
        <f>'Protein Normalization'!I58/('Protein and Sphingo'!K$23/'Protein and Sphingo'!$B$23)</f>
        <v>663368962.19772196</v>
      </c>
      <c r="J58">
        <f>'Protein Normalization'!J58/('Protein and Sphingo'!L$23/'Protein and Sphingo'!$B$23)</f>
        <v>752408360.19366896</v>
      </c>
    </row>
    <row r="59" spans="1:10">
      <c r="A59" t="s">
        <v>165</v>
      </c>
      <c r="B59" t="s">
        <v>123</v>
      </c>
      <c r="C59" t="s">
        <v>166</v>
      </c>
      <c r="D59">
        <f>'Protein Normalization'!D59/('Protein and Sphingo'!F$23/'Protein and Sphingo'!$B$23)</f>
        <v>586240513.07835591</v>
      </c>
      <c r="E59">
        <f>'Protein Normalization'!E59/('Protein and Sphingo'!G$23/'Protein and Sphingo'!$B$23)</f>
        <v>366626365.71166807</v>
      </c>
      <c r="F59">
        <f>'Protein Normalization'!F59/('Protein and Sphingo'!H$23/'Protein and Sphingo'!$B$23)</f>
        <v>760741635.39137518</v>
      </c>
      <c r="G59">
        <f>'Protein Normalization'!G59/('Protein and Sphingo'!I$23/'Protein and Sphingo'!$B$23)</f>
        <v>733771145.0768286</v>
      </c>
      <c r="H59">
        <f>'Protein Normalization'!H59/('Protein and Sphingo'!J$23/'Protein and Sphingo'!$B$23)</f>
        <v>284760573.27858299</v>
      </c>
      <c r="I59">
        <f>'Protein Normalization'!I59/('Protein and Sphingo'!K$23/'Protein and Sphingo'!$B$23)</f>
        <v>769531717.16510558</v>
      </c>
      <c r="J59">
        <f>'Protein Normalization'!J59/('Protein and Sphingo'!L$23/'Protein and Sphingo'!$B$23)</f>
        <v>775018436.39652431</v>
      </c>
    </row>
    <row r="60" spans="1:10">
      <c r="A60" t="s">
        <v>168</v>
      </c>
      <c r="B60" t="s">
        <v>123</v>
      </c>
      <c r="C60" t="s">
        <v>169</v>
      </c>
      <c r="D60">
        <f>'Protein Normalization'!D60/('Protein and Sphingo'!F$23/'Protein and Sphingo'!$B$23)</f>
        <v>105209000.32118185</v>
      </c>
      <c r="E60">
        <f>'Protein Normalization'!E60/('Protein and Sphingo'!G$23/'Protein and Sphingo'!$B$23)</f>
        <v>59442527.600719765</v>
      </c>
      <c r="F60">
        <f>'Protein Normalization'!F60/('Protein and Sphingo'!H$23/'Protein and Sphingo'!$B$23)</f>
        <v>129412097.06211752</v>
      </c>
      <c r="G60">
        <f>'Protein Normalization'!G60/('Protein and Sphingo'!I$23/'Protein and Sphingo'!$B$23)</f>
        <v>99323027.922236517</v>
      </c>
      <c r="H60">
        <f>'Protein Normalization'!H60/('Protein and Sphingo'!J$23/'Protein and Sphingo'!$B$23)</f>
        <v>45027313.678009853</v>
      </c>
      <c r="I60">
        <f>'Protein Normalization'!I60/('Protein and Sphingo'!K$23/'Protein and Sphingo'!$B$23)</f>
        <v>136742903.75874418</v>
      </c>
      <c r="J60">
        <f>'Protein Normalization'!J60/('Protein and Sphingo'!L$23/'Protein and Sphingo'!$B$23)</f>
        <v>138628772.95598343</v>
      </c>
    </row>
    <row r="61" spans="1:10">
      <c r="A61" t="s">
        <v>171</v>
      </c>
      <c r="B61" t="s">
        <v>123</v>
      </c>
      <c r="C61" t="s">
        <v>172</v>
      </c>
      <c r="D61">
        <f>'Protein Normalization'!D61/('Protein and Sphingo'!F$23/'Protein and Sphingo'!$B$23)</f>
        <v>291539934.13946831</v>
      </c>
      <c r="E61">
        <f>'Protein Normalization'!E61/('Protein and Sphingo'!G$23/'Protein and Sphingo'!$B$23)</f>
        <v>211467738.26513124</v>
      </c>
      <c r="F61">
        <f>'Protein Normalization'!F61/('Protein and Sphingo'!H$23/'Protein and Sphingo'!$B$23)</f>
        <v>391867328.02988726</v>
      </c>
      <c r="G61">
        <f>'Protein Normalization'!G61/('Protein and Sphingo'!I$23/'Protein and Sphingo'!$B$23)</f>
        <v>359983538.69975072</v>
      </c>
      <c r="H61">
        <f>'Protein Normalization'!H61/('Protein and Sphingo'!J$23/'Protein and Sphingo'!$B$23)</f>
        <v>190494693.18158168</v>
      </c>
      <c r="I61">
        <f>'Protein Normalization'!I61/('Protein and Sphingo'!K$23/'Protein and Sphingo'!$B$23)</f>
        <v>347113434.66934752</v>
      </c>
      <c r="J61">
        <f>'Protein Normalization'!J61/('Protein and Sphingo'!L$23/'Protein and Sphingo'!$B$23)</f>
        <v>352723675.1985203</v>
      </c>
    </row>
    <row r="62" spans="1:10">
      <c r="A62" t="s">
        <v>175</v>
      </c>
      <c r="B62" t="s">
        <v>123</v>
      </c>
      <c r="C62" t="s">
        <v>176</v>
      </c>
      <c r="D62">
        <f>'Protein Normalization'!D62/('Protein and Sphingo'!F$23/'Protein and Sphingo'!$B$23)</f>
        <v>137864646.8266266</v>
      </c>
      <c r="E62">
        <f>'Protein Normalization'!E62/('Protein and Sphingo'!G$23/'Protein and Sphingo'!$B$23)</f>
        <v>79999873.414326966</v>
      </c>
      <c r="F62">
        <f>'Protein Normalization'!F62/('Protein and Sphingo'!H$23/'Protein and Sphingo'!$B$23)</f>
        <v>169819335.72375125</v>
      </c>
      <c r="G62">
        <f>'Protein Normalization'!G62/('Protein and Sphingo'!I$23/'Protein and Sphingo'!$B$23)</f>
        <v>159103997.54390067</v>
      </c>
      <c r="H62">
        <f>'Protein Normalization'!H62/('Protein and Sphingo'!J$23/'Protein and Sphingo'!$B$23)</f>
        <v>64829753.937101699</v>
      </c>
      <c r="I62">
        <f>'Protein Normalization'!I62/('Protein and Sphingo'!K$23/'Protein and Sphingo'!$B$23)</f>
        <v>178869694.56689921</v>
      </c>
      <c r="J62">
        <f>'Protein Normalization'!J62/('Protein and Sphingo'!L$23/'Protein and Sphingo'!$B$23)</f>
        <v>160122917.76244295</v>
      </c>
    </row>
    <row r="63" spans="1:10">
      <c r="A63" t="s">
        <v>178</v>
      </c>
      <c r="B63" t="s">
        <v>123</v>
      </c>
      <c r="C63" t="s">
        <v>179</v>
      </c>
      <c r="D63">
        <f>'Protein Normalization'!D63/('Protein and Sphingo'!F$23/'Protein and Sphingo'!$B$23)</f>
        <v>84810838.856904447</v>
      </c>
      <c r="E63">
        <f>'Protein Normalization'!E63/('Protein and Sphingo'!G$23/'Protein and Sphingo'!$B$23)</f>
        <v>55077808.433523573</v>
      </c>
      <c r="F63">
        <f>'Protein Normalization'!F63/('Protein and Sphingo'!H$23/'Protein and Sphingo'!$B$23)</f>
        <v>92718759.836142614</v>
      </c>
      <c r="G63">
        <f>'Protein Normalization'!G63/('Protein and Sphingo'!I$23/'Protein and Sphingo'!$B$23)</f>
        <v>91298236.560387194</v>
      </c>
      <c r="H63">
        <f>'Protein Normalization'!H63/('Protein and Sphingo'!J$23/'Protein and Sphingo'!$B$23)</f>
        <v>37092664.730804466</v>
      </c>
      <c r="I63">
        <f>'Protein Normalization'!I63/('Protein and Sphingo'!K$23/'Protein and Sphingo'!$B$23)</f>
        <v>88565788.077813223</v>
      </c>
      <c r="J63">
        <f>'Protein Normalization'!J63/('Protein and Sphingo'!L$23/'Protein and Sphingo'!$B$23)</f>
        <v>95443242.79969193</v>
      </c>
    </row>
    <row r="64" spans="1:10">
      <c r="A64" t="s">
        <v>181</v>
      </c>
      <c r="B64" t="s">
        <v>123</v>
      </c>
      <c r="C64" t="s">
        <v>182</v>
      </c>
      <c r="D64">
        <f>'Protein Normalization'!D64/('Protein and Sphingo'!F$23/'Protein and Sphingo'!$B$23)</f>
        <v>42884205.43483945</v>
      </c>
      <c r="E64">
        <f>'Protein Normalization'!E64/('Protein and Sphingo'!G$23/'Protein and Sphingo'!$B$23)</f>
        <v>38367691.119780853</v>
      </c>
      <c r="F64">
        <f>'Protein Normalization'!F64/('Protein and Sphingo'!H$23/'Protein and Sphingo'!$B$23)</f>
        <v>73323966.111963987</v>
      </c>
      <c r="G64">
        <f>'Protein Normalization'!G64/('Protein and Sphingo'!I$23/'Protein and Sphingo'!$B$23)</f>
        <v>56710087.005268492</v>
      </c>
      <c r="H64">
        <f>'Protein Normalization'!H64/('Protein and Sphingo'!J$23/'Protein and Sphingo'!$B$23)</f>
        <v>39258659.751581363</v>
      </c>
      <c r="I64">
        <f>'Protein Normalization'!I64/('Protein and Sphingo'!K$23/'Protein and Sphingo'!$B$23)</f>
        <v>46702635.967039637</v>
      </c>
      <c r="J64">
        <f>'Protein Normalization'!J64/('Protein and Sphingo'!L$23/'Protein and Sphingo'!$B$23)</f>
        <v>47876060.304052591</v>
      </c>
    </row>
    <row r="65" spans="1:10">
      <c r="A65" t="s">
        <v>183</v>
      </c>
      <c r="B65" t="s">
        <v>123</v>
      </c>
      <c r="C65" t="s">
        <v>121</v>
      </c>
      <c r="D65">
        <f>'Protein Normalization'!D65/('Protein and Sphingo'!F$23/'Protein and Sphingo'!$B$23)</f>
        <v>19198380.060036488</v>
      </c>
      <c r="E65">
        <f>'Protein Normalization'!E65/('Protein and Sphingo'!G$23/'Protein and Sphingo'!$B$23)</f>
        <v>8013883.385338909</v>
      </c>
      <c r="F65">
        <f>'Protein Normalization'!F65/('Protein and Sphingo'!H$23/'Protein and Sphingo'!$B$23)</f>
        <v>28845836.393466592</v>
      </c>
      <c r="G65">
        <f>'Protein Normalization'!G65/('Protein and Sphingo'!I$23/'Protein and Sphingo'!$B$23)</f>
        <v>19417908.522171903</v>
      </c>
      <c r="H65">
        <f>'Protein Normalization'!H65/('Protein and Sphingo'!J$23/'Protein and Sphingo'!$B$23)</f>
        <v>11447622.121527929</v>
      </c>
      <c r="I65">
        <f>'Protein Normalization'!I65/('Protein and Sphingo'!K$23/'Protein and Sphingo'!$B$23)</f>
        <v>26159080.888992663</v>
      </c>
      <c r="J65">
        <f>'Protein Normalization'!J65/('Protein and Sphingo'!L$23/'Protein and Sphingo'!$B$23)</f>
        <v>29564018.805267498</v>
      </c>
    </row>
    <row r="66" spans="1:10">
      <c r="A66" t="s">
        <v>185</v>
      </c>
      <c r="B66" t="s">
        <v>123</v>
      </c>
      <c r="C66" t="s">
        <v>186</v>
      </c>
      <c r="D66">
        <f>'Protein Normalization'!D66/('Protein and Sphingo'!F$23/'Protein and Sphingo'!$B$23)</f>
        <v>382740500.83024198</v>
      </c>
      <c r="E66">
        <f>'Protein Normalization'!E66/('Protein and Sphingo'!G$23/'Protein and Sphingo'!$B$23)</f>
        <v>242220247.90448081</v>
      </c>
      <c r="F66">
        <f>'Protein Normalization'!F66/('Protein and Sphingo'!H$23/'Protein and Sphingo'!$B$23)</f>
        <v>536596273.07107133</v>
      </c>
      <c r="G66">
        <f>'Protein Normalization'!G66/('Protein and Sphingo'!I$23/'Protein and Sphingo'!$B$23)</f>
        <v>519506660.72748798</v>
      </c>
      <c r="H66">
        <f>'Protein Normalization'!H66/('Protein and Sphingo'!J$23/'Protein and Sphingo'!$B$23)</f>
        <v>174796559.65932059</v>
      </c>
      <c r="I66">
        <f>'Protein Normalization'!I66/('Protein and Sphingo'!K$23/'Protein and Sphingo'!$B$23)</f>
        <v>543113932.03498518</v>
      </c>
      <c r="J66">
        <f>'Protein Normalization'!J66/('Protein and Sphingo'!L$23/'Protein and Sphingo'!$B$23)</f>
        <v>551228742.25591981</v>
      </c>
    </row>
    <row r="67" spans="1:10">
      <c r="A67" t="s">
        <v>188</v>
      </c>
      <c r="B67" t="s">
        <v>123</v>
      </c>
      <c r="C67" t="s">
        <v>189</v>
      </c>
      <c r="D67">
        <f>'Protein Normalization'!D67/('Protein and Sphingo'!F$23/'Protein and Sphingo'!$B$23)</f>
        <v>3603146336.8911014</v>
      </c>
      <c r="E67">
        <f>'Protein Normalization'!E67/('Protein and Sphingo'!G$23/'Protein and Sphingo'!$B$23)</f>
        <v>2306917611.5626779</v>
      </c>
      <c r="F67">
        <f>'Protein Normalization'!F67/('Protein and Sphingo'!H$23/'Protein and Sphingo'!$B$23)</f>
        <v>5504952406.9138756</v>
      </c>
      <c r="G67">
        <f>'Protein Normalization'!G67/('Protein and Sphingo'!I$23/'Protein and Sphingo'!$B$23)</f>
        <v>5332526024.2864676</v>
      </c>
      <c r="H67">
        <f>'Protein Normalization'!H67/('Protein and Sphingo'!J$23/'Protein and Sphingo'!$B$23)</f>
        <v>1779373370.4862759</v>
      </c>
      <c r="I67">
        <f>'Protein Normalization'!I67/('Protein and Sphingo'!K$23/'Protein and Sphingo'!$B$23)</f>
        <v>5404323837.3075256</v>
      </c>
      <c r="J67">
        <f>'Protein Normalization'!J67/('Protein and Sphingo'!L$23/'Protein and Sphingo'!$B$23)</f>
        <v>5430788909.6743336</v>
      </c>
    </row>
    <row r="68" spans="1:10">
      <c r="A68" t="s">
        <v>191</v>
      </c>
      <c r="B68" t="s">
        <v>123</v>
      </c>
      <c r="C68" t="s">
        <v>192</v>
      </c>
      <c r="D68">
        <f>'Protein Normalization'!D68/('Protein and Sphingo'!F$23/'Protein and Sphingo'!$B$23)</f>
        <v>617821707.45770228</v>
      </c>
      <c r="E68">
        <f>'Protein Normalization'!E68/('Protein and Sphingo'!G$23/'Protein and Sphingo'!$B$23)</f>
        <v>419288636.62053889</v>
      </c>
      <c r="F68">
        <f>'Protein Normalization'!F68/('Protein and Sphingo'!H$23/'Protein and Sphingo'!$B$23)</f>
        <v>940289162.25131583</v>
      </c>
      <c r="G68">
        <f>'Protein Normalization'!G68/('Protein and Sphingo'!I$23/'Protein and Sphingo'!$B$23)</f>
        <v>636724292.05652499</v>
      </c>
      <c r="H68">
        <f>'Protein Normalization'!H68/('Protein and Sphingo'!J$23/'Protein and Sphingo'!$B$23)</f>
        <v>163887982.62675241</v>
      </c>
      <c r="I68">
        <f>'Protein Normalization'!I68/('Protein and Sphingo'!K$23/'Protein and Sphingo'!$B$23)</f>
        <v>940196384.81533992</v>
      </c>
      <c r="J68">
        <f>'Protein Normalization'!J68/('Protein and Sphingo'!L$23/'Protein and Sphingo'!$B$23)</f>
        <v>1030989999.0822016</v>
      </c>
    </row>
    <row r="69" spans="1:10">
      <c r="A69" t="s">
        <v>194</v>
      </c>
      <c r="B69" t="s">
        <v>123</v>
      </c>
      <c r="C69" t="s">
        <v>66</v>
      </c>
      <c r="D69">
        <f>'Protein Normalization'!D69/('Protein and Sphingo'!F$23/'Protein and Sphingo'!$B$23)</f>
        <v>878402775.14651847</v>
      </c>
      <c r="E69">
        <f>'Protein Normalization'!E69/('Protein and Sphingo'!G$23/'Protein and Sphingo'!$B$23)</f>
        <v>464089183.33451343</v>
      </c>
      <c r="F69">
        <f>'Protein Normalization'!F69/('Protein and Sphingo'!H$23/'Protein and Sphingo'!$B$23)</f>
        <v>1098481475.908272</v>
      </c>
      <c r="G69">
        <f>'Protein Normalization'!G69/('Protein and Sphingo'!I$23/'Protein and Sphingo'!$B$23)</f>
        <v>1060180970.9007796</v>
      </c>
      <c r="H69">
        <f>'Protein Normalization'!H69/('Protein and Sphingo'!J$23/'Protein and Sphingo'!$B$23)</f>
        <v>350932990.30102485</v>
      </c>
      <c r="I69">
        <f>'Protein Normalization'!I69/('Protein and Sphingo'!K$23/'Protein and Sphingo'!$B$23)</f>
        <v>1100760974.2090235</v>
      </c>
      <c r="J69">
        <f>'Protein Normalization'!J69/('Protein and Sphingo'!L$23/'Protein and Sphingo'!$B$23)</f>
        <v>1031838751.1743201</v>
      </c>
    </row>
    <row r="70" spans="1:10">
      <c r="A70" t="s">
        <v>194</v>
      </c>
      <c r="B70" t="s">
        <v>123</v>
      </c>
      <c r="C70" t="s">
        <v>66</v>
      </c>
      <c r="D70">
        <f>'Protein Normalization'!D70/('Protein and Sphingo'!F$23/'Protein and Sphingo'!$B$23)</f>
        <v>81196473.906726435</v>
      </c>
      <c r="E70">
        <f>'Protein Normalization'!E70/('Protein and Sphingo'!G$23/'Protein and Sphingo'!$B$23)</f>
        <v>66392209.774125338</v>
      </c>
      <c r="F70">
        <f>'Protein Normalization'!F70/('Protein and Sphingo'!H$23/'Protein and Sphingo'!$B$23)</f>
        <v>159346371.07105187</v>
      </c>
      <c r="G70">
        <f>'Protein Normalization'!G70/('Protein and Sphingo'!I$23/'Protein and Sphingo'!$B$23)</f>
        <v>152660530.81575936</v>
      </c>
      <c r="H70">
        <f>'Protein Normalization'!H70/('Protein and Sphingo'!J$23/'Protein and Sphingo'!$B$23)</f>
        <v>38531020.79928913</v>
      </c>
      <c r="I70">
        <f>'Protein Normalization'!I70/('Protein and Sphingo'!K$23/'Protein and Sphingo'!$B$23)</f>
        <v>151543748.37216187</v>
      </c>
      <c r="J70">
        <f>'Protein Normalization'!J70/('Protein and Sphingo'!L$23/'Protein and Sphingo'!$B$23)</f>
        <v>175950037.2925435</v>
      </c>
    </row>
    <row r="71" spans="1:10">
      <c r="A71" t="s">
        <v>195</v>
      </c>
      <c r="B71" t="s">
        <v>123</v>
      </c>
      <c r="C71" t="s">
        <v>196</v>
      </c>
      <c r="D71">
        <f>'Protein Normalization'!D71/('Protein and Sphingo'!F$23/'Protein and Sphingo'!$B$23)</f>
        <v>16957755.4297534</v>
      </c>
      <c r="E71">
        <f>'Protein Normalization'!E71/('Protein and Sphingo'!G$23/'Protein and Sphingo'!$B$23)</f>
        <v>26516457.545359064</v>
      </c>
      <c r="F71">
        <f>'Protein Normalization'!F71/('Protein and Sphingo'!H$23/'Protein and Sphingo'!$B$23)</f>
        <v>43541199.931602463</v>
      </c>
      <c r="G71">
        <f>'Protein Normalization'!G71/('Protein and Sphingo'!I$23/'Protein and Sphingo'!$B$23)</f>
        <v>64080482.07498081</v>
      </c>
      <c r="H71">
        <f>'Protein Normalization'!H71/('Protein and Sphingo'!J$23/'Protein and Sphingo'!$B$23)</f>
        <v>19022935.87915365</v>
      </c>
      <c r="I71">
        <f>'Protein Normalization'!I71/('Protein and Sphingo'!K$23/'Protein and Sphingo'!$B$23)</f>
        <v>65320421.377828136</v>
      </c>
      <c r="J71">
        <f>'Protein Normalization'!J71/('Protein and Sphingo'!L$23/'Protein and Sphingo'!$B$23)</f>
        <v>85176696.015550777</v>
      </c>
    </row>
    <row r="72" spans="1:10">
      <c r="A72" t="s">
        <v>195</v>
      </c>
      <c r="B72" t="s">
        <v>123</v>
      </c>
      <c r="C72" t="s">
        <v>196</v>
      </c>
      <c r="D72">
        <f>'Protein Normalization'!D72/('Protein and Sphingo'!F$23/'Protein and Sphingo'!$B$23)</f>
        <v>39556173.292402796</v>
      </c>
      <c r="E72">
        <f>'Protein Normalization'!E72/('Protein and Sphingo'!G$23/'Protein and Sphingo'!$B$23)</f>
        <v>23355149.062203255</v>
      </c>
      <c r="F72">
        <f>'Protein Normalization'!F72/('Protein and Sphingo'!H$23/'Protein and Sphingo'!$B$23)</f>
        <v>58245969.720736206</v>
      </c>
      <c r="G72">
        <f>'Protein Normalization'!G72/('Protein and Sphingo'!I$23/'Protein and Sphingo'!$B$23)</f>
        <v>59323626.776207738</v>
      </c>
      <c r="H72">
        <f>'Protein Normalization'!H72/('Protein and Sphingo'!J$23/'Protein and Sphingo'!$B$23)</f>
        <v>15546936.916709216</v>
      </c>
      <c r="I72">
        <f>'Protein Normalization'!I72/('Protein and Sphingo'!K$23/'Protein and Sphingo'!$B$23)</f>
        <v>63468375.696264237</v>
      </c>
      <c r="J72">
        <f>'Protein Normalization'!J72/('Protein and Sphingo'!L$23/'Protein and Sphingo'!$B$23)</f>
        <v>60424221.27084057</v>
      </c>
    </row>
    <row r="73" spans="1:10">
      <c r="A73" t="s">
        <v>195</v>
      </c>
      <c r="B73" t="s">
        <v>123</v>
      </c>
      <c r="C73" t="s">
        <v>196</v>
      </c>
      <c r="D73">
        <f>'Protein Normalization'!D73/('Protein and Sphingo'!F$23/'Protein and Sphingo'!$B$23)</f>
        <v>85007798.276786879</v>
      </c>
      <c r="E73">
        <f>'Protein Normalization'!E73/('Protein and Sphingo'!G$23/'Protein and Sphingo'!$B$23)</f>
        <v>42136225.177452445</v>
      </c>
      <c r="F73">
        <f>'Protein Normalization'!F73/('Protein and Sphingo'!H$23/'Protein and Sphingo'!$B$23)</f>
        <v>124543018.42057747</v>
      </c>
      <c r="G73">
        <f>'Protein Normalization'!G73/('Protein and Sphingo'!I$23/'Protein and Sphingo'!$B$23)</f>
        <v>118934476.78263928</v>
      </c>
      <c r="H73">
        <f>'Protein Normalization'!H73/('Protein and Sphingo'!J$23/'Protein and Sphingo'!$B$23)</f>
        <v>38708530.85997624</v>
      </c>
      <c r="I73">
        <f>'Protein Normalization'!I73/('Protein and Sphingo'!K$23/'Protein and Sphingo'!$B$23)</f>
        <v>126667076.81327729</v>
      </c>
      <c r="J73">
        <f>'Protein Normalization'!J73/('Protein and Sphingo'!L$23/'Protein and Sphingo'!$B$23)</f>
        <v>121035754.86978316</v>
      </c>
    </row>
    <row r="74" spans="1:10">
      <c r="A74" t="s">
        <v>195</v>
      </c>
      <c r="B74" t="s">
        <v>123</v>
      </c>
      <c r="C74" t="s">
        <v>196</v>
      </c>
      <c r="D74">
        <f>'Protein Normalization'!D74/('Protein and Sphingo'!F$23/'Protein and Sphingo'!$B$23)</f>
        <v>316877477.35669804</v>
      </c>
      <c r="E74">
        <f>'Protein Normalization'!E74/('Protein and Sphingo'!G$23/'Protein and Sphingo'!$B$23)</f>
        <v>165885891.87824595</v>
      </c>
      <c r="F74">
        <f>'Protein Normalization'!F74/('Protein and Sphingo'!H$23/'Protein and Sphingo'!$B$23)</f>
        <v>433399733.47755188</v>
      </c>
      <c r="G74">
        <f>'Protein Normalization'!G74/('Protein and Sphingo'!I$23/'Protein and Sphingo'!$B$23)</f>
        <v>429063387.01436812</v>
      </c>
      <c r="H74">
        <f>'Protein Normalization'!H74/('Protein and Sphingo'!J$23/'Protein and Sphingo'!$B$23)</f>
        <v>119498622.16970573</v>
      </c>
      <c r="I74">
        <f>'Protein Normalization'!I74/('Protein and Sphingo'!K$23/'Protein and Sphingo'!$B$23)</f>
        <v>436777968.81466126</v>
      </c>
      <c r="J74">
        <f>'Protein Normalization'!J74/('Protein and Sphingo'!L$23/'Protein and Sphingo'!$B$23)</f>
        <v>447360967.54525971</v>
      </c>
    </row>
    <row r="75" spans="1:10">
      <c r="A75" t="s">
        <v>198</v>
      </c>
      <c r="B75" t="s">
        <v>123</v>
      </c>
      <c r="C75" t="s">
        <v>199</v>
      </c>
      <c r="D75">
        <f>'Protein Normalization'!D75/('Protein and Sphingo'!F$23/'Protein and Sphingo'!$B$23)</f>
        <v>139129580.67957979</v>
      </c>
      <c r="E75">
        <f>'Protein Normalization'!E75/('Protein and Sphingo'!G$23/'Protein and Sphingo'!$B$23)</f>
        <v>83509081.061227903</v>
      </c>
      <c r="F75">
        <f>'Protein Normalization'!F75/('Protein and Sphingo'!H$23/'Protein and Sphingo'!$B$23)</f>
        <v>197867208.49089855</v>
      </c>
      <c r="G75">
        <f>'Protein Normalization'!G75/('Protein and Sphingo'!I$23/'Protein and Sphingo'!$B$23)</f>
        <v>204079663.58006325</v>
      </c>
      <c r="H75">
        <f>'Protein Normalization'!H75/('Protein and Sphingo'!J$23/'Protein and Sphingo'!$B$23)</f>
        <v>58228038.019479088</v>
      </c>
      <c r="I75">
        <f>'Protein Normalization'!I75/('Protein and Sphingo'!K$23/'Protein and Sphingo'!$B$23)</f>
        <v>203279878.68413743</v>
      </c>
      <c r="J75">
        <f>'Protein Normalization'!J75/('Protein and Sphingo'!L$23/'Protein and Sphingo'!$B$23)</f>
        <v>209264715.1999718</v>
      </c>
    </row>
    <row r="76" spans="1:10">
      <c r="A76" t="s">
        <v>201</v>
      </c>
      <c r="B76" t="s">
        <v>123</v>
      </c>
      <c r="C76" t="s">
        <v>202</v>
      </c>
      <c r="D76">
        <f>'Protein Normalization'!D76/('Protein and Sphingo'!F$23/'Protein and Sphingo'!$B$23)</f>
        <v>201051538.1632933</v>
      </c>
      <c r="E76">
        <f>'Protein Normalization'!E76/('Protein and Sphingo'!G$23/'Protein and Sphingo'!$B$23)</f>
        <v>122158096.51074685</v>
      </c>
      <c r="F76">
        <f>'Protein Normalization'!F76/('Protein and Sphingo'!H$23/'Protein and Sphingo'!$B$23)</f>
        <v>286956611.17118466</v>
      </c>
      <c r="G76">
        <f>'Protein Normalization'!G76/('Protein and Sphingo'!I$23/'Protein and Sphingo'!$B$23)</f>
        <v>267271861.50642014</v>
      </c>
      <c r="H76">
        <f>'Protein Normalization'!H76/('Protein and Sphingo'!J$23/'Protein and Sphingo'!$B$23)</f>
        <v>105726701.25068708</v>
      </c>
      <c r="I76">
        <f>'Protein Normalization'!I76/('Protein and Sphingo'!K$23/'Protein and Sphingo'!$B$23)</f>
        <v>280947558.69533783</v>
      </c>
      <c r="J76">
        <f>'Protein Normalization'!J76/('Protein and Sphingo'!L$23/'Protein and Sphingo'!$B$23)</f>
        <v>290079174.05270356</v>
      </c>
    </row>
    <row r="77" spans="1:10">
      <c r="A77" t="s">
        <v>204</v>
      </c>
      <c r="B77" t="s">
        <v>123</v>
      </c>
      <c r="C77" t="s">
        <v>205</v>
      </c>
      <c r="D77">
        <f>'Protein Normalization'!D77/('Protein and Sphingo'!F$23/'Protein and Sphingo'!$B$23)</f>
        <v>631984197.52663612</v>
      </c>
      <c r="E77">
        <f>'Protein Normalization'!E77/('Protein and Sphingo'!G$23/'Protein and Sphingo'!$B$23)</f>
        <v>398690117.34350592</v>
      </c>
      <c r="F77">
        <f>'Protein Normalization'!F77/('Protein and Sphingo'!H$23/'Protein and Sphingo'!$B$23)</f>
        <v>1040382646.8281453</v>
      </c>
      <c r="G77">
        <f>'Protein Normalization'!G77/('Protein and Sphingo'!I$23/'Protein and Sphingo'!$B$23)</f>
        <v>987381273.02705181</v>
      </c>
      <c r="H77">
        <f>'Protein Normalization'!H77/('Protein and Sphingo'!J$23/'Protein and Sphingo'!$B$23)</f>
        <v>284021004.43184036</v>
      </c>
      <c r="I77">
        <f>'Protein Normalization'!I77/('Protein and Sphingo'!K$23/'Protein and Sphingo'!$B$23)</f>
        <v>1019833163.5029351</v>
      </c>
      <c r="J77">
        <f>'Protein Normalization'!J77/('Protein and Sphingo'!L$23/'Protein and Sphingo'!$B$23)</f>
        <v>1030643394.0557607</v>
      </c>
    </row>
    <row r="78" spans="1:10">
      <c r="A78" t="s">
        <v>207</v>
      </c>
      <c r="B78" t="s">
        <v>123</v>
      </c>
      <c r="C78" t="s">
        <v>208</v>
      </c>
      <c r="D78">
        <f>'Protein Normalization'!D78/('Protein and Sphingo'!F$23/'Protein and Sphingo'!$B$23)</f>
        <v>71841370.860356584</v>
      </c>
      <c r="E78">
        <f>'Protein Normalization'!E78/('Protein and Sphingo'!G$23/'Protein and Sphingo'!$B$23)</f>
        <v>59896597.852613315</v>
      </c>
      <c r="F78">
        <f>'Protein Normalization'!F78/('Protein and Sphingo'!H$23/'Protein and Sphingo'!$B$23)</f>
        <v>189709525.33381763</v>
      </c>
      <c r="G78">
        <f>'Protein Normalization'!G78/('Protein and Sphingo'!I$23/'Protein and Sphingo'!$B$23)</f>
        <v>138411150.0279704</v>
      </c>
      <c r="H78">
        <f>'Protein Normalization'!H78/('Protein and Sphingo'!J$23/'Protein and Sphingo'!$B$23)</f>
        <v>38687547.783212461</v>
      </c>
      <c r="I78">
        <f>'Protein Normalization'!I78/('Protein and Sphingo'!K$23/'Protein and Sphingo'!$B$23)</f>
        <v>192302118.53356513</v>
      </c>
      <c r="J78">
        <f>'Protein Normalization'!J78/('Protein and Sphingo'!L$23/'Protein and Sphingo'!$B$23)</f>
        <v>175304703.29996586</v>
      </c>
    </row>
    <row r="79" spans="1:10">
      <c r="A79" t="s">
        <v>210</v>
      </c>
      <c r="B79" t="s">
        <v>123</v>
      </c>
      <c r="C79" t="s">
        <v>69</v>
      </c>
      <c r="D79">
        <f>'Protein Normalization'!D79/('Protein and Sphingo'!F$23/'Protein and Sphingo'!$B$23)</f>
        <v>19309815.156032883</v>
      </c>
      <c r="E79">
        <f>'Protein Normalization'!E79/('Protein and Sphingo'!G$23/'Protein and Sphingo'!$B$23)</f>
        <v>9204842.4171335772</v>
      </c>
      <c r="F79">
        <f>'Protein Normalization'!F79/('Protein and Sphingo'!H$23/'Protein and Sphingo'!$B$23)</f>
        <v>28642818.142762572</v>
      </c>
      <c r="G79">
        <f>'Protein Normalization'!G79/('Protein and Sphingo'!I$23/'Protein and Sphingo'!$B$23)</f>
        <v>36864963.204042442</v>
      </c>
      <c r="H79">
        <f>'Protein Normalization'!H79/('Protein and Sphingo'!J$23/'Protein and Sphingo'!$B$23)</f>
        <v>9069004.2301567942</v>
      </c>
      <c r="I79">
        <f>'Protein Normalization'!I79/('Protein and Sphingo'!K$23/'Protein and Sphingo'!$B$23)</f>
        <v>149656134.10100845</v>
      </c>
      <c r="J79">
        <f>'Protein Normalization'!J79/('Protein and Sphingo'!L$23/'Protein and Sphingo'!$B$23)</f>
        <v>53257925.175144322</v>
      </c>
    </row>
    <row r="80" spans="1:10">
      <c r="A80" t="s">
        <v>210</v>
      </c>
      <c r="B80" t="s">
        <v>123</v>
      </c>
      <c r="C80" t="s">
        <v>69</v>
      </c>
      <c r="D80">
        <f>'Protein Normalization'!D80/('Protein and Sphingo'!F$23/'Protein and Sphingo'!$B$23)</f>
        <v>194539485.19877255</v>
      </c>
      <c r="E80">
        <f>'Protein Normalization'!E80/('Protein and Sphingo'!G$23/'Protein and Sphingo'!$B$23)</f>
        <v>102371092.91607422</v>
      </c>
      <c r="F80">
        <f>'Protein Normalization'!F80/('Protein and Sphingo'!H$23/'Protein and Sphingo'!$B$23)</f>
        <v>275493750.58013803</v>
      </c>
      <c r="G80">
        <f>'Protein Normalization'!G80/('Protein and Sphingo'!I$23/'Protein and Sphingo'!$B$23)</f>
        <v>264145620.81748319</v>
      </c>
      <c r="H80">
        <f>'Protein Normalization'!H80/('Protein and Sphingo'!J$23/'Protein and Sphingo'!$B$23)</f>
        <v>79094607.941708088</v>
      </c>
      <c r="I80">
        <f>'Protein Normalization'!I80/('Protein and Sphingo'!K$23/'Protein and Sphingo'!$B$23)</f>
        <v>274441093.606978</v>
      </c>
      <c r="J80">
        <f>'Protein Normalization'!J80/('Protein and Sphingo'!L$23/'Protein and Sphingo'!$B$23)</f>
        <v>273160833.35088021</v>
      </c>
    </row>
    <row r="81" spans="1:10">
      <c r="A81" t="s">
        <v>210</v>
      </c>
      <c r="B81" t="s">
        <v>123</v>
      </c>
      <c r="C81" t="s">
        <v>69</v>
      </c>
      <c r="D81">
        <f>'Protein Normalization'!D81/('Protein and Sphingo'!F$23/'Protein and Sphingo'!$B$23)</f>
        <v>87045173.553378135</v>
      </c>
      <c r="E81">
        <f>'Protein Normalization'!E81/('Protein and Sphingo'!G$23/'Protein and Sphingo'!$B$23)</f>
        <v>50478998.204108045</v>
      </c>
      <c r="F81">
        <f>'Protein Normalization'!F81/('Protein and Sphingo'!H$23/'Protein and Sphingo'!$B$23)</f>
        <v>151619807.75137332</v>
      </c>
      <c r="G81">
        <f>'Protein Normalization'!G81/('Protein and Sphingo'!I$23/'Protein and Sphingo'!$B$23)</f>
        <v>154363856.12472183</v>
      </c>
      <c r="H81">
        <f>'Protein Normalization'!H81/('Protein and Sphingo'!J$23/'Protein and Sphingo'!$B$23)</f>
        <v>31719981.769111756</v>
      </c>
      <c r="I81">
        <f>'Protein Normalization'!I81/('Protein and Sphingo'!K$23/'Protein and Sphingo'!$B$23)</f>
        <v>179890836.43893182</v>
      </c>
      <c r="J81">
        <f>'Protein Normalization'!J81/('Protein and Sphingo'!L$23/'Protein and Sphingo'!$B$23)</f>
        <v>157307055.28474423</v>
      </c>
    </row>
    <row r="82" spans="1:10">
      <c r="A82" t="s">
        <v>212</v>
      </c>
      <c r="B82" t="s">
        <v>123</v>
      </c>
      <c r="C82" t="s">
        <v>213</v>
      </c>
      <c r="D82">
        <f>'Protein Normalization'!D82/('Protein and Sphingo'!F$23/'Protein and Sphingo'!$B$23)</f>
        <v>43213816.742373861</v>
      </c>
      <c r="E82">
        <f>'Protein Normalization'!E82/('Protein and Sphingo'!G$23/'Protein and Sphingo'!$B$23)</f>
        <v>26788567.652435306</v>
      </c>
      <c r="F82">
        <f>'Protein Normalization'!F82/('Protein and Sphingo'!H$23/'Protein and Sphingo'!$B$23)</f>
        <v>86426761.772817716</v>
      </c>
      <c r="G82">
        <f>'Protein Normalization'!G82/('Protein and Sphingo'!I$23/'Protein and Sphingo'!$B$23)</f>
        <v>83496048.524852887</v>
      </c>
      <c r="H82">
        <f>'Protein Normalization'!H82/('Protein and Sphingo'!J$23/'Protein and Sphingo'!$B$23)</f>
        <v>14376030.467782203</v>
      </c>
      <c r="I82">
        <f>'Protein Normalization'!I82/('Protein and Sphingo'!K$23/'Protein and Sphingo'!$B$23)</f>
        <v>91822038.562928006</v>
      </c>
      <c r="J82">
        <f>'Protein Normalization'!J82/('Protein and Sphingo'!L$23/'Protein and Sphingo'!$B$23)</f>
        <v>92774869.475510538</v>
      </c>
    </row>
    <row r="83" spans="1:10">
      <c r="A83" t="s">
        <v>212</v>
      </c>
      <c r="B83" t="s">
        <v>123</v>
      </c>
      <c r="C83" t="s">
        <v>213</v>
      </c>
      <c r="D83">
        <f>'Protein Normalization'!D83/('Protein and Sphingo'!F$23/'Protein and Sphingo'!$B$23)</f>
        <v>193932741.28518811</v>
      </c>
      <c r="E83">
        <f>'Protein Normalization'!E83/('Protein and Sphingo'!G$23/'Protein and Sphingo'!$B$23)</f>
        <v>127817040.41236211</v>
      </c>
      <c r="F83">
        <f>'Protein Normalization'!F83/('Protein and Sphingo'!H$23/'Protein and Sphingo'!$B$23)</f>
        <v>337590348.31353784</v>
      </c>
      <c r="G83">
        <f>'Protein Normalization'!G83/('Protein and Sphingo'!I$23/'Protein and Sphingo'!$B$23)</f>
        <v>364698981.90194964</v>
      </c>
      <c r="H83">
        <f>'Protein Normalization'!H83/('Protein and Sphingo'!J$23/'Protein and Sphingo'!$B$23)</f>
        <v>117840282.23192342</v>
      </c>
      <c r="I83">
        <f>'Protein Normalization'!I83/('Protein and Sphingo'!K$23/'Protein and Sphingo'!$B$23)</f>
        <v>343480480.48539865</v>
      </c>
      <c r="J83">
        <f>'Protein Normalization'!J83/('Protein and Sphingo'!L$23/'Protein and Sphingo'!$B$23)</f>
        <v>357168647.48859286</v>
      </c>
    </row>
    <row r="84" spans="1:10">
      <c r="A84" t="s">
        <v>212</v>
      </c>
      <c r="B84" t="s">
        <v>123</v>
      </c>
      <c r="C84" t="s">
        <v>213</v>
      </c>
      <c r="D84">
        <f>'Protein Normalization'!D84/('Protein and Sphingo'!F$23/'Protein and Sphingo'!$B$23)</f>
        <v>428718978.18087023</v>
      </c>
      <c r="E84">
        <f>'Protein Normalization'!E84/('Protein and Sphingo'!G$23/'Protein and Sphingo'!$B$23)</f>
        <v>231491904.32957712</v>
      </c>
      <c r="F84">
        <f>'Protein Normalization'!F84/('Protein and Sphingo'!H$23/'Protein and Sphingo'!$B$23)</f>
        <v>542392315.35261559</v>
      </c>
      <c r="G84">
        <f>'Protein Normalization'!G84/('Protein and Sphingo'!I$23/'Protein and Sphingo'!$B$23)</f>
        <v>542582460.35065675</v>
      </c>
      <c r="H84">
        <f>'Protein Normalization'!H84/('Protein and Sphingo'!J$23/'Protein and Sphingo'!$B$23)</f>
        <v>170461185.25054678</v>
      </c>
      <c r="I84">
        <f>'Protein Normalization'!I84/('Protein and Sphingo'!K$23/'Protein and Sphingo'!$B$23)</f>
        <v>549447296.65400946</v>
      </c>
      <c r="J84">
        <f>'Protein Normalization'!J84/('Protein and Sphingo'!L$23/'Protein and Sphingo'!$B$23)</f>
        <v>566756470.93886554</v>
      </c>
    </row>
    <row r="85" spans="1:10">
      <c r="A85" t="s">
        <v>215</v>
      </c>
      <c r="B85" t="s">
        <v>123</v>
      </c>
      <c r="C85" t="s">
        <v>72</v>
      </c>
      <c r="D85">
        <f>'Protein Normalization'!D85/('Protein and Sphingo'!F$23/'Protein and Sphingo'!$B$23)</f>
        <v>42265726.570118077</v>
      </c>
      <c r="E85">
        <f>'Protein Normalization'!E85/('Protein and Sphingo'!G$23/'Protein and Sphingo'!$B$23)</f>
        <v>21177106.051383674</v>
      </c>
      <c r="F85">
        <f>'Protein Normalization'!F85/('Protein and Sphingo'!H$23/'Protein and Sphingo'!$B$23)</f>
        <v>70693799.166273996</v>
      </c>
      <c r="G85">
        <f>'Protein Normalization'!G85/('Protein and Sphingo'!I$23/'Protein and Sphingo'!$B$23)</f>
        <v>73808492.287960783</v>
      </c>
      <c r="H85">
        <f>'Protein Normalization'!H85/('Protein and Sphingo'!J$23/'Protein and Sphingo'!$B$23)</f>
        <v>16406735.408941047</v>
      </c>
      <c r="I85">
        <f>'Protein Normalization'!I85/('Protein and Sphingo'!K$23/'Protein and Sphingo'!$B$23)</f>
        <v>70200755.220319688</v>
      </c>
      <c r="J85">
        <f>'Protein Normalization'!J85/('Protein and Sphingo'!L$23/'Protein and Sphingo'!$B$23)</f>
        <v>85008909.177480578</v>
      </c>
    </row>
    <row r="86" spans="1:10">
      <c r="A86" t="s">
        <v>215</v>
      </c>
      <c r="B86" t="s">
        <v>123</v>
      </c>
      <c r="C86" t="s">
        <v>72</v>
      </c>
      <c r="D86">
        <f>'Protein Normalization'!D86/('Protein and Sphingo'!F$23/'Protein and Sphingo'!$B$23)</f>
        <v>45208382.917217553</v>
      </c>
      <c r="E86">
        <f>'Protein Normalization'!E86/('Protein and Sphingo'!G$23/'Protein and Sphingo'!$B$23)</f>
        <v>16407708.186201913</v>
      </c>
      <c r="F86">
        <f>'Protein Normalization'!F86/('Protein and Sphingo'!H$23/'Protein and Sphingo'!$B$23)</f>
        <v>78425401.54898712</v>
      </c>
      <c r="G86">
        <f>'Protein Normalization'!G86/('Protein and Sphingo'!I$23/'Protein and Sphingo'!$B$23)</f>
        <v>58142690.047937721</v>
      </c>
      <c r="H86">
        <f>'Protein Normalization'!H86/('Protein and Sphingo'!J$23/'Protein and Sphingo'!$B$23)</f>
        <v>10792493.236923415</v>
      </c>
      <c r="I86">
        <f>'Protein Normalization'!I86/('Protein and Sphingo'!K$23/'Protein and Sphingo'!$B$23)</f>
        <v>82654611.838855565</v>
      </c>
      <c r="J86">
        <f>'Protein Normalization'!J86/('Protein and Sphingo'!L$23/'Protein and Sphingo'!$B$23)</f>
        <v>86061851.563660726</v>
      </c>
    </row>
    <row r="87" spans="1:10">
      <c r="A87" t="s">
        <v>215</v>
      </c>
      <c r="B87" t="s">
        <v>123</v>
      </c>
      <c r="C87" t="s">
        <v>72</v>
      </c>
      <c r="D87">
        <f>'Protein Normalization'!D87/('Protein and Sphingo'!F$23/'Protein and Sphingo'!$B$23)</f>
        <v>167359366.89382476</v>
      </c>
      <c r="E87">
        <f>'Protein Normalization'!E87/('Protein and Sphingo'!G$23/'Protein and Sphingo'!$B$23)</f>
        <v>103240965.34195952</v>
      </c>
      <c r="F87">
        <f>'Protein Normalization'!F87/('Protein and Sphingo'!H$23/'Protein and Sphingo'!$B$23)</f>
        <v>377560420.2621277</v>
      </c>
      <c r="G87">
        <f>'Protein Normalization'!G87/('Protein and Sphingo'!I$23/'Protein and Sphingo'!$B$23)</f>
        <v>406637193.08090496</v>
      </c>
      <c r="H87">
        <f>'Protein Normalization'!H87/('Protein and Sphingo'!J$23/'Protein and Sphingo'!$B$23)</f>
        <v>65047707.186067365</v>
      </c>
      <c r="I87">
        <f>'Protein Normalization'!I87/('Protein and Sphingo'!K$23/'Protein and Sphingo'!$B$23)</f>
        <v>391653500.38934654</v>
      </c>
      <c r="J87">
        <f>'Protein Normalization'!J87/('Protein and Sphingo'!L$23/'Protein and Sphingo'!$B$23)</f>
        <v>396985423.89012593</v>
      </c>
    </row>
    <row r="88" spans="1:10">
      <c r="A88" t="s">
        <v>217</v>
      </c>
      <c r="B88" t="s">
        <v>123</v>
      </c>
      <c r="C88" t="s">
        <v>218</v>
      </c>
      <c r="D88" t="e">
        <f>'Protein Normalization'!D88/('Protein and Sphingo'!F$23/'Protein and Sphingo'!$B$23)</f>
        <v>#VALUE!</v>
      </c>
      <c r="E88" t="e">
        <f>'Protein Normalization'!E88/('Protein and Sphingo'!G$23/'Protein and Sphingo'!$B$23)</f>
        <v>#VALUE!</v>
      </c>
      <c r="F88">
        <f>'Protein Normalization'!F88/('Protein and Sphingo'!H$23/'Protein and Sphingo'!$B$23)</f>
        <v>2564323.1887049107</v>
      </c>
      <c r="G88">
        <f>'Protein Normalization'!G88/('Protein and Sphingo'!I$23/'Protein and Sphingo'!$B$23)</f>
        <v>34758482.086014941</v>
      </c>
      <c r="H88" t="e">
        <f>'Protein Normalization'!H88/('Protein and Sphingo'!J$23/'Protein and Sphingo'!$B$23)</f>
        <v>#VALUE!</v>
      </c>
      <c r="I88">
        <f>'Protein Normalization'!I88/('Protein and Sphingo'!K$23/'Protein and Sphingo'!$B$23)</f>
        <v>1530527.1883959447</v>
      </c>
      <c r="J88">
        <f>'Protein Normalization'!J88/('Protein and Sphingo'!L$23/'Protein and Sphingo'!$B$23)</f>
        <v>13833313.276793076</v>
      </c>
    </row>
    <row r="89" spans="1:10">
      <c r="A89" t="s">
        <v>217</v>
      </c>
      <c r="B89" t="s">
        <v>123</v>
      </c>
      <c r="C89" t="s">
        <v>218</v>
      </c>
      <c r="D89">
        <f>'Protein Normalization'!D89/('Protein and Sphingo'!F$23/'Protein and Sphingo'!$B$23)</f>
        <v>27505786.668900196</v>
      </c>
      <c r="E89">
        <f>'Protein Normalization'!E89/('Protein and Sphingo'!G$23/'Protein and Sphingo'!$B$23)</f>
        <v>10051803.802886767</v>
      </c>
      <c r="F89">
        <f>'Protein Normalization'!F89/('Protein and Sphingo'!H$23/'Protein and Sphingo'!$B$23)</f>
        <v>56884302.909616046</v>
      </c>
      <c r="G89">
        <f>'Protein Normalization'!G89/('Protein and Sphingo'!I$23/'Protein and Sphingo'!$B$23)</f>
        <v>56187379.051080637</v>
      </c>
      <c r="H89">
        <f>'Protein Normalization'!H89/('Protein and Sphingo'!J$23/'Protein and Sphingo'!$B$23)</f>
        <v>7546292.8087145304</v>
      </c>
      <c r="I89">
        <f>'Protein Normalization'!I89/('Protein and Sphingo'!K$23/'Protein and Sphingo'!$B$23)</f>
        <v>64561301.449104711</v>
      </c>
      <c r="J89">
        <f>'Protein Normalization'!J89/('Protein and Sphingo'!L$23/'Protein and Sphingo'!$B$23)</f>
        <v>56744162.810602792</v>
      </c>
    </row>
    <row r="90" spans="1:10">
      <c r="A90" t="s">
        <v>220</v>
      </c>
      <c r="B90" t="s">
        <v>123</v>
      </c>
      <c r="C90" t="s">
        <v>221</v>
      </c>
      <c r="D90">
        <f>'Protein Normalization'!D90/('Protein and Sphingo'!F$23/'Protein and Sphingo'!$B$23)</f>
        <v>83497181.486830667</v>
      </c>
      <c r="E90">
        <f>'Protein Normalization'!E90/('Protein and Sphingo'!G$23/'Protein and Sphingo'!$B$23)</f>
        <v>31187819.4018596</v>
      </c>
      <c r="F90">
        <f>'Protein Normalization'!F90/('Protein and Sphingo'!H$23/'Protein and Sphingo'!$B$23)</f>
        <v>79931521.500431702</v>
      </c>
      <c r="G90">
        <f>'Protein Normalization'!G90/('Protein and Sphingo'!I$23/'Protein and Sphingo'!$B$23)</f>
        <v>91458668.512925088</v>
      </c>
      <c r="H90">
        <f>'Protein Normalization'!H90/('Protein and Sphingo'!J$23/'Protein and Sphingo'!$B$23)</f>
        <v>20763685.158742089</v>
      </c>
      <c r="I90">
        <f>'Protein Normalization'!I90/('Protein and Sphingo'!K$23/'Protein and Sphingo'!$B$23)</f>
        <v>94462305.74651584</v>
      </c>
      <c r="J90">
        <f>'Protein Normalization'!J90/('Protein and Sphingo'!L$23/'Protein and Sphingo'!$B$23)</f>
        <v>133800019.98895741</v>
      </c>
    </row>
    <row r="91" spans="1:10">
      <c r="A91" t="s">
        <v>223</v>
      </c>
      <c r="B91" t="s">
        <v>123</v>
      </c>
      <c r="C91" t="s">
        <v>224</v>
      </c>
      <c r="D91">
        <f>'Protein Normalization'!D91/('Protein and Sphingo'!F$23/'Protein and Sphingo'!$B$23)</f>
        <v>47766790.024289012</v>
      </c>
      <c r="E91">
        <f>'Protein Normalization'!E91/('Protein and Sphingo'!G$23/'Protein and Sphingo'!$B$23)</f>
        <v>23061207.058189526</v>
      </c>
      <c r="F91">
        <f>'Protein Normalization'!F91/('Protein and Sphingo'!H$23/'Protein and Sphingo'!$B$23)</f>
        <v>76034870.045385689</v>
      </c>
      <c r="G91">
        <f>'Protein Normalization'!G91/('Protein and Sphingo'!I$23/'Protein and Sphingo'!$B$23)</f>
        <v>64823131.909688435</v>
      </c>
      <c r="H91">
        <f>'Protein Normalization'!H91/('Protein and Sphingo'!J$23/'Protein and Sphingo'!$B$23)</f>
        <v>9773121.8302702848</v>
      </c>
      <c r="I91">
        <f>'Protein Normalization'!I91/('Protein and Sphingo'!K$23/'Protein and Sphingo'!$B$23)</f>
        <v>71170484.312854782</v>
      </c>
      <c r="J91">
        <f>'Protein Normalization'!J91/('Protein and Sphingo'!L$23/'Protein and Sphingo'!$B$23)</f>
        <v>80695320.269486651</v>
      </c>
    </row>
    <row r="92" spans="1:10">
      <c r="A92" t="s">
        <v>226</v>
      </c>
      <c r="B92" t="s">
        <v>123</v>
      </c>
      <c r="C92" t="s">
        <v>227</v>
      </c>
      <c r="D92">
        <f>'Protein Normalization'!D92/('Protein and Sphingo'!F$23/'Protein and Sphingo'!$B$23)</f>
        <v>18747757.936377928</v>
      </c>
      <c r="E92">
        <f>'Protein Normalization'!E92/('Protein and Sphingo'!G$23/'Protein and Sphingo'!$B$23)</f>
        <v>5895442.2832687935</v>
      </c>
      <c r="F92">
        <f>'Protein Normalization'!F92/('Protein and Sphingo'!H$23/'Protein and Sphingo'!$B$23)</f>
        <v>107018500.93647523</v>
      </c>
      <c r="G92">
        <f>'Protein Normalization'!G92/('Protein and Sphingo'!I$23/'Protein and Sphingo'!$B$23)</f>
        <v>117103614.99116828</v>
      </c>
      <c r="H92">
        <f>'Protein Normalization'!H92/('Protein and Sphingo'!J$23/'Protein and Sphingo'!$B$23)</f>
        <v>6294076.9373278832</v>
      </c>
      <c r="I92">
        <f>'Protein Normalization'!I92/('Protein and Sphingo'!K$23/'Protein and Sphingo'!$B$23)</f>
        <v>94235205.69116722</v>
      </c>
      <c r="J92">
        <f>'Protein Normalization'!J92/('Protein and Sphingo'!L$23/'Protein and Sphingo'!$B$23)</f>
        <v>122006734.32323079</v>
      </c>
    </row>
    <row r="93" spans="1:10">
      <c r="A93" t="s">
        <v>229</v>
      </c>
      <c r="B93" t="s">
        <v>123</v>
      </c>
      <c r="C93" t="s">
        <v>78</v>
      </c>
      <c r="D93">
        <f>'Protein Normalization'!D93/('Protein and Sphingo'!F$23/'Protein and Sphingo'!$B$23)</f>
        <v>98164274.454653054</v>
      </c>
      <c r="E93">
        <f>'Protein Normalization'!E93/('Protein and Sphingo'!G$23/'Protein and Sphingo'!$B$23)</f>
        <v>38777765.533739567</v>
      </c>
      <c r="F93">
        <f>'Protein Normalization'!F93/('Protein and Sphingo'!H$23/'Protein and Sphingo'!$B$23)</f>
        <v>273860758.21940076</v>
      </c>
      <c r="G93">
        <f>'Protein Normalization'!G93/('Protein and Sphingo'!I$23/'Protein and Sphingo'!$B$23)</f>
        <v>180407700.09875762</v>
      </c>
      <c r="H93">
        <f>'Protein Normalization'!H93/('Protein and Sphingo'!J$23/'Protein and Sphingo'!$B$23)</f>
        <v>26477596.945387658</v>
      </c>
      <c r="I93">
        <f>'Protein Normalization'!I93/('Protein and Sphingo'!K$23/'Protein and Sphingo'!$B$23)</f>
        <v>186319050.63019478</v>
      </c>
      <c r="J93">
        <f>'Protein Normalization'!J93/('Protein and Sphingo'!L$23/'Protein and Sphingo'!$B$23)</f>
        <v>285341319.41215342</v>
      </c>
    </row>
    <row r="94" spans="1:10">
      <c r="A94" t="s">
        <v>231</v>
      </c>
      <c r="B94" t="s">
        <v>123</v>
      </c>
      <c r="C94" t="s">
        <v>81</v>
      </c>
      <c r="D94">
        <f>'Protein Normalization'!D94/('Protein and Sphingo'!F$23/'Protein and Sphingo'!$B$23)</f>
        <v>20487159.33369996</v>
      </c>
      <c r="E94">
        <f>'Protein Normalization'!E94/('Protein and Sphingo'!G$23/'Protein and Sphingo'!$B$23)</f>
        <v>10536422.108289797</v>
      </c>
      <c r="F94">
        <f>'Protein Normalization'!F94/('Protein and Sphingo'!H$23/'Protein and Sphingo'!$B$23)</f>
        <v>71860174.290009812</v>
      </c>
      <c r="G94">
        <f>'Protein Normalization'!G94/('Protein and Sphingo'!I$23/'Protein and Sphingo'!$B$23)</f>
        <v>61024610.012870371</v>
      </c>
      <c r="H94">
        <f>'Protein Normalization'!H94/('Protein and Sphingo'!J$23/'Protein and Sphingo'!$B$23)</f>
        <v>3418041.6738025518</v>
      </c>
      <c r="I94">
        <f>'Protein Normalization'!I94/('Protein and Sphingo'!K$23/'Protein and Sphingo'!$B$23)</f>
        <v>66354605.066043571</v>
      </c>
      <c r="J94">
        <f>'Protein Normalization'!J94/('Protein and Sphingo'!L$23/'Protein and Sphingo'!$B$23)</f>
        <v>74597079.509882197</v>
      </c>
    </row>
    <row r="95" spans="1:10">
      <c r="A95" t="s">
        <v>231</v>
      </c>
      <c r="B95" t="s">
        <v>123</v>
      </c>
      <c r="C95" t="s">
        <v>81</v>
      </c>
      <c r="D95">
        <f>'Protein Normalization'!D95/('Protein and Sphingo'!F$23/'Protein and Sphingo'!$B$23)</f>
        <v>27725277.194965549</v>
      </c>
      <c r="E95">
        <f>'Protein Normalization'!E95/('Protein and Sphingo'!G$23/'Protein and Sphingo'!$B$23)</f>
        <v>17592358.380858757</v>
      </c>
      <c r="F95">
        <f>'Protein Normalization'!F95/('Protein and Sphingo'!H$23/'Protein and Sphingo'!$B$23)</f>
        <v>47963817.588279337</v>
      </c>
      <c r="G95">
        <f>'Protein Normalization'!G95/('Protein and Sphingo'!I$23/'Protein and Sphingo'!$B$23)</f>
        <v>61769814.835541435</v>
      </c>
      <c r="H95">
        <f>'Protein Normalization'!H95/('Protein and Sphingo'!J$23/'Protein and Sphingo'!$B$23)</f>
        <v>8514052.6152632106</v>
      </c>
      <c r="I95">
        <f>'Protein Normalization'!I95/('Protein and Sphingo'!K$23/'Protein and Sphingo'!$B$23)</f>
        <v>53021773.150228195</v>
      </c>
      <c r="J95">
        <f>'Protein Normalization'!J95/('Protein and Sphingo'!L$23/'Protein and Sphingo'!$B$23)</f>
        <v>39120256.943561204</v>
      </c>
    </row>
    <row r="96" spans="1:10">
      <c r="A96" t="s">
        <v>231</v>
      </c>
      <c r="B96" t="s">
        <v>123</v>
      </c>
      <c r="C96" t="s">
        <v>81</v>
      </c>
      <c r="D96">
        <f>'Protein Normalization'!D96/('Protein and Sphingo'!F$23/'Protein and Sphingo'!$B$23)</f>
        <v>65104194.593224756</v>
      </c>
      <c r="E96">
        <f>'Protein Normalization'!E96/('Protein and Sphingo'!G$23/'Protein and Sphingo'!$B$23)</f>
        <v>38507647.691022635</v>
      </c>
      <c r="F96">
        <f>'Protein Normalization'!F96/('Protein and Sphingo'!H$23/'Protein and Sphingo'!$B$23)</f>
        <v>189657566.99497229</v>
      </c>
      <c r="G96">
        <f>'Protein Normalization'!G96/('Protein and Sphingo'!I$23/'Protein and Sphingo'!$B$23)</f>
        <v>181903006.80436304</v>
      </c>
      <c r="H96">
        <f>'Protein Normalization'!H96/('Protein and Sphingo'!J$23/'Protein and Sphingo'!$B$23)</f>
        <v>28461343.791369505</v>
      </c>
      <c r="I96">
        <f>'Protein Normalization'!I96/('Protein and Sphingo'!K$23/'Protein and Sphingo'!$B$23)</f>
        <v>187832979.14344898</v>
      </c>
      <c r="J96">
        <f>'Protein Normalization'!J96/('Protein and Sphingo'!L$23/'Protein and Sphingo'!$B$23)</f>
        <v>196654337.41748917</v>
      </c>
    </row>
    <row r="97" spans="1:10">
      <c r="A97" t="s">
        <v>233</v>
      </c>
      <c r="B97" t="s">
        <v>123</v>
      </c>
      <c r="C97" t="s">
        <v>84</v>
      </c>
      <c r="D97">
        <f>'Protein Normalization'!D97/('Protein and Sphingo'!F$23/'Protein and Sphingo'!$B$23)</f>
        <v>106212103.94436762</v>
      </c>
      <c r="E97">
        <f>'Protein Normalization'!E97/('Protein and Sphingo'!G$23/'Protein and Sphingo'!$B$23)</f>
        <v>68771720.518280491</v>
      </c>
      <c r="F97">
        <f>'Protein Normalization'!F97/('Protein and Sphingo'!H$23/'Protein and Sphingo'!$B$23)</f>
        <v>239788293.66729656</v>
      </c>
      <c r="G97">
        <f>'Protein Normalization'!G97/('Protein and Sphingo'!I$23/'Protein and Sphingo'!$B$23)</f>
        <v>261073460.70710579</v>
      </c>
      <c r="H97">
        <f>'Protein Normalization'!H97/('Protein and Sphingo'!J$23/'Protein and Sphingo'!$B$23)</f>
        <v>41404771.614940979</v>
      </c>
      <c r="I97">
        <f>'Protein Normalization'!I97/('Protein and Sphingo'!K$23/'Protein and Sphingo'!$B$23)</f>
        <v>243414720.69167662</v>
      </c>
      <c r="J97">
        <f>'Protein Normalization'!J97/('Protein and Sphingo'!L$23/'Protein and Sphingo'!$B$23)</f>
        <v>269094898.25713187</v>
      </c>
    </row>
    <row r="98" spans="1:10">
      <c r="A98" t="s">
        <v>235</v>
      </c>
      <c r="B98" t="s">
        <v>123</v>
      </c>
      <c r="C98" t="s">
        <v>87</v>
      </c>
      <c r="D98">
        <f>'Protein Normalization'!D98/('Protein and Sphingo'!F$23/'Protein and Sphingo'!$B$23)</f>
        <v>15033129.563685879</v>
      </c>
      <c r="E98">
        <f>'Protein Normalization'!E98/('Protein and Sphingo'!G$23/'Protein and Sphingo'!$B$23)</f>
        <v>4497702.8131803684</v>
      </c>
      <c r="F98">
        <f>'Protein Normalization'!F98/('Protein and Sphingo'!H$23/'Protein and Sphingo'!$B$23)</f>
        <v>79396820.922874242</v>
      </c>
      <c r="G98">
        <f>'Protein Normalization'!G98/('Protein and Sphingo'!I$23/'Protein and Sphingo'!$B$23)</f>
        <v>63367108.144020975</v>
      </c>
      <c r="H98">
        <f>'Protein Normalization'!H98/('Protein and Sphingo'!J$23/'Protein and Sphingo'!$B$23)</f>
        <v>1181313.3781284031</v>
      </c>
      <c r="I98">
        <f>'Protein Normalization'!I98/('Protein and Sphingo'!K$23/'Protein and Sphingo'!$B$23)</f>
        <v>67389758.806702361</v>
      </c>
      <c r="J98">
        <f>'Protein Normalization'!J98/('Protein and Sphingo'!L$23/'Protein and Sphingo'!$B$23)</f>
        <v>62087969.523157902</v>
      </c>
    </row>
    <row r="99" spans="1:10">
      <c r="A99" t="s">
        <v>237</v>
      </c>
      <c r="B99" t="s">
        <v>123</v>
      </c>
      <c r="C99" t="s">
        <v>90</v>
      </c>
      <c r="D99">
        <f>'Protein Normalization'!D99/('Protein and Sphingo'!F$23/'Protein and Sphingo'!$B$23)</f>
        <v>19639614.222785491</v>
      </c>
      <c r="E99">
        <f>'Protein Normalization'!E99/('Protein and Sphingo'!G$23/'Protein and Sphingo'!$B$23)</f>
        <v>9081405.0378711075</v>
      </c>
      <c r="F99">
        <f>'Protein Normalization'!F99/('Protein and Sphingo'!H$23/'Protein and Sphingo'!$B$23)</f>
        <v>48542973.899719588</v>
      </c>
      <c r="G99">
        <f>'Protein Normalization'!G99/('Protein and Sphingo'!I$23/'Protein and Sphingo'!$B$23)</f>
        <v>56710087.005268492</v>
      </c>
      <c r="H99">
        <f>'Protein Normalization'!H99/('Protein and Sphingo'!J$23/'Protein and Sphingo'!$B$23)</f>
        <v>5522441.2111761123</v>
      </c>
      <c r="I99">
        <f>'Protein Normalization'!I99/('Protein and Sphingo'!K$23/'Protein and Sphingo'!$B$23)</f>
        <v>48049931.027247332</v>
      </c>
      <c r="J99">
        <f>'Protein Normalization'!J99/('Protein and Sphingo'!L$23/'Protein and Sphingo'!$B$23)</f>
        <v>56844548.098337099</v>
      </c>
    </row>
    <row r="100" spans="1:10">
      <c r="A100" t="s">
        <v>240</v>
      </c>
      <c r="B100" t="s">
        <v>239</v>
      </c>
      <c r="C100" t="s">
        <v>58</v>
      </c>
      <c r="D100">
        <f>'Protein Normalization'!D100/('Protein and Sphingo'!F$23/'Protein and Sphingo'!$B$23)</f>
        <v>34545255.277319632</v>
      </c>
      <c r="E100">
        <f>'Protein Normalization'!E100/('Protein and Sphingo'!G$23/'Protein and Sphingo'!$B$23)</f>
        <v>31093767.921897002</v>
      </c>
      <c r="F100">
        <f>'Protein Normalization'!F100/('Protein and Sphingo'!H$23/'Protein and Sphingo'!$B$23)</f>
        <v>50701260.587016471</v>
      </c>
      <c r="G100">
        <f>'Protein Normalization'!G100/('Protein and Sphingo'!I$23/'Protein and Sphingo'!$B$23)</f>
        <v>44784041.938904293</v>
      </c>
      <c r="H100">
        <f>'Protein Normalization'!H100/('Protein and Sphingo'!J$23/'Protein and Sphingo'!$B$23)</f>
        <v>28731077.858800627</v>
      </c>
      <c r="I100">
        <f>'Protein Normalization'!I100/('Protein and Sphingo'!K$23/'Protein and Sphingo'!$B$23)</f>
        <v>47271086.698842466</v>
      </c>
      <c r="J100">
        <f>'Protein Normalization'!J100/('Protein and Sphingo'!L$23/'Protein and Sphingo'!$B$23)</f>
        <v>48490947.769800954</v>
      </c>
    </row>
    <row r="101" spans="1:10">
      <c r="A101" t="s">
        <v>240</v>
      </c>
      <c r="B101" t="s">
        <v>239</v>
      </c>
      <c r="C101" t="s">
        <v>58</v>
      </c>
      <c r="D101">
        <f>'Protein Normalization'!D101/('Protein and Sphingo'!F$23/'Protein and Sphingo'!$B$23)</f>
        <v>15208496.673476335</v>
      </c>
      <c r="E101">
        <f>'Protein Normalization'!E101/('Protein and Sphingo'!G$23/'Protein and Sphingo'!$B$23)</f>
        <v>13580602.04932096</v>
      </c>
      <c r="F101">
        <f>'Protein Normalization'!F101/('Protein and Sphingo'!H$23/'Protein and Sphingo'!$B$23)</f>
        <v>42563285.76535967</v>
      </c>
      <c r="G101">
        <f>'Protein Normalization'!G101/('Protein and Sphingo'!I$23/'Protein and Sphingo'!$B$23)</f>
        <v>46617884.549665987</v>
      </c>
      <c r="H101">
        <f>'Protein Normalization'!H101/('Protein and Sphingo'!J$23/'Protein and Sphingo'!$B$23)</f>
        <v>11819902.51572396</v>
      </c>
      <c r="I101">
        <f>'Protein Normalization'!I101/('Protein and Sphingo'!K$23/'Protein and Sphingo'!$B$23)</f>
        <v>39772150.177331239</v>
      </c>
      <c r="J101">
        <f>'Protein Normalization'!J101/('Protein and Sphingo'!L$23/'Protein and Sphingo'!$B$23)</f>
        <v>43717241.240774289</v>
      </c>
    </row>
    <row r="102" spans="1:10">
      <c r="A102" t="s">
        <v>242</v>
      </c>
      <c r="B102" t="s">
        <v>239</v>
      </c>
      <c r="C102" t="s">
        <v>243</v>
      </c>
      <c r="D102" t="e">
        <f>'Protein Normalization'!D102/('Protein and Sphingo'!F$23/'Protein and Sphingo'!$B$23)</f>
        <v>#VALUE!</v>
      </c>
      <c r="E102" t="e">
        <f>'Protein Normalization'!E102/('Protein and Sphingo'!G$23/'Protein and Sphingo'!$B$23)</f>
        <v>#VALUE!</v>
      </c>
      <c r="F102" t="e">
        <f>'Protein Normalization'!F102/('Protein and Sphingo'!H$23/'Protein and Sphingo'!$B$23)</f>
        <v>#VALUE!</v>
      </c>
      <c r="G102" t="e">
        <f>'Protein Normalization'!G102/('Protein and Sphingo'!I$23/'Protein and Sphingo'!$B$23)</f>
        <v>#VALUE!</v>
      </c>
      <c r="H102" t="e">
        <f>'Protein Normalization'!H102/('Protein and Sphingo'!J$23/'Protein and Sphingo'!$B$23)</f>
        <v>#VALUE!</v>
      </c>
      <c r="I102" t="e">
        <f>'Protein Normalization'!I102/('Protein and Sphingo'!K$23/'Protein and Sphingo'!$B$23)</f>
        <v>#VALUE!</v>
      </c>
      <c r="J102" t="e">
        <f>'Protein Normalization'!J102/('Protein and Sphingo'!L$23/'Protein and Sphingo'!$B$23)</f>
        <v>#VALUE!</v>
      </c>
    </row>
    <row r="103" spans="1:10">
      <c r="A103" t="s">
        <v>245</v>
      </c>
      <c r="B103" t="s">
        <v>239</v>
      </c>
      <c r="C103" t="s">
        <v>246</v>
      </c>
      <c r="D103" t="e">
        <f>'Protein Normalization'!D103/('Protein and Sphingo'!F$23/'Protein and Sphingo'!$B$23)</f>
        <v>#VALUE!</v>
      </c>
      <c r="E103" t="e">
        <f>'Protein Normalization'!E103/('Protein and Sphingo'!G$23/'Protein and Sphingo'!$B$23)</f>
        <v>#VALUE!</v>
      </c>
      <c r="F103" t="e">
        <f>'Protein Normalization'!F103/('Protein and Sphingo'!H$23/'Protein and Sphingo'!$B$23)</f>
        <v>#VALUE!</v>
      </c>
      <c r="G103" t="e">
        <f>'Protein Normalization'!G103/('Protein and Sphingo'!I$23/'Protein and Sphingo'!$B$23)</f>
        <v>#VALUE!</v>
      </c>
      <c r="H103" t="e">
        <f>'Protein Normalization'!H103/('Protein and Sphingo'!J$23/'Protein and Sphingo'!$B$23)</f>
        <v>#VALUE!</v>
      </c>
      <c r="I103" t="e">
        <f>'Protein Normalization'!I103/('Protein and Sphingo'!K$23/'Protein and Sphingo'!$B$23)</f>
        <v>#VALUE!</v>
      </c>
      <c r="J103" t="e">
        <f>'Protein Normalization'!J103/('Protein and Sphingo'!L$23/'Protein and Sphingo'!$B$23)</f>
        <v>#VALUE!</v>
      </c>
    </row>
    <row r="104" spans="1:10">
      <c r="A104" t="s">
        <v>248</v>
      </c>
      <c r="B104" t="s">
        <v>239</v>
      </c>
      <c r="C104" t="s">
        <v>249</v>
      </c>
      <c r="D104" t="e">
        <f>'Protein Normalization'!D104/('Protein and Sphingo'!F$23/'Protein and Sphingo'!$B$23)</f>
        <v>#VALUE!</v>
      </c>
      <c r="E104" t="e">
        <f>'Protein Normalization'!E104/('Protein and Sphingo'!G$23/'Protein and Sphingo'!$B$23)</f>
        <v>#VALUE!</v>
      </c>
      <c r="F104" t="e">
        <f>'Protein Normalization'!F104/('Protein and Sphingo'!H$23/'Protein and Sphingo'!$B$23)</f>
        <v>#VALUE!</v>
      </c>
      <c r="G104" t="e">
        <f>'Protein Normalization'!G104/('Protein and Sphingo'!I$23/'Protein and Sphingo'!$B$23)</f>
        <v>#VALUE!</v>
      </c>
      <c r="H104" t="e">
        <f>'Protein Normalization'!H104/('Protein and Sphingo'!J$23/'Protein and Sphingo'!$B$23)</f>
        <v>#VALUE!</v>
      </c>
      <c r="I104" t="e">
        <f>'Protein Normalization'!I104/('Protein and Sphingo'!K$23/'Protein and Sphingo'!$B$23)</f>
        <v>#VALUE!</v>
      </c>
      <c r="J104" t="e">
        <f>'Protein Normalization'!J104/('Protein and Sphingo'!L$23/'Protein and Sphingo'!$B$23)</f>
        <v>#VALUE!</v>
      </c>
    </row>
    <row r="105" spans="1:10">
      <c r="A105" t="s">
        <v>251</v>
      </c>
      <c r="B105" t="s">
        <v>239</v>
      </c>
      <c r="C105" t="s">
        <v>252</v>
      </c>
      <c r="D105">
        <f>'Protein Normalization'!D105/('Protein and Sphingo'!F$23/'Protein and Sphingo'!$B$23)</f>
        <v>34726067.404437631</v>
      </c>
      <c r="E105">
        <f>'Protein Normalization'!E105/('Protein and Sphingo'!G$23/'Protein and Sphingo'!$B$23)</f>
        <v>22354866.331797887</v>
      </c>
      <c r="F105">
        <f>'Protein Normalization'!F105/('Protein and Sphingo'!H$23/'Protein and Sphingo'!$B$23)</f>
        <v>55048964.173246033</v>
      </c>
      <c r="G105">
        <f>'Protein Normalization'!G105/('Protein and Sphingo'!I$23/'Protein and Sphingo'!$B$23)</f>
        <v>49588058.057169251</v>
      </c>
      <c r="H105">
        <f>'Protein Normalization'!H105/('Protein and Sphingo'!J$23/'Protein and Sphingo'!$B$23)</f>
        <v>15855760.425530922</v>
      </c>
      <c r="I105">
        <f>'Protein Normalization'!I105/('Protein and Sphingo'!K$23/'Protein and Sphingo'!$B$23)</f>
        <v>49655906.739014909</v>
      </c>
      <c r="J105">
        <f>'Protein Normalization'!J105/('Protein and Sphingo'!L$23/'Protein and Sphingo'!$B$23)</f>
        <v>57859432.325980604</v>
      </c>
    </row>
    <row r="106" spans="1:10">
      <c r="A106" t="s">
        <v>253</v>
      </c>
      <c r="B106" t="s">
        <v>239</v>
      </c>
      <c r="C106" t="s">
        <v>254</v>
      </c>
      <c r="D106" t="e">
        <f>'Protein Normalization'!D106/('Protein and Sphingo'!F$23/'Protein and Sphingo'!$B$23)</f>
        <v>#VALUE!</v>
      </c>
      <c r="E106" t="e">
        <f>'Protein Normalization'!E106/('Protein and Sphingo'!G$23/'Protein and Sphingo'!$B$23)</f>
        <v>#VALUE!</v>
      </c>
      <c r="F106" t="e">
        <f>'Protein Normalization'!F106/('Protein and Sphingo'!H$23/'Protein and Sphingo'!$B$23)</f>
        <v>#VALUE!</v>
      </c>
      <c r="G106" t="e">
        <f>'Protein Normalization'!G106/('Protein and Sphingo'!I$23/'Protein and Sphingo'!$B$23)</f>
        <v>#VALUE!</v>
      </c>
      <c r="H106" t="e">
        <f>'Protein Normalization'!H106/('Protein and Sphingo'!J$23/'Protein and Sphingo'!$B$23)</f>
        <v>#VALUE!</v>
      </c>
      <c r="I106" t="e">
        <f>'Protein Normalization'!I106/('Protein and Sphingo'!K$23/'Protein and Sphingo'!$B$23)</f>
        <v>#VALUE!</v>
      </c>
      <c r="J106" t="e">
        <f>'Protein Normalization'!J106/('Protein and Sphingo'!L$23/'Protein and Sphingo'!$B$23)</f>
        <v>#VALUE!</v>
      </c>
    </row>
    <row r="107" spans="1:10">
      <c r="A107" t="s">
        <v>256</v>
      </c>
      <c r="B107" t="s">
        <v>239</v>
      </c>
      <c r="C107" t="s">
        <v>257</v>
      </c>
      <c r="D107">
        <f>'Protein Normalization'!D107/('Protein and Sphingo'!F$23/'Protein and Sphingo'!$B$23)</f>
        <v>442642356.88543779</v>
      </c>
      <c r="E107">
        <f>'Protein Normalization'!E107/('Protein and Sphingo'!G$23/'Protein and Sphingo'!$B$23)</f>
        <v>209851845.84769797</v>
      </c>
      <c r="F107">
        <f>'Protein Normalization'!F107/('Protein and Sphingo'!H$23/'Protein and Sphingo'!$B$23)</f>
        <v>557096413.26667809</v>
      </c>
      <c r="G107">
        <f>'Protein Normalization'!G107/('Protein and Sphingo'!I$23/'Protein and Sphingo'!$B$23)</f>
        <v>526327520.46939629</v>
      </c>
      <c r="H107">
        <f>'Protein Normalization'!H107/('Protein and Sphingo'!J$23/'Protein and Sphingo'!$B$23)</f>
        <v>180809818.72657195</v>
      </c>
      <c r="I107">
        <f>'Protein Normalization'!I107/('Protein and Sphingo'!K$23/'Protein and Sphingo'!$B$23)</f>
        <v>534283329.07596463</v>
      </c>
      <c r="J107">
        <f>'Protein Normalization'!J107/('Protein and Sphingo'!L$23/'Protein and Sphingo'!$B$23)</f>
        <v>562047297.80909669</v>
      </c>
    </row>
    <row r="108" spans="1:10">
      <c r="A108" t="s">
        <v>258</v>
      </c>
      <c r="B108" t="s">
        <v>239</v>
      </c>
      <c r="C108" t="s">
        <v>259</v>
      </c>
      <c r="D108">
        <f>'Protein Normalization'!D108/('Protein and Sphingo'!F$23/'Protein and Sphingo'!$B$23)</f>
        <v>34716679.443528078</v>
      </c>
      <c r="E108">
        <f>'Protein Normalization'!E108/('Protein and Sphingo'!G$23/'Protein and Sphingo'!$B$23)</f>
        <v>22354866.331797887</v>
      </c>
      <c r="F108">
        <f>'Protein Normalization'!F108/('Protein and Sphingo'!H$23/'Protein and Sphingo'!$B$23)</f>
        <v>51790370.077555507</v>
      </c>
      <c r="G108">
        <f>'Protein Normalization'!G108/('Protein and Sphingo'!I$23/'Protein and Sphingo'!$B$23)</f>
        <v>49598703.84035027</v>
      </c>
      <c r="H108">
        <f>'Protein Normalization'!H108/('Protein and Sphingo'!J$23/'Protein and Sphingo'!$B$23)</f>
        <v>15855760.425530922</v>
      </c>
      <c r="I108">
        <f>'Protein Normalization'!I108/('Protein and Sphingo'!K$23/'Protein and Sphingo'!$B$23)</f>
        <v>54085812.89697782</v>
      </c>
      <c r="J108">
        <f>'Protein Normalization'!J108/('Protein and Sphingo'!L$23/'Protein and Sphingo'!$B$23)</f>
        <v>61146774.715521552</v>
      </c>
    </row>
    <row r="109" spans="1:10">
      <c r="A109" t="s">
        <v>261</v>
      </c>
      <c r="B109" t="s">
        <v>239</v>
      </c>
      <c r="C109" t="s">
        <v>189</v>
      </c>
      <c r="D109">
        <f>'Protein Normalization'!D109/('Protein and Sphingo'!F$23/'Protein and Sphingo'!$B$23)</f>
        <v>472460210.56714272</v>
      </c>
      <c r="E109">
        <f>'Protein Normalization'!E109/('Protein and Sphingo'!G$23/'Protein and Sphingo'!$B$23)</f>
        <v>306029901.99183095</v>
      </c>
      <c r="F109">
        <f>'Protein Normalization'!F109/('Protein and Sphingo'!H$23/'Protein and Sphingo'!$B$23)</f>
        <v>756824491.74665523</v>
      </c>
      <c r="G109">
        <f>'Protein Normalization'!G109/('Protein and Sphingo'!I$23/'Protein and Sphingo'!$B$23)</f>
        <v>728450276.18512535</v>
      </c>
      <c r="H109">
        <f>'Protein Normalization'!H109/('Protein and Sphingo'!J$23/'Protein and Sphingo'!$B$23)</f>
        <v>284254525.77001786</v>
      </c>
      <c r="I109">
        <f>'Protein Normalization'!I109/('Protein and Sphingo'!K$23/'Protein and Sphingo'!$B$23)</f>
        <v>764791286.44166589</v>
      </c>
      <c r="J109">
        <f>'Protein Normalization'!J109/('Protein and Sphingo'!L$23/'Protein and Sphingo'!$B$23)</f>
        <v>768953289.68782139</v>
      </c>
    </row>
    <row r="110" spans="1:10">
      <c r="A110" t="s">
        <v>262</v>
      </c>
      <c r="B110" t="s">
        <v>239</v>
      </c>
      <c r="C110" t="s">
        <v>263</v>
      </c>
      <c r="D110" t="e">
        <f>'Protein Normalization'!D110/('Protein and Sphingo'!F$23/'Protein and Sphingo'!$B$23)</f>
        <v>#VALUE!</v>
      </c>
      <c r="E110" t="e">
        <f>'Protein Normalization'!E110/('Protein and Sphingo'!G$23/'Protein and Sphingo'!$B$23)</f>
        <v>#VALUE!</v>
      </c>
      <c r="F110" t="e">
        <f>'Protein Normalization'!F110/('Protein and Sphingo'!H$23/'Protein and Sphingo'!$B$23)</f>
        <v>#VALUE!</v>
      </c>
      <c r="G110" t="e">
        <f>'Protein Normalization'!G110/('Protein and Sphingo'!I$23/'Protein and Sphingo'!$B$23)</f>
        <v>#VALUE!</v>
      </c>
      <c r="H110" t="e">
        <f>'Protein Normalization'!H110/('Protein and Sphingo'!J$23/'Protein and Sphingo'!$B$23)</f>
        <v>#VALUE!</v>
      </c>
      <c r="I110">
        <f>'Protein Normalization'!I110/('Protein and Sphingo'!K$23/'Protein and Sphingo'!$B$23)</f>
        <v>41787703.587401956</v>
      </c>
      <c r="J110" t="e">
        <f>'Protein Normalization'!J110/('Protein and Sphingo'!L$23/'Protein and Sphingo'!$B$23)</f>
        <v>#VALUE!</v>
      </c>
    </row>
    <row r="111" spans="1:10">
      <c r="A111" t="s">
        <v>264</v>
      </c>
      <c r="B111" t="s">
        <v>239</v>
      </c>
      <c r="C111" t="s">
        <v>265</v>
      </c>
      <c r="D111">
        <f>'Protein Normalization'!D111/('Protein and Sphingo'!F$23/'Protein and Sphingo'!$B$23)</f>
        <v>802641930.60642338</v>
      </c>
      <c r="E111">
        <f>'Protein Normalization'!E111/('Protein and Sphingo'!G$23/'Protein and Sphingo'!$B$23)</f>
        <v>465251337.54411304</v>
      </c>
      <c r="F111">
        <f>'Protein Normalization'!F111/('Protein and Sphingo'!H$23/'Protein and Sphingo'!$B$23)</f>
        <v>1098033559.1940877</v>
      </c>
      <c r="G111">
        <f>'Protein Normalization'!G111/('Protein and Sphingo'!I$23/'Protein and Sphingo'!$B$23)</f>
        <v>1005248729.6867405</v>
      </c>
      <c r="H111">
        <f>'Protein Normalization'!H111/('Protein and Sphingo'!J$23/'Protein and Sphingo'!$B$23)</f>
        <v>350932990.30102485</v>
      </c>
      <c r="I111">
        <f>'Protein Normalization'!I111/('Protein and Sphingo'!K$23/'Protein and Sphingo'!$B$23)</f>
        <v>1033827355.617905</v>
      </c>
      <c r="J111">
        <f>'Protein Normalization'!J111/('Protein and Sphingo'!L$23/'Protein and Sphingo'!$B$23)</f>
        <v>1098468106.9891768</v>
      </c>
    </row>
    <row r="112" spans="1:10">
      <c r="A112" t="s">
        <v>266</v>
      </c>
      <c r="B112" t="s">
        <v>239</v>
      </c>
      <c r="C112" t="s">
        <v>199</v>
      </c>
      <c r="D112">
        <f>'Protein Normalization'!D112/('Protein and Sphingo'!F$23/'Protein and Sphingo'!$B$23)</f>
        <v>317824722.612472</v>
      </c>
      <c r="E112">
        <f>'Protein Normalization'!E112/('Protein and Sphingo'!G$23/'Protein and Sphingo'!$B$23)</f>
        <v>166723473.01930735</v>
      </c>
      <c r="F112">
        <f>'Protein Normalization'!F112/('Protein and Sphingo'!H$23/'Protein and Sphingo'!$B$23)</f>
        <v>436209291.0672726</v>
      </c>
      <c r="G112">
        <f>'Protein Normalization'!G112/('Protein and Sphingo'!I$23/'Protein and Sphingo'!$B$23)</f>
        <v>430669835.69638336</v>
      </c>
      <c r="H112">
        <f>'Protein Normalization'!H112/('Protein and Sphingo'!J$23/'Protein and Sphingo'!$B$23)</f>
        <v>120352328.80094163</v>
      </c>
      <c r="I112">
        <f>'Protein Normalization'!I112/('Protein and Sphingo'!K$23/'Protein and Sphingo'!$B$23)</f>
        <v>437434370.96799451</v>
      </c>
      <c r="J112">
        <f>'Protein Normalization'!J112/('Protein and Sphingo'!L$23/'Protein and Sphingo'!$B$23)</f>
        <v>447701836.2695443</v>
      </c>
    </row>
    <row r="113" spans="1:10">
      <c r="A113" t="s">
        <v>267</v>
      </c>
      <c r="B113" t="s">
        <v>239</v>
      </c>
      <c r="C113" t="s">
        <v>268</v>
      </c>
      <c r="D113">
        <f>'Protein Normalization'!D113/('Protein and Sphingo'!F$23/'Protein and Sphingo'!$B$23)</f>
        <v>437291219.16699237</v>
      </c>
      <c r="E113">
        <f>'Protein Normalization'!E113/('Protein and Sphingo'!G$23/'Protein and Sphingo'!$B$23)</f>
        <v>247123791.56985635</v>
      </c>
      <c r="F113">
        <f>'Protein Normalization'!F113/('Protein and Sphingo'!H$23/'Protein and Sphingo'!$B$23)</f>
        <v>548697974.87572324</v>
      </c>
      <c r="G113">
        <f>'Protein Normalization'!G113/('Protein and Sphingo'!I$23/'Protein and Sphingo'!$B$23)</f>
        <v>526327520.46939629</v>
      </c>
      <c r="H113">
        <f>'Protein Normalization'!H113/('Protein and Sphingo'!J$23/'Protein and Sphingo'!$B$23)</f>
        <v>178186934.13109994</v>
      </c>
      <c r="I113">
        <f>'Protein Normalization'!I113/('Protein and Sphingo'!K$23/'Protein and Sphingo'!$B$23)</f>
        <v>534391112.6807813</v>
      </c>
      <c r="J113">
        <f>'Protein Normalization'!J113/('Protein and Sphingo'!L$23/'Protein and Sphingo'!$B$23)</f>
        <v>562047297.80909669</v>
      </c>
    </row>
    <row r="114" spans="1:10">
      <c r="A114" t="s">
        <v>269</v>
      </c>
      <c r="B114" t="s">
        <v>239</v>
      </c>
      <c r="C114" t="s">
        <v>205</v>
      </c>
      <c r="D114">
        <f>'Protein Normalization'!D114/('Protein and Sphingo'!F$23/'Protein and Sphingo'!$B$23)</f>
        <v>382834380.43933755</v>
      </c>
      <c r="E114">
        <f>'Protein Normalization'!E114/('Protein and Sphingo'!G$23/'Protein and Sphingo'!$B$23)</f>
        <v>242303258.91945219</v>
      </c>
      <c r="F114">
        <f>'Protein Normalization'!F114/('Protein and Sphingo'!H$23/'Protein and Sphingo'!$B$23)</f>
        <v>537268148.14234769</v>
      </c>
      <c r="G114">
        <f>'Protein Normalization'!G114/('Protein and Sphingo'!I$23/'Protein and Sphingo'!$B$23)</f>
        <v>519613118.55929816</v>
      </c>
      <c r="H114">
        <f>'Protein Normalization'!H114/('Protein and Sphingo'!J$23/'Protein and Sphingo'!$B$23)</f>
        <v>155421057.32502717</v>
      </c>
      <c r="I114">
        <f>'Protein Normalization'!I114/('Protein and Sphingo'!K$23/'Protein and Sphingo'!$B$23)</f>
        <v>462168444.8177067</v>
      </c>
      <c r="J114">
        <f>'Protein Normalization'!J114/('Protein and Sphingo'!L$23/'Protein and Sphingo'!$B$23)</f>
        <v>459668534.76199436</v>
      </c>
    </row>
    <row r="115" spans="1:10">
      <c r="A115" t="s">
        <v>270</v>
      </c>
      <c r="B115" t="s">
        <v>239</v>
      </c>
      <c r="C115" t="s">
        <v>69</v>
      </c>
      <c r="D115">
        <f>'Protein Normalization'!D115/('Protein and Sphingo'!F$23/'Protein and Sphingo'!$B$23)</f>
        <v>30818610.314663362</v>
      </c>
      <c r="E115">
        <f>'Protein Normalization'!E115/('Protein and Sphingo'!G$23/'Protein and Sphingo'!$B$23)</f>
        <v>15048070.771985359</v>
      </c>
      <c r="F115">
        <f>'Protein Normalization'!F115/('Protein and Sphingo'!H$23/'Protein and Sphingo'!$B$23)</f>
        <v>45438687.112065554</v>
      </c>
      <c r="G115">
        <f>'Protein Normalization'!G115/('Protein and Sphingo'!I$23/'Protein and Sphingo'!$B$23)</f>
        <v>38950578.587035149</v>
      </c>
      <c r="H115">
        <f>'Protein Normalization'!H115/('Protein and Sphingo'!J$23/'Protein and Sphingo'!$B$23)</f>
        <v>10278154.0286694</v>
      </c>
      <c r="I115">
        <f>'Protein Normalization'!I115/('Protein and Sphingo'!K$23/'Protein and Sphingo'!$B$23)</f>
        <v>40416480.566924974</v>
      </c>
      <c r="J115">
        <f>'Protein Normalization'!J115/('Protein and Sphingo'!L$23/'Protein and Sphingo'!$B$23)</f>
        <v>36919502.558616847</v>
      </c>
    </row>
    <row r="116" spans="1:10">
      <c r="A116" t="s">
        <v>272</v>
      </c>
      <c r="B116" t="s">
        <v>239</v>
      </c>
      <c r="C116" t="s">
        <v>273</v>
      </c>
      <c r="D116">
        <f>'Protein Normalization'!D116/('Protein and Sphingo'!F$23/'Protein and Sphingo'!$B$23)</f>
        <v>193820273.51349166</v>
      </c>
      <c r="E116">
        <f>'Protein Normalization'!E116/('Protein and Sphingo'!G$23/'Protein and Sphingo'!$B$23)</f>
        <v>102399233.65014952</v>
      </c>
      <c r="F116">
        <f>'Protein Normalization'!F116/('Protein and Sphingo'!H$23/'Protein and Sphingo'!$B$23)</f>
        <v>275419732.34311908</v>
      </c>
      <c r="G116">
        <f>'Protein Normalization'!G116/('Protein and Sphingo'!I$23/'Protein and Sphingo'!$B$23)</f>
        <v>264075252.19065666</v>
      </c>
      <c r="H116">
        <f>'Protein Normalization'!H116/('Protein and Sphingo'!J$23/'Protein and Sphingo'!$B$23)</f>
        <v>77718778.057612255</v>
      </c>
      <c r="I116">
        <f>'Protein Normalization'!I116/('Protein and Sphingo'!K$23/'Protein and Sphingo'!$B$23)</f>
        <v>274477632.24901086</v>
      </c>
      <c r="J116">
        <f>'Protein Normalization'!J116/('Protein and Sphingo'!L$23/'Protein and Sphingo'!$B$23)</f>
        <v>273308543.13140357</v>
      </c>
    </row>
    <row r="117" spans="1:10">
      <c r="A117" t="s">
        <v>274</v>
      </c>
      <c r="B117" t="s">
        <v>239</v>
      </c>
      <c r="C117" t="s">
        <v>275</v>
      </c>
      <c r="D117">
        <f>'Protein Normalization'!D117/('Protein and Sphingo'!F$23/'Protein and Sphingo'!$B$23)</f>
        <v>428625098.57177466</v>
      </c>
      <c r="E117">
        <f>'Protein Normalization'!E117/('Protein and Sphingo'!G$23/'Protein and Sphingo'!$B$23)</f>
        <v>231491904.32957712</v>
      </c>
      <c r="F117">
        <f>'Protein Normalization'!F117/('Protein and Sphingo'!H$23/'Protein and Sphingo'!$B$23)</f>
        <v>542504294.53116179</v>
      </c>
      <c r="G117">
        <f>'Protein Normalization'!G117/('Protein and Sphingo'!I$23/'Protein and Sphingo'!$B$23)</f>
        <v>542582460.35065675</v>
      </c>
      <c r="H117">
        <f>'Protein Normalization'!H117/('Protein and Sphingo'!J$23/'Protein and Sphingo'!$B$23)</f>
        <v>170461185.25054678</v>
      </c>
      <c r="I117">
        <f>'Protein Normalization'!I117/('Protein and Sphingo'!K$23/'Protein and Sphingo'!$B$23)</f>
        <v>549878431.07327592</v>
      </c>
      <c r="J117">
        <f>'Protein Normalization'!J117/('Protein and Sphingo'!L$23/'Protein and Sphingo'!$B$23)</f>
        <v>567418351.95689392</v>
      </c>
    </row>
    <row r="118" spans="1:10">
      <c r="A118" t="s">
        <v>276</v>
      </c>
      <c r="B118" t="s">
        <v>239</v>
      </c>
      <c r="C118" t="s">
        <v>277</v>
      </c>
      <c r="D118">
        <f>'Protein Normalization'!D118/('Protein and Sphingo'!F$23/'Protein and Sphingo'!$B$23)</f>
        <v>30263218.54725419</v>
      </c>
      <c r="E118">
        <f>'Protein Normalization'!E118/('Protein and Sphingo'!G$23/'Protein and Sphingo'!$B$23)</f>
        <v>16408123.241276771</v>
      </c>
      <c r="F118">
        <f>'Protein Normalization'!F118/('Protein and Sphingo'!H$23/'Protein and Sphingo'!$B$23)</f>
        <v>78425961.444879845</v>
      </c>
      <c r="G118">
        <f>'Protein Normalization'!G118/('Protein and Sphingo'!I$23/'Protein and Sphingo'!$B$23)</f>
        <v>58143222.337096773</v>
      </c>
      <c r="H118">
        <f>'Protein Normalization'!H118/('Protein and Sphingo'!J$23/'Protein and Sphingo'!$B$23)</f>
        <v>8466163.8191007208</v>
      </c>
      <c r="I118">
        <f>'Protein Normalization'!I118/('Protein and Sphingo'!K$23/'Protein and Sphingo'!$B$23)</f>
        <v>82655150.756879643</v>
      </c>
      <c r="J118">
        <f>'Protein Normalization'!J118/('Protein and Sphingo'!L$23/'Protein and Sphingo'!$B$23)</f>
        <v>86768409.550406024</v>
      </c>
    </row>
    <row r="119" spans="1:10">
      <c r="A119" t="s">
        <v>278</v>
      </c>
      <c r="B119" t="s">
        <v>239</v>
      </c>
      <c r="C119" t="s">
        <v>279</v>
      </c>
      <c r="D119">
        <f>'Protein Normalization'!D119/('Protein and Sphingo'!F$23/'Protein and Sphingo'!$B$23)</f>
        <v>28493400.156585202</v>
      </c>
      <c r="E119">
        <f>'Protein Normalization'!E119/('Protein and Sphingo'!G$23/'Protein and Sphingo'!$B$23)</f>
        <v>11057897.30434013</v>
      </c>
      <c r="F119">
        <f>'Protein Normalization'!F119/('Protein and Sphingo'!H$23/'Protein and Sphingo'!$B$23)</f>
        <v>58095917.621484481</v>
      </c>
      <c r="G119">
        <f>'Protein Normalization'!G119/('Protein and Sphingo'!I$23/'Protein and Sphingo'!$B$23)</f>
        <v>57339252.791266501</v>
      </c>
      <c r="H119">
        <f>'Protein Normalization'!H119/('Protein and Sphingo'!J$23/'Protein and Sphingo'!$B$23)</f>
        <v>8470225.0597646777</v>
      </c>
      <c r="I119">
        <f>'Protein Normalization'!I119/('Protein and Sphingo'!K$23/'Protein and Sphingo'!$B$23)</f>
        <v>66331108.240193538</v>
      </c>
      <c r="J119">
        <f>'Protein Normalization'!J119/('Protein and Sphingo'!L$23/'Protein and Sphingo'!$B$23)</f>
        <v>58037037.06581822</v>
      </c>
    </row>
    <row r="120" spans="1:10">
      <c r="A120" t="s">
        <v>278</v>
      </c>
      <c r="B120" t="s">
        <v>239</v>
      </c>
      <c r="C120" t="s">
        <v>279</v>
      </c>
      <c r="D120">
        <f>'Protein Normalization'!D120/('Protein and Sphingo'!F$23/'Protein and Sphingo'!$B$23)</f>
        <v>878379774.64229012</v>
      </c>
      <c r="E120">
        <f>'Protein Normalization'!E120/('Protein and Sphingo'!G$23/'Protein and Sphingo'!$B$23)</f>
        <v>464068845.63584542</v>
      </c>
      <c r="F120">
        <f>'Protein Normalization'!F120/('Protein and Sphingo'!H$23/'Protein and Sphingo'!$B$23)</f>
        <v>1098006124.2953441</v>
      </c>
      <c r="G120">
        <f>'Protein Normalization'!G120/('Protein and Sphingo'!I$23/'Protein and Sphingo'!$B$23)</f>
        <v>1005222647.5179472</v>
      </c>
      <c r="H120">
        <f>'Protein Normalization'!H120/('Protein and Sphingo'!J$23/'Protein and Sphingo'!$B$23)</f>
        <v>390847794.24737674</v>
      </c>
      <c r="I120">
        <f>'Protein Normalization'!I120/('Protein and Sphingo'!K$23/'Protein and Sphingo'!$B$23)</f>
        <v>1033800948.6347251</v>
      </c>
      <c r="J120">
        <f>'Protein Normalization'!J120/('Protein and Sphingo'!L$23/'Protein and Sphingo'!$B$23)</f>
        <v>1031811724.3660839</v>
      </c>
    </row>
    <row r="121" spans="1:10">
      <c r="A121" t="s">
        <v>280</v>
      </c>
      <c r="B121" t="s">
        <v>239</v>
      </c>
      <c r="C121" t="s">
        <v>281</v>
      </c>
      <c r="D121">
        <f>'Protein Normalization'!D121/('Protein and Sphingo'!F$23/'Protein and Sphingo'!$B$23)</f>
        <v>317824722.612472</v>
      </c>
      <c r="E121">
        <f>'Protein Normalization'!E121/('Protein and Sphingo'!G$23/'Protein and Sphingo'!$B$23)</f>
        <v>166723473.01930735</v>
      </c>
      <c r="F121">
        <f>'Protein Normalization'!F121/('Protein and Sphingo'!H$23/'Protein and Sphingo'!$B$23)</f>
        <v>434529603.38908166</v>
      </c>
      <c r="G121">
        <f>'Protein Normalization'!G121/('Protein and Sphingo'!I$23/'Protein and Sphingo'!$B$23)</f>
        <v>430350462.20095289</v>
      </c>
      <c r="H121">
        <f>'Protein Normalization'!H121/('Protein and Sphingo'!J$23/'Protein and Sphingo'!$B$23)</f>
        <v>120436937.98144074</v>
      </c>
      <c r="I121">
        <f>'Protein Normalization'!I121/('Protein and Sphingo'!K$23/'Protein and Sphingo'!$B$23)</f>
        <v>437865505.38726097</v>
      </c>
      <c r="J121">
        <f>'Protein Normalization'!J121/('Protein and Sphingo'!L$23/'Protein and Sphingo'!$B$23)</f>
        <v>447701836.2695443</v>
      </c>
    </row>
    <row r="122" spans="1:10">
      <c r="A122" t="s">
        <v>282</v>
      </c>
      <c r="B122" t="s">
        <v>239</v>
      </c>
      <c r="C122" t="s">
        <v>283</v>
      </c>
      <c r="D122">
        <f>'Protein Normalization'!D122/('Protein and Sphingo'!F$23/'Protein and Sphingo'!$B$23)</f>
        <v>31338984.987879902</v>
      </c>
      <c r="E122">
        <f>'Protein Normalization'!E122/('Protein and Sphingo'!G$23/'Protein and Sphingo'!$B$23)</f>
        <v>39274254.414283507</v>
      </c>
      <c r="F122">
        <f>'Protein Normalization'!F122/('Protein and Sphingo'!H$23/'Protein and Sphingo'!$B$23)</f>
        <v>40191678.742932536</v>
      </c>
      <c r="G122">
        <f>'Protein Normalization'!G122/('Protein and Sphingo'!I$23/'Protein and Sphingo'!$B$23)</f>
        <v>40935271.945471831</v>
      </c>
      <c r="H122">
        <f>'Protein Normalization'!H122/('Protein and Sphingo'!J$23/'Protein and Sphingo'!$B$23)</f>
        <v>19148834.339736309</v>
      </c>
      <c r="I122">
        <f>'Protein Normalization'!I122/('Protein and Sphingo'!K$23/'Protein and Sphingo'!$B$23)</f>
        <v>35366064.1960328</v>
      </c>
      <c r="J122">
        <f>'Protein Normalization'!J122/('Protein and Sphingo'!L$23/'Protein and Sphingo'!$B$23)</f>
        <v>42870143.851200975</v>
      </c>
    </row>
    <row r="123" spans="1:10">
      <c r="A123" t="s">
        <v>285</v>
      </c>
      <c r="B123" t="s">
        <v>239</v>
      </c>
      <c r="C123" t="s">
        <v>78</v>
      </c>
      <c r="D123">
        <f>'Protein Normalization'!D123/('Protein and Sphingo'!F$23/'Protein and Sphingo'!$B$23)</f>
        <v>12148021.416961962</v>
      </c>
      <c r="E123">
        <f>'Protein Normalization'!E123/('Protein and Sphingo'!G$23/'Protein and Sphingo'!$B$23)</f>
        <v>7485933.3301208084</v>
      </c>
      <c r="F123">
        <f>'Protein Normalization'!F123/('Protein and Sphingo'!H$23/'Protein and Sphingo'!$B$23)</f>
        <v>20816929.291713662</v>
      </c>
      <c r="G123">
        <f>'Protein Normalization'!G123/('Protein and Sphingo'!I$23/'Protein and Sphingo'!$B$23)</f>
        <v>18417204.903156463</v>
      </c>
      <c r="H123">
        <f>'Protein Normalization'!H123/('Protein and Sphingo'!J$23/'Protein and Sphingo'!$B$23)</f>
        <v>2469741.9787686639</v>
      </c>
      <c r="I123">
        <f>'Protein Normalization'!I123/('Protein and Sphingo'!K$23/'Protein and Sphingo'!$B$23)</f>
        <v>21136364.904538367</v>
      </c>
      <c r="J123">
        <f>'Protein Normalization'!J123/('Protein and Sphingo'!L$23/'Protein and Sphingo'!$B$23)</f>
        <v>22691487.568072852</v>
      </c>
    </row>
    <row r="124" spans="1:10">
      <c r="A124" t="s">
        <v>287</v>
      </c>
      <c r="B124" t="s">
        <v>239</v>
      </c>
      <c r="C124" t="s">
        <v>288</v>
      </c>
      <c r="D124">
        <f>'Protein Normalization'!D124/('Protein and Sphingo'!F$23/'Protein and Sphingo'!$B$23)</f>
        <v>19282871.708222464</v>
      </c>
      <c r="E124">
        <f>'Protein Normalization'!E124/('Protein and Sphingo'!G$23/'Protein and Sphingo'!$B$23)</f>
        <v>10442785.68340206</v>
      </c>
      <c r="F124">
        <f>'Protein Normalization'!F124/('Protein and Sphingo'!H$23/'Protein and Sphingo'!$B$23)</f>
        <v>42126566.969030015</v>
      </c>
      <c r="G124">
        <f>'Protein Normalization'!G124/('Protein and Sphingo'!I$23/'Protein and Sphingo'!$B$23)</f>
        <v>39431980.902480662</v>
      </c>
      <c r="H124">
        <f>'Protein Normalization'!H124/('Protein and Sphingo'!J$23/'Protein and Sphingo'!$B$23)</f>
        <v>3760031.9813799052</v>
      </c>
      <c r="I124">
        <f>'Protein Normalization'!I124/('Protein and Sphingo'!K$23/'Protein and Sphingo'!$B$23)</f>
        <v>38414076.75664188</v>
      </c>
      <c r="J124">
        <f>'Protein Normalization'!J124/('Protein and Sphingo'!L$23/'Protein and Sphingo'!$B$23)</f>
        <v>38047127.186331198</v>
      </c>
    </row>
    <row r="125" spans="1:10">
      <c r="A125" t="s">
        <v>289</v>
      </c>
      <c r="B125" t="s">
        <v>239</v>
      </c>
      <c r="C125" t="s">
        <v>290</v>
      </c>
      <c r="D125">
        <f>'Protein Normalization'!D125/('Protein and Sphingo'!F$23/'Protein and Sphingo'!$B$23)</f>
        <v>194539485.19877255</v>
      </c>
      <c r="E125">
        <f>'Protein Normalization'!E125/('Protein and Sphingo'!G$23/'Protein and Sphingo'!$B$23)</f>
        <v>102122059.87116002</v>
      </c>
      <c r="F125">
        <f>'Protein Normalization'!F125/('Protein and Sphingo'!H$23/'Protein and Sphingo'!$B$23)</f>
        <v>275381771.40159202</v>
      </c>
      <c r="G125">
        <f>'Protein Normalization'!G125/('Protein and Sphingo'!I$23/'Protein and Sphingo'!$B$23)</f>
        <v>263506873.82662231</v>
      </c>
      <c r="H125">
        <f>'Protein Normalization'!H125/('Protein and Sphingo'!J$23/'Protein and Sphingo'!$B$23)</f>
        <v>79153834.368057445</v>
      </c>
      <c r="I125">
        <f>'Protein Normalization'!I125/('Protein and Sphingo'!K$23/'Protein and Sphingo'!$B$23)</f>
        <v>269159696.97096384</v>
      </c>
      <c r="J125">
        <f>'Protein Normalization'!J125/('Protein and Sphingo'!L$23/'Protein and Sphingo'!$B$23)</f>
        <v>273160833.35088021</v>
      </c>
    </row>
    <row r="126" spans="1:10">
      <c r="A126" t="s">
        <v>291</v>
      </c>
      <c r="B126" t="s">
        <v>239</v>
      </c>
      <c r="C126" t="s">
        <v>292</v>
      </c>
      <c r="D126">
        <f>'Protein Normalization'!D126/('Protein and Sphingo'!F$23/'Protein and Sphingo'!$B$23)</f>
        <v>428718978.18087023</v>
      </c>
      <c r="E126">
        <f>'Protein Normalization'!E126/('Protein and Sphingo'!G$23/'Protein and Sphingo'!$B$23)</f>
        <v>231491904.32957712</v>
      </c>
      <c r="F126">
        <f>'Protein Normalization'!F126/('Protein and Sphingo'!H$23/'Protein and Sphingo'!$B$23)</f>
        <v>542504294.53116179</v>
      </c>
      <c r="G126">
        <f>'Protein Normalization'!G126/('Protein and Sphingo'!I$23/'Protein and Sphingo'!$B$23)</f>
        <v>542582460.35065675</v>
      </c>
      <c r="H126">
        <f>'Protein Normalization'!H126/('Protein and Sphingo'!J$23/'Protein and Sphingo'!$B$23)</f>
        <v>170461185.25054678</v>
      </c>
      <c r="I126">
        <f>'Protein Normalization'!I126/('Protein and Sphingo'!K$23/'Protein and Sphingo'!$B$23)</f>
        <v>549447296.65400946</v>
      </c>
      <c r="J126">
        <f>'Protein Normalization'!J126/('Protein and Sphingo'!L$23/'Protein and Sphingo'!$B$23)</f>
        <v>566756470.93886554</v>
      </c>
    </row>
    <row r="127" spans="1:10">
      <c r="A127" t="s">
        <v>293</v>
      </c>
      <c r="B127" t="s">
        <v>239</v>
      </c>
      <c r="C127" t="s">
        <v>294</v>
      </c>
      <c r="D127">
        <f>'Protein Normalization'!D127/('Protein and Sphingo'!F$23/'Protein and Sphingo'!$B$23)</f>
        <v>30207735.698278729</v>
      </c>
      <c r="E127">
        <f>'Protein Normalization'!E127/('Protein and Sphingo'!G$23/'Protein and Sphingo'!$B$23)</f>
        <v>16408870.340411512</v>
      </c>
      <c r="F127">
        <f>'Protein Normalization'!F127/('Protein and Sphingo'!H$23/'Protein and Sphingo'!$B$23)</f>
        <v>77889469.200465649</v>
      </c>
      <c r="G127">
        <f>'Protein Normalization'!G127/('Protein and Sphingo'!I$23/'Protein and Sphingo'!$B$23)</f>
        <v>58101597.324859001</v>
      </c>
      <c r="H127">
        <f>'Protein Normalization'!H127/('Protein and Sphingo'!J$23/'Protein and Sphingo'!$B$23)</f>
        <v>8526151.7280745823</v>
      </c>
      <c r="I127">
        <f>'Protein Normalization'!I127/('Protein and Sphingo'!K$23/'Protein and Sphingo'!$B$23)</f>
        <v>82537558.844024718</v>
      </c>
      <c r="J127">
        <f>'Protein Normalization'!J127/('Protein and Sphingo'!L$23/'Protein and Sphingo'!$B$23)</f>
        <v>86736308.321031645</v>
      </c>
    </row>
    <row r="128" spans="1:10">
      <c r="A128" t="s">
        <v>295</v>
      </c>
      <c r="B128" t="s">
        <v>239</v>
      </c>
      <c r="C128" t="s">
        <v>296</v>
      </c>
      <c r="D128">
        <f>'Protein Normalization'!D128/('Protein and Sphingo'!F$23/'Protein and Sphingo'!$B$23)</f>
        <v>42329564.704303034</v>
      </c>
      <c r="E128">
        <f>'Protein Normalization'!E128/('Protein and Sphingo'!G$23/'Protein and Sphingo'!$B$23)</f>
        <v>7540056.5118821599</v>
      </c>
      <c r="F128">
        <f>'Protein Normalization'!F128/('Protein and Sphingo'!H$23/'Protein and Sphingo'!$B$23)</f>
        <v>18072543.583906677</v>
      </c>
      <c r="G128">
        <f>'Protein Normalization'!G128/('Protein and Sphingo'!I$23/'Protein and Sphingo'!$B$23)</f>
        <v>14126102.618552819</v>
      </c>
      <c r="H128">
        <f>'Protein Normalization'!H128/('Protein and Sphingo'!J$23/'Protein and Sphingo'!$B$23)</f>
        <v>4864351.0052541299</v>
      </c>
      <c r="I128">
        <f>'Protein Normalization'!I128/('Protein and Sphingo'!K$23/'Protein and Sphingo'!$B$23)</f>
        <v>14442140.776587989</v>
      </c>
      <c r="J128">
        <f>'Protein Normalization'!J128/('Protein and Sphingo'!L$23/'Protein and Sphingo'!$B$23)</f>
        <v>17869904.978742138</v>
      </c>
    </row>
    <row r="129" spans="1:10">
      <c r="A129" t="s">
        <v>298</v>
      </c>
      <c r="B129" t="s">
        <v>239</v>
      </c>
      <c r="C129" t="s">
        <v>299</v>
      </c>
      <c r="D129">
        <f>'Protein Normalization'!D129/('Protein and Sphingo'!F$23/'Protein and Sphingo'!$B$23)</f>
        <v>27468234.825261984</v>
      </c>
      <c r="E129">
        <f>'Protein Normalization'!E129/('Protein and Sphingo'!G$23/'Protein and Sphingo'!$B$23)</f>
        <v>10234428.035823846</v>
      </c>
      <c r="F129">
        <f>'Protein Normalization'!F129/('Protein and Sphingo'!H$23/'Protein and Sphingo'!$B$23)</f>
        <v>56884302.909616046</v>
      </c>
      <c r="G129">
        <f>'Protein Normalization'!G129/('Protein and Sphingo'!I$23/'Protein and Sphingo'!$B$23)</f>
        <v>56900646.524208657</v>
      </c>
      <c r="H129">
        <f>'Protein Normalization'!H129/('Protein and Sphingo'!J$23/'Protein and Sphingo'!$B$23)</f>
        <v>7597058.3170139892</v>
      </c>
      <c r="I129">
        <f>'Protein Normalization'!I129/('Protein and Sphingo'!K$23/'Protein and Sphingo'!$B$23)</f>
        <v>65197224.717522748</v>
      </c>
      <c r="J129">
        <f>'Protein Normalization'!J129/('Protein and Sphingo'!L$23/'Protein and Sphingo'!$B$23)</f>
        <v>56744162.810602792</v>
      </c>
    </row>
    <row r="130" spans="1:10">
      <c r="A130" t="s">
        <v>300</v>
      </c>
      <c r="B130" t="s">
        <v>239</v>
      </c>
      <c r="C130" t="s">
        <v>301</v>
      </c>
      <c r="D130">
        <f>'Protein Normalization'!D130/('Protein and Sphingo'!F$23/'Protein and Sphingo'!$B$23)</f>
        <v>4153233.9063863768</v>
      </c>
      <c r="E130">
        <f>'Protein Normalization'!E130/('Protein and Sphingo'!G$23/'Protein and Sphingo'!$B$23)</f>
        <v>4205338.0184510993</v>
      </c>
      <c r="F130">
        <f>'Protein Normalization'!F130/('Protein and Sphingo'!H$23/'Protein and Sphingo'!$B$23)</f>
        <v>0</v>
      </c>
      <c r="G130">
        <f>'Protein Normalization'!G130/('Protein and Sphingo'!I$23/'Protein and Sphingo'!$B$23)</f>
        <v>0</v>
      </c>
      <c r="H130">
        <f>'Protein Normalization'!H130/('Protein and Sphingo'!J$23/'Protein and Sphingo'!$B$23)</f>
        <v>1622804.0819726952</v>
      </c>
      <c r="I130">
        <f>'Protein Normalization'!I130/('Protein and Sphingo'!K$23/'Protein and Sphingo'!$B$23)</f>
        <v>680222.32999766257</v>
      </c>
      <c r="J130">
        <f>'Protein Normalization'!J130/('Protein and Sphingo'!L$23/'Protein and Sphingo'!$B$23)</f>
        <v>0</v>
      </c>
    </row>
    <row r="131" spans="1:10">
      <c r="A131" t="s">
        <v>303</v>
      </c>
      <c r="B131" t="s">
        <v>239</v>
      </c>
      <c r="C131" t="s">
        <v>304</v>
      </c>
      <c r="D131">
        <f>'Protein Normalization'!D131/('Protein and Sphingo'!F$23/'Protein and Sphingo'!$B$23)</f>
        <v>19207768.020946037</v>
      </c>
      <c r="E131">
        <f>'Protein Normalization'!E131/('Protein and Sphingo'!G$23/'Protein and Sphingo'!$B$23)</f>
        <v>10417882.378910638</v>
      </c>
      <c r="F131">
        <f>'Protein Normalization'!F131/('Protein and Sphingo'!H$23/'Protein and Sphingo'!$B$23)</f>
        <v>41432296.062044404</v>
      </c>
      <c r="G131">
        <f>'Protein Normalization'!G131/('Protein and Sphingo'!I$23/'Protein and Sphingo'!$B$23)</f>
        <v>37057971.253114246</v>
      </c>
      <c r="H131">
        <f>'Protein Normalization'!H131/('Protein and Sphingo'!J$23/'Protein and Sphingo'!$B$23)</f>
        <v>3799798.2962144814</v>
      </c>
      <c r="I131">
        <f>'Protein Normalization'!I131/('Protein and Sphingo'!K$23/'Protein and Sphingo'!$B$23)</f>
        <v>38090725.942192033</v>
      </c>
      <c r="J131">
        <f>'Protein Normalization'!J131/('Protein and Sphingo'!L$23/'Protein and Sphingo'!$B$23)</f>
        <v>37958876.383927405</v>
      </c>
    </row>
    <row r="132" spans="1:10">
      <c r="A132" t="s">
        <v>305</v>
      </c>
      <c r="B132" t="s">
        <v>239</v>
      </c>
      <c r="C132" t="s">
        <v>306</v>
      </c>
      <c r="D132">
        <f>'Protein Normalization'!D132/('Protein and Sphingo'!F$23/'Protein and Sphingo'!$B$23)</f>
        <v>6183943.7307318496</v>
      </c>
      <c r="E132">
        <f>'Protein Normalization'!E132/('Protein and Sphingo'!G$23/'Protein and Sphingo'!$B$23)</f>
        <v>507280.31249022245</v>
      </c>
      <c r="F132">
        <f>'Protein Normalization'!F132/('Protein and Sphingo'!H$23/'Protein and Sphingo'!$B$23)</f>
        <v>23355609.248531524</v>
      </c>
      <c r="G132">
        <f>'Protein Normalization'!G132/('Protein and Sphingo'!I$23/'Protein and Sphingo'!$B$23)</f>
        <v>40014411.700314008</v>
      </c>
      <c r="H132">
        <f>'Protein Normalization'!H132/('Protein and Sphingo'!J$23/'Protein and Sphingo'!$B$23)</f>
        <v>420084.58117802045</v>
      </c>
      <c r="I132">
        <f>'Protein Normalization'!I132/('Protein and Sphingo'!K$23/'Protein and Sphingo'!$B$23)</f>
        <v>19893727.724607602</v>
      </c>
      <c r="J132">
        <f>'Protein Normalization'!J132/('Protein and Sphingo'!L$23/'Protein and Sphingo'!$B$23)</f>
        <v>31954622.728882991</v>
      </c>
    </row>
    <row r="133" spans="1:10">
      <c r="A133" t="s">
        <v>308</v>
      </c>
      <c r="B133" t="s">
        <v>239</v>
      </c>
      <c r="C133" t="s">
        <v>309</v>
      </c>
      <c r="D133">
        <f>'Protein Normalization'!D133/('Protein and Sphingo'!F$23/'Protein and Sphingo'!$B$23)</f>
        <v>103747858.08521898</v>
      </c>
      <c r="E133">
        <f>'Protein Normalization'!E133/('Protein and Sphingo'!G$23/'Protein and Sphingo'!$B$23)</f>
        <v>76205439.919984296</v>
      </c>
      <c r="F133">
        <f>'Protein Normalization'!F133/('Protein and Sphingo'!H$23/'Protein and Sphingo'!$B$23)</f>
        <v>86012998.708089992</v>
      </c>
      <c r="G133">
        <f>'Protein Normalization'!G133/('Protein and Sphingo'!I$23/'Protein and Sphingo'!$B$23)</f>
        <v>85199906.122974396</v>
      </c>
      <c r="H133">
        <f>'Protein Normalization'!H133/('Protein and Sphingo'!J$23/'Protein and Sphingo'!$B$23)</f>
        <v>72350663.991666496</v>
      </c>
      <c r="I133">
        <f>'Protein Normalization'!I133/('Protein and Sphingo'!K$23/'Protein and Sphingo'!$B$23)</f>
        <v>89246549.325834975</v>
      </c>
      <c r="J133">
        <f>'Protein Normalization'!J133/('Protein and Sphingo'!L$23/'Protein and Sphingo'!$B$23)</f>
        <v>87050150.237080097</v>
      </c>
    </row>
    <row r="134" spans="1:10">
      <c r="A134" t="s">
        <v>311</v>
      </c>
      <c r="B134" t="s">
        <v>239</v>
      </c>
      <c r="C134" t="s">
        <v>312</v>
      </c>
      <c r="D134">
        <f>'Protein Normalization'!D134/('Protein and Sphingo'!F$23/'Protein and Sphingo'!$B$23)</f>
        <v>3016351.8402394732</v>
      </c>
      <c r="E134">
        <f>'Protein Normalization'!E134/('Protein and Sphingo'!G$23/'Protein and Sphingo'!$B$23)</f>
        <v>1472615.4055926274</v>
      </c>
      <c r="F134">
        <f>'Protein Normalization'!F134/('Protein and Sphingo'!H$23/'Protein and Sphingo'!$B$23)</f>
        <v>2035781.4659674789</v>
      </c>
      <c r="G134">
        <f>'Protein Normalization'!G134/('Protein and Sphingo'!I$23/'Protein and Sphingo'!$B$23)</f>
        <v>1031789.3059040026</v>
      </c>
      <c r="H134">
        <f>'Protein Normalization'!H134/('Protein and Sphingo'!J$23/'Protein and Sphingo'!$B$23)</f>
        <v>1954472.0695291585</v>
      </c>
      <c r="I134">
        <f>'Protein Normalization'!I134/('Protein and Sphingo'!K$23/'Protein and Sphingo'!$B$23)</f>
        <v>2083457.0811051838</v>
      </c>
      <c r="J134">
        <f>'Protein Normalization'!J134/('Protein and Sphingo'!L$23/'Protein and Sphingo'!$B$23)</f>
        <v>1913939.2771320564</v>
      </c>
    </row>
    <row r="135" spans="1:10">
      <c r="A135" t="s">
        <v>311</v>
      </c>
      <c r="B135" t="s">
        <v>239</v>
      </c>
      <c r="C135" t="s">
        <v>312</v>
      </c>
      <c r="D135">
        <f>'Protein Normalization'!D135/('Protein and Sphingo'!F$23/'Protein and Sphingo'!$B$23)</f>
        <v>85205133.215105683</v>
      </c>
      <c r="E135">
        <f>'Protein Normalization'!E135/('Protein and Sphingo'!G$23/'Protein and Sphingo'!$B$23)</f>
        <v>48553142.656771578</v>
      </c>
      <c r="F135">
        <f>'Protein Normalization'!F135/('Protein and Sphingo'!H$23/'Protein and Sphingo'!$B$23)</f>
        <v>61666933.625318527</v>
      </c>
      <c r="G135">
        <f>'Protein Normalization'!G135/('Protein and Sphingo'!I$23/'Protein and Sphingo'!$B$23)</f>
        <v>60670318.348606177</v>
      </c>
      <c r="H135">
        <f>'Protein Normalization'!H135/('Protein and Sphingo'!J$23/'Protein and Sphingo'!$B$23)</f>
        <v>57948827.723832063</v>
      </c>
      <c r="I135">
        <f>'Protein Normalization'!I135/('Protein and Sphingo'!K$23/'Protein and Sphingo'!$B$23)</f>
        <v>67321639.568458244</v>
      </c>
      <c r="J135">
        <f>'Protein Normalization'!J135/('Protein and Sphingo'!L$23/'Protein and Sphingo'!$B$23)</f>
        <v>66143976.401635788</v>
      </c>
    </row>
    <row r="136" spans="1:10">
      <c r="A136" t="s">
        <v>314</v>
      </c>
      <c r="B136" t="s">
        <v>239</v>
      </c>
      <c r="C136" t="s">
        <v>315</v>
      </c>
      <c r="D136">
        <f>'Protein Normalization'!D136/('Protein and Sphingo'!F$23/'Protein and Sphingo'!$B$23)</f>
        <v>44376891.219458416</v>
      </c>
      <c r="E136">
        <f>'Protein Normalization'!E136/('Protein and Sphingo'!G$23/'Protein and Sphingo'!$B$23)</f>
        <v>36657664.211370021</v>
      </c>
      <c r="F136">
        <f>'Protein Normalization'!F136/('Protein and Sphingo'!H$23/'Protein and Sphingo'!$B$23)</f>
        <v>29887242.753945</v>
      </c>
      <c r="G136">
        <f>'Protein Normalization'!G136/('Protein and Sphingo'!I$23/'Protein and Sphingo'!$B$23)</f>
        <v>21940959.136072528</v>
      </c>
      <c r="H136">
        <f>'Protein Normalization'!H136/('Protein and Sphingo'!J$23/'Protein and Sphingo'!$B$23)</f>
        <v>41323123.755759351</v>
      </c>
      <c r="I136">
        <f>'Protein Normalization'!I136/('Protein and Sphingo'!K$23/'Protein and Sphingo'!$B$23)</f>
        <v>41421239.331025466</v>
      </c>
      <c r="J136">
        <f>'Protein Normalization'!J136/('Protein and Sphingo'!L$23/'Protein and Sphingo'!$B$23)</f>
        <v>37914750.982725516</v>
      </c>
    </row>
    <row r="137" spans="1:10">
      <c r="A137" t="s">
        <v>317</v>
      </c>
      <c r="B137" t="s">
        <v>239</v>
      </c>
      <c r="C137" t="s">
        <v>318</v>
      </c>
      <c r="D137">
        <f>'Protein Normalization'!D137/('Protein and Sphingo'!F$23/'Protein and Sphingo'!$B$23)</f>
        <v>93260003.675502419</v>
      </c>
      <c r="E137">
        <f>'Protein Normalization'!E137/('Protein and Sphingo'!G$23/'Protein and Sphingo'!$B$23)</f>
        <v>67006491.284913681</v>
      </c>
      <c r="F137">
        <f>'Protein Normalization'!F137/('Protein and Sphingo'!H$23/'Protein and Sphingo'!$B$23)</f>
        <v>156546891.60740021</v>
      </c>
      <c r="G137">
        <f>'Protein Normalization'!G137/('Protein and Sphingo'!I$23/'Protein and Sphingo'!$B$23)</f>
        <v>123916916.22701804</v>
      </c>
      <c r="H137">
        <f>'Protein Normalization'!H137/('Protein and Sphingo'!J$23/'Protein and Sphingo'!$B$23)</f>
        <v>66866635.348436967</v>
      </c>
      <c r="I137">
        <f>'Protein Normalization'!I137/('Protein and Sphingo'!K$23/'Protein and Sphingo'!$B$23)</f>
        <v>159304167.91895819</v>
      </c>
      <c r="J137">
        <f>'Protein Normalization'!J137/('Protein and Sphingo'!L$23/'Protein and Sphingo'!$B$23)</f>
        <v>152563574.65554085</v>
      </c>
    </row>
    <row r="138" spans="1:10">
      <c r="A138" t="s">
        <v>320</v>
      </c>
      <c r="B138" t="s">
        <v>239</v>
      </c>
      <c r="C138" t="s">
        <v>321</v>
      </c>
      <c r="D138" t="e">
        <f>'Protein Normalization'!D138/('Protein and Sphingo'!F$23/'Protein and Sphingo'!$B$23)</f>
        <v>#VALUE!</v>
      </c>
      <c r="E138" t="e">
        <f>'Protein Normalization'!E138/('Protein and Sphingo'!G$23/'Protein and Sphingo'!$B$23)</f>
        <v>#VALUE!</v>
      </c>
      <c r="F138" t="e">
        <f>'Protein Normalization'!F138/('Protein and Sphingo'!H$23/'Protein and Sphingo'!$B$23)</f>
        <v>#VALUE!</v>
      </c>
      <c r="G138" t="e">
        <f>'Protein Normalization'!G138/('Protein and Sphingo'!I$23/'Protein and Sphingo'!$B$23)</f>
        <v>#VALUE!</v>
      </c>
      <c r="H138" t="e">
        <f>'Protein Normalization'!H138/('Protein and Sphingo'!J$23/'Protein and Sphingo'!$B$23)</f>
        <v>#VALUE!</v>
      </c>
      <c r="I138" t="e">
        <f>'Protein Normalization'!I138/('Protein and Sphingo'!K$23/'Protein and Sphingo'!$B$23)</f>
        <v>#VALUE!</v>
      </c>
      <c r="J138" t="e">
        <f>'Protein Normalization'!J138/('Protein and Sphingo'!L$23/'Protein and Sphingo'!$B$23)</f>
        <v>#VALUE!</v>
      </c>
    </row>
    <row r="139" spans="1:10">
      <c r="A139" t="s">
        <v>323</v>
      </c>
      <c r="B139" t="s">
        <v>239</v>
      </c>
      <c r="C139" t="s">
        <v>324</v>
      </c>
      <c r="D139" t="e">
        <f>'Protein Normalization'!D139/('Protein and Sphingo'!F$23/'Protein and Sphingo'!$B$23)</f>
        <v>#VALUE!</v>
      </c>
      <c r="E139">
        <f>'Protein Normalization'!E139/('Protein and Sphingo'!G$23/'Protein and Sphingo'!$B$23)</f>
        <v>5561738.0030837674</v>
      </c>
      <c r="F139" t="e">
        <f>'Protein Normalization'!F139/('Protein and Sphingo'!H$23/'Protein and Sphingo'!$B$23)</f>
        <v>#VALUE!</v>
      </c>
      <c r="G139" t="e">
        <f>'Protein Normalization'!G139/('Protein and Sphingo'!I$23/'Protein and Sphingo'!$B$23)</f>
        <v>#VALUE!</v>
      </c>
      <c r="H139" t="e">
        <f>'Protein Normalization'!H139/('Protein and Sphingo'!J$23/'Protein and Sphingo'!$B$23)</f>
        <v>#VALUE!</v>
      </c>
      <c r="I139" t="e">
        <f>'Protein Normalization'!I139/('Protein and Sphingo'!K$23/'Protein and Sphingo'!$B$23)</f>
        <v>#VALUE!</v>
      </c>
      <c r="J139">
        <f>'Protein Normalization'!J139/('Protein and Sphingo'!L$23/'Protein and Sphingo'!$B$23)</f>
        <v>2757837.5751182367</v>
      </c>
    </row>
    <row r="140" spans="1:10">
      <c r="A140" t="s">
        <v>326</v>
      </c>
      <c r="B140" t="s">
        <v>239</v>
      </c>
      <c r="C140" t="s">
        <v>327</v>
      </c>
      <c r="D140" t="e">
        <f>'Protein Normalization'!D140/('Protein and Sphingo'!F$23/'Protein and Sphingo'!$B$23)</f>
        <v>#VALUE!</v>
      </c>
      <c r="E140" t="e">
        <f>'Protein Normalization'!E140/('Protein and Sphingo'!G$23/'Protein and Sphingo'!$B$23)</f>
        <v>#VALUE!</v>
      </c>
      <c r="F140" t="e">
        <f>'Protein Normalization'!F140/('Protein and Sphingo'!H$23/'Protein and Sphingo'!$B$23)</f>
        <v>#VALUE!</v>
      </c>
      <c r="G140" t="e">
        <f>'Protein Normalization'!G140/('Protein and Sphingo'!I$23/'Protein and Sphingo'!$B$23)</f>
        <v>#VALUE!</v>
      </c>
      <c r="H140" t="e">
        <f>'Protein Normalization'!H140/('Protein and Sphingo'!J$23/'Protein and Sphingo'!$B$23)</f>
        <v>#VALUE!</v>
      </c>
      <c r="I140" t="e">
        <f>'Protein Normalization'!I140/('Protein and Sphingo'!K$23/'Protein and Sphingo'!$B$23)</f>
        <v>#VALUE!</v>
      </c>
      <c r="J140" t="e">
        <f>'Protein Normalization'!J140/('Protein and Sphingo'!L$23/'Protein and Sphingo'!$B$23)</f>
        <v>#VALUE!</v>
      </c>
    </row>
    <row r="141" spans="1:10">
      <c r="A141" t="s">
        <v>329</v>
      </c>
      <c r="B141" t="s">
        <v>330</v>
      </c>
      <c r="C141" t="s">
        <v>259</v>
      </c>
      <c r="D141">
        <f>'Protein Normalization'!D141/('Protein and Sphingo'!F$23/'Protein and Sphingo'!$B$23)</f>
        <v>29787999.966012597</v>
      </c>
      <c r="E141">
        <f>'Protein Normalization'!E141/('Protein and Sphingo'!G$23/'Protein and Sphingo'!$B$23)</f>
        <v>16452783.167331383</v>
      </c>
      <c r="F141">
        <f>'Protein Normalization'!F141/('Protein and Sphingo'!H$23/'Protein and Sphingo'!$B$23)</f>
        <v>24758596.376535185</v>
      </c>
      <c r="G141">
        <f>'Protein Normalization'!G141/('Protein and Sphingo'!I$23/'Protein and Sphingo'!$B$23)</f>
        <v>13328520.542631151</v>
      </c>
      <c r="H141">
        <f>'Protein Normalization'!H141/('Protein and Sphingo'!J$23/'Protein and Sphingo'!$B$23)</f>
        <v>14857372.09564157</v>
      </c>
      <c r="I141">
        <f>'Protein Normalization'!I141/('Protein and Sphingo'!K$23/'Protein and Sphingo'!$B$23)</f>
        <v>4025717.639900601</v>
      </c>
      <c r="J141">
        <f>'Protein Normalization'!J141/('Protein and Sphingo'!L$23/'Protein and Sphingo'!$B$23)</f>
        <v>25692014.849801496</v>
      </c>
    </row>
    <row r="142" spans="1:10">
      <c r="A142" t="s">
        <v>332</v>
      </c>
      <c r="B142" t="s">
        <v>330</v>
      </c>
      <c r="C142" t="s">
        <v>277</v>
      </c>
      <c r="D142">
        <f>'Protein Normalization'!D142/('Protein and Sphingo'!F$23/'Protein and Sphingo'!$B$23)</f>
        <v>92480802.920009494</v>
      </c>
      <c r="E142">
        <f>'Protein Normalization'!E142/('Protein and Sphingo'!G$23/'Protein and Sphingo'!$B$23)</f>
        <v>71655108.123312056</v>
      </c>
      <c r="F142">
        <f>'Protein Normalization'!F142/('Protein and Sphingo'!H$23/'Protein and Sphingo'!$B$23)</f>
        <v>118361991.72319172</v>
      </c>
      <c r="G142">
        <f>'Protein Normalization'!G142/('Protein and Sphingo'!I$23/'Protein and Sphingo'!$B$23)</f>
        <v>106777205.30558343</v>
      </c>
      <c r="H142">
        <f>'Protein Normalization'!H142/('Protein and Sphingo'!J$23/'Protein and Sphingo'!$B$23)</f>
        <v>69379528.009260178</v>
      </c>
      <c r="I142">
        <f>'Protein Normalization'!I142/('Protein and Sphingo'!K$23/'Protein and Sphingo'!$B$23)</f>
        <v>116837427.62121156</v>
      </c>
      <c r="J142">
        <f>'Protein Normalization'!J142/('Protein and Sphingo'!L$23/'Protein and Sphingo'!$B$23)</f>
        <v>117704507.70604634</v>
      </c>
    </row>
    <row r="143" spans="1:10">
      <c r="A143" t="s">
        <v>334</v>
      </c>
      <c r="B143" t="s">
        <v>330</v>
      </c>
      <c r="C143" t="s">
        <v>294</v>
      </c>
      <c r="D143">
        <f>'Protein Normalization'!D143/('Protein and Sphingo'!F$23/'Protein and Sphingo'!$B$23)</f>
        <v>92584070.490014583</v>
      </c>
      <c r="E143">
        <f>'Protein Normalization'!E143/('Protein and Sphingo'!G$23/'Protein and Sphingo'!$B$23)</f>
        <v>71663409.2248092</v>
      </c>
      <c r="F143">
        <f>'Protein Normalization'!F143/('Protein and Sphingo'!H$23/'Protein and Sphingo'!$B$23)</f>
        <v>101240375.32349823</v>
      </c>
      <c r="G143">
        <f>'Protein Normalization'!G143/('Protein and Sphingo'!I$23/'Protein and Sphingo'!$B$23)</f>
        <v>108161157.11911541</v>
      </c>
      <c r="H143">
        <f>'Protein Normalization'!H143/('Protein and Sphingo'!J$23/'Protein and Sphingo'!$B$23)</f>
        <v>70039479.617153138</v>
      </c>
      <c r="I143">
        <f>'Protein Normalization'!I143/('Protein and Sphingo'!K$23/'Protein and Sphingo'!$B$23)</f>
        <v>107449475.64168432</v>
      </c>
      <c r="J143">
        <f>'Protein Normalization'!J143/('Protein and Sphingo'!L$23/'Protein and Sphingo'!$B$23)</f>
        <v>118697329.23308891</v>
      </c>
    </row>
    <row r="144" spans="1:10">
      <c r="A144" t="s">
        <v>336</v>
      </c>
      <c r="B144" t="s">
        <v>337</v>
      </c>
      <c r="C144" t="s">
        <v>174</v>
      </c>
      <c r="D144">
        <f>'Protein Normalization'!D144/('Protein and Sphingo'!F$23/'Protein and Sphingo'!$B$23)</f>
        <v>99981783.686742589</v>
      </c>
      <c r="E144">
        <f>'Protein Normalization'!E144/('Protein and Sphingo'!G$23/'Protein and Sphingo'!$B$23)</f>
        <v>68210151.001998976</v>
      </c>
      <c r="F144">
        <f>'Protein Normalization'!F144/('Protein and Sphingo'!H$23/'Protein and Sphingo'!$B$23)</f>
        <v>91800530.572064862</v>
      </c>
      <c r="G144">
        <f>'Protein Normalization'!G144/('Protein and Sphingo'!I$23/'Protein and Sphingo'!$B$23)</f>
        <v>84176207.612287953</v>
      </c>
      <c r="H144">
        <f>'Protein Normalization'!H144/('Protein and Sphingo'!J$23/'Protein and Sphingo'!$B$23)</f>
        <v>76351324.482385829</v>
      </c>
      <c r="I144">
        <f>'Protein Normalization'!I144/('Protein and Sphingo'!K$23/'Protein and Sphingo'!$B$23)</f>
        <v>92683121.781807944</v>
      </c>
      <c r="J144">
        <f>'Protein Normalization'!J144/('Protein and Sphingo'!L$23/'Protein and Sphingo'!$B$23)</f>
        <v>90545323.266281947</v>
      </c>
    </row>
    <row r="145" spans="1:10">
      <c r="A145" t="s">
        <v>339</v>
      </c>
      <c r="B145" t="s">
        <v>337</v>
      </c>
      <c r="C145" t="s">
        <v>189</v>
      </c>
      <c r="D145">
        <f>'Protein Normalization'!D145/('Protein and Sphingo'!F$23/'Protein and Sphingo'!$B$23)</f>
        <v>98479709.941214055</v>
      </c>
      <c r="E145">
        <f>'Protein Normalization'!E145/('Protein and Sphingo'!G$23/'Protein and Sphingo'!$B$23)</f>
        <v>70468050.609221056</v>
      </c>
      <c r="F145">
        <f>'Protein Normalization'!F145/('Protein and Sphingo'!H$23/'Protein and Sphingo'!$B$23)</f>
        <v>61834902.393137626</v>
      </c>
      <c r="G145">
        <f>'Protein Normalization'!G145/('Protein and Sphingo'!I$23/'Protein and Sphingo'!$B$23)</f>
        <v>58945701.473281704</v>
      </c>
      <c r="H145">
        <f>'Protein Normalization'!H145/('Protein and Sphingo'!J$23/'Protein and Sphingo'!$B$23)</f>
        <v>70513291.027948096</v>
      </c>
      <c r="I145">
        <f>'Protein Normalization'!I145/('Protein and Sphingo'!K$23/'Protein and Sphingo'!$B$23)</f>
        <v>65338421.23983252</v>
      </c>
      <c r="J145">
        <f>'Protein Normalization'!J145/('Protein and Sphingo'!L$23/'Protein and Sphingo'!$B$23)</f>
        <v>84731801.657932714</v>
      </c>
    </row>
    <row r="146" spans="1:10">
      <c r="A146" t="s">
        <v>341</v>
      </c>
      <c r="B146" t="s">
        <v>337</v>
      </c>
      <c r="C146" t="s">
        <v>66</v>
      </c>
      <c r="D146">
        <f>'Protein Normalization'!D146/('Protein and Sphingo'!F$23/'Protein and Sphingo'!$B$23)</f>
        <v>17395891.565402254</v>
      </c>
      <c r="E146">
        <f>'Protein Normalization'!E146/('Protein and Sphingo'!G$23/'Protein and Sphingo'!$B$23)</f>
        <v>11380810.152578874</v>
      </c>
      <c r="F146">
        <f>'Protein Normalization'!F146/('Protein and Sphingo'!H$23/'Protein and Sphingo'!$B$23)</f>
        <v>24187502.565950245</v>
      </c>
      <c r="G146">
        <f>'Protein Normalization'!G146/('Protein and Sphingo'!I$23/'Protein and Sphingo'!$B$23)</f>
        <v>18321392.854527324</v>
      </c>
      <c r="H146">
        <f>'Protein Normalization'!H146/('Protein and Sphingo'!J$23/'Protein and Sphingo'!$B$23)</f>
        <v>9907735.0364443492</v>
      </c>
      <c r="I146">
        <f>'Protein Normalization'!I146/('Protein and Sphingo'!K$23/'Protein and Sphingo'!$B$23)</f>
        <v>23895625.187843729</v>
      </c>
      <c r="J146">
        <f>'Protein Normalization'!J146/('Protein and Sphingo'!L$23/'Protein and Sphingo'!$B$23)</f>
        <v>27754877.355989933</v>
      </c>
    </row>
    <row r="147" spans="1:10">
      <c r="A147" t="s">
        <v>343</v>
      </c>
      <c r="B147" t="s">
        <v>337</v>
      </c>
      <c r="C147" t="s">
        <v>69</v>
      </c>
      <c r="D147">
        <f>'Protein Normalization'!D147/('Protein and Sphingo'!F$23/'Protein and Sphingo'!$B$23)</f>
        <v>93260003.675502419</v>
      </c>
      <c r="E147">
        <f>'Protein Normalization'!E147/('Protein and Sphingo'!G$23/'Protein and Sphingo'!$B$23)</f>
        <v>67421546.359770685</v>
      </c>
      <c r="F147">
        <f>'Protein Normalization'!F147/('Protein and Sphingo'!H$23/'Protein and Sphingo'!$B$23)</f>
        <v>156210954.071762</v>
      </c>
      <c r="G147">
        <f>'Protein Normalization'!G147/('Protein and Sphingo'!I$23/'Protein and Sphingo'!$B$23)</f>
        <v>127749398.17218357</v>
      </c>
      <c r="H147">
        <f>'Protein Normalization'!H147/('Protein and Sphingo'!J$23/'Protein and Sphingo'!$B$23)</f>
        <v>66866635.348436967</v>
      </c>
      <c r="I147">
        <f>'Protein Normalization'!I147/('Protein and Sphingo'!K$23/'Protein and Sphingo'!$B$23)</f>
        <v>157687413.84670895</v>
      </c>
      <c r="J147">
        <f>'Protein Normalization'!J147/('Protein and Sphingo'!L$23/'Protein and Sphingo'!$B$23)</f>
        <v>152563574.65554085</v>
      </c>
    </row>
    <row r="148" spans="1:10">
      <c r="A148" t="s">
        <v>345</v>
      </c>
      <c r="B148" t="s">
        <v>346</v>
      </c>
      <c r="C148" t="s">
        <v>347</v>
      </c>
      <c r="D148">
        <f>'Protein Normalization'!D148/('Protein and Sphingo'!F$23/'Protein and Sphingo'!$B$23)</f>
        <v>1034553.2922327729</v>
      </c>
      <c r="E148">
        <f>'Protein Normalization'!E148/('Protein and Sphingo'!G$23/'Protein and Sphingo'!$B$23)</f>
        <v>25708511.336642426</v>
      </c>
      <c r="F148">
        <f>'Protein Normalization'!F148/('Protein and Sphingo'!H$23/'Protein and Sphingo'!$B$23)</f>
        <v>2207109.60914296</v>
      </c>
      <c r="G148">
        <f>'Protein Normalization'!G148/('Protein and Sphingo'!I$23/'Protein and Sphingo'!$B$23)</f>
        <v>1750166.7549589148</v>
      </c>
      <c r="H148">
        <f>'Protein Normalization'!H148/('Protein and Sphingo'!J$23/'Protein and Sphingo'!$B$23)</f>
        <v>17844076.167259719</v>
      </c>
      <c r="I148">
        <f>'Protein Normalization'!I148/('Protein and Sphingo'!K$23/'Protein and Sphingo'!$B$23)</f>
        <v>10734169.20368677</v>
      </c>
      <c r="J148">
        <f>'Protein Normalization'!J148/('Protein and Sphingo'!L$23/'Protein and Sphingo'!$B$23)</f>
        <v>9334728.6242602076</v>
      </c>
    </row>
    <row r="149" spans="1:10">
      <c r="A149" t="s">
        <v>349</v>
      </c>
      <c r="B149" t="s">
        <v>346</v>
      </c>
      <c r="C149" t="s">
        <v>189</v>
      </c>
      <c r="D149">
        <f>'Protein Normalization'!D149/('Protein and Sphingo'!F$23/'Protein and Sphingo'!$B$23)</f>
        <v>12824893.398540754</v>
      </c>
      <c r="E149" t="e">
        <f>'Protein Normalization'!E149/('Protein and Sphingo'!G$23/'Protein and Sphingo'!$B$23)</f>
        <v>#VALUE!</v>
      </c>
      <c r="F149">
        <f>'Protein Normalization'!F149/('Protein and Sphingo'!H$23/'Protein and Sphingo'!$B$23)</f>
        <v>2134323.1430880171</v>
      </c>
      <c r="G149">
        <f>'Protein Normalization'!G149/('Protein and Sphingo'!I$23/'Protein and Sphingo'!$B$23)</f>
        <v>2382526.2759112231</v>
      </c>
      <c r="H149" t="e">
        <f>'Protein Normalization'!H149/('Protein and Sphingo'!J$23/'Protein and Sphingo'!$B$23)</f>
        <v>#VALUE!</v>
      </c>
      <c r="I149">
        <f>'Protein Normalization'!I149/('Protein and Sphingo'!K$23/'Protein and Sphingo'!$B$23)</f>
        <v>4862118.4132775394</v>
      </c>
      <c r="J149">
        <f>'Protein Normalization'!J149/('Protein and Sphingo'!L$23/'Protein and Sphingo'!$B$23)</f>
        <v>3854353.7949852478</v>
      </c>
    </row>
    <row r="150" spans="1:10">
      <c r="A150" t="s">
        <v>351</v>
      </c>
      <c r="B150" t="s">
        <v>346</v>
      </c>
      <c r="C150" t="s">
        <v>352</v>
      </c>
      <c r="D150">
        <f>'Protein Normalization'!D150/('Protein and Sphingo'!F$23/'Protein and Sphingo'!$B$23)</f>
        <v>17386503.604492698</v>
      </c>
      <c r="E150">
        <f>'Protein Normalization'!E150/('Protein and Sphingo'!G$23/'Protein and Sphingo'!$B$23)</f>
        <v>18885005.905993391</v>
      </c>
      <c r="F150">
        <f>'Protein Normalization'!F150/('Protein and Sphingo'!H$23/'Protein and Sphingo'!$B$23)</f>
        <v>60905475.211205274</v>
      </c>
      <c r="G150">
        <f>'Protein Normalization'!G150/('Protein and Sphingo'!I$23/'Protein and Sphingo'!$B$23)</f>
        <v>65588670.17823524</v>
      </c>
      <c r="H150">
        <f>'Protein Normalization'!H150/('Protein and Sphingo'!J$23/'Protein and Sphingo'!$B$23)</f>
        <v>13012891.960761238</v>
      </c>
      <c r="I150">
        <f>'Protein Normalization'!I150/('Protein and Sphingo'!K$23/'Protein and Sphingo'!$B$23)</f>
        <v>61296536.059209414</v>
      </c>
      <c r="J150">
        <f>'Protein Normalization'!J150/('Protein and Sphingo'!L$23/'Protein and Sphingo'!$B$23)</f>
        <v>63000041.566001005</v>
      </c>
    </row>
    <row r="151" spans="1:10">
      <c r="A151" t="s">
        <v>354</v>
      </c>
      <c r="B151" t="s">
        <v>355</v>
      </c>
      <c r="C151" t="s">
        <v>356</v>
      </c>
      <c r="D151">
        <f>'Protein Normalization'!D151/('Protein and Sphingo'!F$23/'Protein and Sphingo'!$B$23)</f>
        <v>47737781.225078501</v>
      </c>
      <c r="E151">
        <f>'Protein Normalization'!E151/('Protein and Sphingo'!G$23/'Protein and Sphingo'!$B$23)</f>
        <v>23425708.424928941</v>
      </c>
      <c r="F151">
        <f>'Protein Normalization'!F151/('Protein and Sphingo'!H$23/'Protein and Sphingo'!$B$23)</f>
        <v>30323961.550274663</v>
      </c>
      <c r="G151">
        <f>'Protein Normalization'!G151/('Protein and Sphingo'!I$23/'Protein and Sphingo'!$B$23)</f>
        <v>44446144.780738868</v>
      </c>
      <c r="H151">
        <f>'Protein Normalization'!H151/('Protein and Sphingo'!J$23/'Protein and Sphingo'!$B$23)</f>
        <v>28589442.090645138</v>
      </c>
      <c r="I151">
        <f>'Protein Normalization'!I151/('Protein and Sphingo'!K$23/'Protein and Sphingo'!$B$23)</f>
        <v>42337399.971966699</v>
      </c>
      <c r="J151">
        <f>'Protein Normalization'!J151/('Protein and Sphingo'!L$23/'Protein and Sphingo'!$B$23)</f>
        <v>31097376.497033235</v>
      </c>
    </row>
    <row r="152" spans="1:10">
      <c r="A152" t="s">
        <v>358</v>
      </c>
      <c r="B152" t="s">
        <v>355</v>
      </c>
      <c r="C152" t="s">
        <v>359</v>
      </c>
      <c r="D152">
        <f>'Protein Normalization'!D152/('Protein and Sphingo'!F$23/'Protein and Sphingo'!$B$23)</f>
        <v>311414059.62577438</v>
      </c>
      <c r="E152">
        <f>'Protein Normalization'!E152/('Protein and Sphingo'!G$23/'Protein and Sphingo'!$B$23)</f>
        <v>213268911.26798066</v>
      </c>
      <c r="F152">
        <f>'Protein Normalization'!F152/('Protein and Sphingo'!H$23/'Protein and Sphingo'!$B$23)</f>
        <v>345250172.04280293</v>
      </c>
      <c r="G152">
        <f>'Protein Normalization'!G152/('Protein and Sphingo'!I$23/'Protein and Sphingo'!$B$23)</f>
        <v>315452014.73790014</v>
      </c>
      <c r="H152">
        <f>'Protein Normalization'!H152/('Protein and Sphingo'!J$23/'Protein and Sphingo'!$B$23)</f>
        <v>224735859.31120554</v>
      </c>
      <c r="I152">
        <f>'Protein Normalization'!I152/('Protein and Sphingo'!K$23/'Protein and Sphingo'!$B$23)</f>
        <v>378122562.20787823</v>
      </c>
      <c r="J152">
        <f>'Protein Normalization'!J152/('Protein and Sphingo'!L$23/'Protein and Sphingo'!$B$23)</f>
        <v>385453470.91301751</v>
      </c>
    </row>
    <row r="153" spans="1:10">
      <c r="A153" t="s">
        <v>361</v>
      </c>
      <c r="B153" t="s">
        <v>355</v>
      </c>
      <c r="C153" t="s">
        <v>362</v>
      </c>
      <c r="D153">
        <f>'Protein Normalization'!D153/('Protein and Sphingo'!F$23/'Protein and Sphingo'!$B$23)</f>
        <v>103595397.60004783</v>
      </c>
      <c r="E153">
        <f>'Protein Normalization'!E153/('Protein and Sphingo'!G$23/'Protein and Sphingo'!$B$23)</f>
        <v>52362684.155839041</v>
      </c>
      <c r="F153">
        <f>'Protein Normalization'!F153/('Protein and Sphingo'!H$23/'Protein and Sphingo'!$B$23)</f>
        <v>119648856.44304311</v>
      </c>
      <c r="G153">
        <f>'Protein Normalization'!G153/('Protein and Sphingo'!I$23/'Protein and Sphingo'!$B$23)</f>
        <v>117155992.24441886</v>
      </c>
      <c r="H153">
        <f>'Protein Normalization'!H153/('Protein and Sphingo'!J$23/'Protein and Sphingo'!$B$23)</f>
        <v>59572647.115970746</v>
      </c>
      <c r="I153">
        <f>'Protein Normalization'!I153/('Protein and Sphingo'!K$23/'Protein and Sphingo'!$B$23)</f>
        <v>115165919.47771548</v>
      </c>
      <c r="J153">
        <f>'Protein Normalization'!J153/('Protein and Sphingo'!L$23/'Protein and Sphingo'!$B$23)</f>
        <v>159567599.58831716</v>
      </c>
    </row>
    <row r="154" spans="1:10">
      <c r="A154" t="s">
        <v>364</v>
      </c>
      <c r="B154" t="s">
        <v>355</v>
      </c>
      <c r="C154" t="s">
        <v>365</v>
      </c>
      <c r="D154">
        <f>'Protein Normalization'!D154/('Protein and Sphingo'!F$23/'Protein and Sphingo'!$B$23)</f>
        <v>30036780.930115763</v>
      </c>
      <c r="E154">
        <f>'Protein Normalization'!E154/('Protein and Sphingo'!G$23/'Protein and Sphingo'!$B$23)</f>
        <v>18565413.4983535</v>
      </c>
      <c r="F154">
        <f>'Protein Normalization'!F154/('Protein and Sphingo'!H$23/'Protein and Sphingo'!$B$23)</f>
        <v>25156122.460373718</v>
      </c>
      <c r="G154">
        <f>'Protein Normalization'!G154/('Protein and Sphingo'!I$23/'Protein and Sphingo'!$B$23)</f>
        <v>23149255.527117763</v>
      </c>
      <c r="H154">
        <f>'Protein Normalization'!H154/('Protein and Sphingo'!J$23/'Protein and Sphingo'!$B$23)</f>
        <v>20081988.991460856</v>
      </c>
      <c r="I154">
        <f>'Protein Normalization'!I154/('Protein and Sphingo'!K$23/'Protein and Sphingo'!$B$23)</f>
        <v>27199192.675473005</v>
      </c>
      <c r="J154">
        <f>'Protein Normalization'!J154/('Protein and Sphingo'!L$23/'Protein and Sphingo'!$B$23)</f>
        <v>19564099.757888772</v>
      </c>
    </row>
    <row r="155" spans="1:10">
      <c r="A155" t="s">
        <v>367</v>
      </c>
      <c r="B155" t="s">
        <v>355</v>
      </c>
      <c r="C155" t="s">
        <v>368</v>
      </c>
      <c r="D155">
        <f>'Protein Normalization'!D155/('Protein and Sphingo'!F$23/'Protein and Sphingo'!$B$23)</f>
        <v>95193923.622870401</v>
      </c>
      <c r="E155">
        <f>'Protein Normalization'!E155/('Protein and Sphingo'!G$23/'Protein and Sphingo'!$B$23)</f>
        <v>61859808.35668692</v>
      </c>
      <c r="F155">
        <f>'Protein Normalization'!F155/('Protein and Sphingo'!H$23/'Protein and Sphingo'!$B$23)</f>
        <v>57232558.154894315</v>
      </c>
      <c r="G155">
        <f>'Protein Normalization'!G155/('Protein and Sphingo'!I$23/'Protein and Sphingo'!$B$23)</f>
        <v>66397749.699992411</v>
      </c>
      <c r="H155">
        <f>'Protein Normalization'!H155/('Protein and Sphingo'!J$23/'Protein and Sphingo'!$B$23)</f>
        <v>73449229.591266781</v>
      </c>
      <c r="I155">
        <f>'Protein Normalization'!I155/('Protein and Sphingo'!K$23/'Protein and Sphingo'!$B$23)</f>
        <v>64314476.994074658</v>
      </c>
      <c r="J155">
        <f>'Protein Normalization'!J155/('Protein and Sphingo'!L$23/'Protein and Sphingo'!$B$23)</f>
        <v>59503103.520751074</v>
      </c>
    </row>
    <row r="156" spans="1:10">
      <c r="A156" t="s">
        <v>370</v>
      </c>
      <c r="B156" t="s">
        <v>355</v>
      </c>
      <c r="C156" t="s">
        <v>371</v>
      </c>
      <c r="D156">
        <f>'Protein Normalization'!D156/('Protein and Sphingo'!F$23/'Protein and Sphingo'!$B$23)</f>
        <v>506414775.3440333</v>
      </c>
      <c r="E156">
        <f>'Protein Normalization'!E156/('Protein and Sphingo'!G$23/'Protein and Sphingo'!$B$23)</f>
        <v>349418265.31911194</v>
      </c>
      <c r="F156">
        <f>'Protein Normalization'!F156/('Protein and Sphingo'!H$23/'Protein and Sphingo'!$B$23)</f>
        <v>445038849.29562998</v>
      </c>
      <c r="G156">
        <f>'Protein Normalization'!G156/('Protein and Sphingo'!I$23/'Protein and Sphingo'!$B$23)</f>
        <v>428098879.05816817</v>
      </c>
      <c r="H156">
        <f>'Protein Normalization'!H156/('Protein and Sphingo'!J$23/'Protein and Sphingo'!$B$23)</f>
        <v>379497557.29260325</v>
      </c>
      <c r="I156">
        <f>'Protein Normalization'!I156/('Protein and Sphingo'!K$23/'Protein and Sphingo'!$B$23)</f>
        <v>419526125.02771378</v>
      </c>
      <c r="J156">
        <f>'Protein Normalization'!J156/('Protein and Sphingo'!L$23/'Protein and Sphingo'!$B$23)</f>
        <v>426615410.17019027</v>
      </c>
    </row>
    <row r="157" spans="1:10">
      <c r="A157" t="s">
        <v>373</v>
      </c>
      <c r="B157" t="s">
        <v>355</v>
      </c>
      <c r="C157" t="s">
        <v>374</v>
      </c>
      <c r="D157">
        <f>'Protein Normalization'!D157/('Protein and Sphingo'!F$23/'Protein and Sphingo'!$B$23)</f>
        <v>309973570.90381253</v>
      </c>
      <c r="E157">
        <f>'Protein Normalization'!E157/('Protein and Sphingo'!G$23/'Protein and Sphingo'!$B$23)</f>
        <v>212078201.2692309</v>
      </c>
      <c r="F157">
        <f>'Protein Normalization'!F157/('Protein and Sphingo'!H$23/'Protein and Sphingo'!$B$23)</f>
        <v>345659567.91956729</v>
      </c>
      <c r="G157">
        <f>'Protein Normalization'!G157/('Protein and Sphingo'!I$23/'Protein and Sphingo'!$B$23)</f>
        <v>316799345.05728942</v>
      </c>
      <c r="H157">
        <f>'Protein Normalization'!H157/('Protein and Sphingo'!J$23/'Protein and Sphingo'!$B$23)</f>
        <v>219968639.6451644</v>
      </c>
      <c r="I157">
        <f>'Protein Normalization'!I157/('Protein and Sphingo'!K$23/'Protein and Sphingo'!$B$23)</f>
        <v>308565059.54110408</v>
      </c>
      <c r="J157">
        <f>'Protein Normalization'!J157/('Protein and Sphingo'!L$23/'Protein and Sphingo'!$B$23)</f>
        <v>315918016.17500436</v>
      </c>
    </row>
    <row r="158" spans="1:10">
      <c r="A158" t="s">
        <v>373</v>
      </c>
      <c r="B158" t="s">
        <v>355</v>
      </c>
      <c r="C158" t="s">
        <v>374</v>
      </c>
      <c r="D158">
        <f>'Protein Normalization'!D158/('Protein and Sphingo'!F$23/'Protein and Sphingo'!$B$23)</f>
        <v>311475644.64934111</v>
      </c>
      <c r="E158">
        <f>'Protein Normalization'!E158/('Protein and Sphingo'!G$23/'Protein and Sphingo'!$B$23)</f>
        <v>214153476.64351591</v>
      </c>
      <c r="F158">
        <f>'Protein Normalization'!F158/('Protein and Sphingo'!H$23/'Protein and Sphingo'!$B$23)</f>
        <v>346779359.70502794</v>
      </c>
      <c r="G158">
        <f>'Protein Normalization'!G158/('Protein and Sphingo'!I$23/'Protein and Sphingo'!$B$23)</f>
        <v>5678460.7487535598</v>
      </c>
      <c r="H158">
        <f>'Protein Normalization'!H158/('Protein and Sphingo'!J$23/'Protein and Sphingo'!$B$23)</f>
        <v>221999259.97714272</v>
      </c>
      <c r="I158">
        <f>'Protein Normalization'!I158/('Protein and Sphingo'!K$23/'Protein and Sphingo'!$B$23)</f>
        <v>309642895.58927029</v>
      </c>
      <c r="J158">
        <f>'Protein Normalization'!J158/('Protein and Sphingo'!L$23/'Protein and Sphingo'!$B$23)</f>
        <v>316138643.18101376</v>
      </c>
    </row>
    <row r="159" spans="1:10">
      <c r="A159" t="s">
        <v>376</v>
      </c>
      <c r="B159" t="s">
        <v>355</v>
      </c>
      <c r="C159" t="s">
        <v>377</v>
      </c>
      <c r="D159">
        <f>'Protein Normalization'!D159/('Protein and Sphingo'!F$23/'Protein and Sphingo'!$B$23)</f>
        <v>37777717.977697022</v>
      </c>
      <c r="E159">
        <f>'Protein Normalization'!E159/('Protein and Sphingo'!G$23/'Protein and Sphingo'!$B$23)</f>
        <v>213546334.08001509</v>
      </c>
      <c r="F159">
        <f>'Protein Normalization'!F159/('Protein and Sphingo'!H$23/'Protein and Sphingo'!$B$23)</f>
        <v>44769947.457788445</v>
      </c>
      <c r="G159">
        <f>'Protein Normalization'!G159/('Protein and Sphingo'!I$23/'Protein and Sphingo'!$B$23)</f>
        <v>24422065.364239953</v>
      </c>
      <c r="H159">
        <f>'Protein Normalization'!H159/('Protein and Sphingo'!J$23/'Protein and Sphingo'!$B$23)</f>
        <v>225018623.19243354</v>
      </c>
      <c r="I159">
        <f>'Protein Normalization'!I159/('Protein and Sphingo'!K$23/'Protein and Sphingo'!$B$23)</f>
        <v>378482775.0151754</v>
      </c>
      <c r="J159">
        <f>'Protein Normalization'!J159/('Protein and Sphingo'!L$23/'Protein and Sphingo'!$B$23)</f>
        <v>385822138.64005935</v>
      </c>
    </row>
    <row r="160" spans="1:10">
      <c r="A160" t="s">
        <v>376</v>
      </c>
      <c r="B160" t="s">
        <v>355</v>
      </c>
      <c r="C160" t="s">
        <v>377</v>
      </c>
      <c r="D160">
        <f>'Protein Normalization'!D160/('Protein and Sphingo'!F$23/'Protein and Sphingo'!$B$23)</f>
        <v>355720165.61997479</v>
      </c>
      <c r="E160">
        <f>'Protein Normalization'!E160/('Protein and Sphingo'!G$23/'Protein and Sphingo'!$B$23)</f>
        <v>212600340.55340099</v>
      </c>
      <c r="F160">
        <f>'Protein Normalization'!F160/('Protein and Sphingo'!H$23/'Protein and Sphingo'!$B$23)</f>
        <v>403137360.47547752</v>
      </c>
      <c r="G160">
        <f>'Protein Normalization'!G160/('Protein and Sphingo'!I$23/'Protein and Sphingo'!$B$23)</f>
        <v>379959712.09193504</v>
      </c>
      <c r="H160">
        <f>'Protein Normalization'!H160/('Protein and Sphingo'!J$23/'Protein and Sphingo'!$B$23)</f>
        <v>224139026.15196493</v>
      </c>
      <c r="I160">
        <f>'Protein Normalization'!I160/('Protein and Sphingo'!K$23/'Protein and Sphingo'!$B$23)</f>
        <v>378224525.49803472</v>
      </c>
      <c r="J160">
        <f>'Protein Normalization'!J160/('Protein and Sphingo'!L$23/'Protein and Sphingo'!$B$23)</f>
        <v>385447513.98385525</v>
      </c>
    </row>
    <row r="161" spans="1:10">
      <c r="A161" t="s">
        <v>379</v>
      </c>
      <c r="B161" t="s">
        <v>378</v>
      </c>
      <c r="C161" t="s">
        <v>380</v>
      </c>
      <c r="D161">
        <f>'Protein Normalization'!D161/('Protein and Sphingo'!F$23/'Protein and Sphingo'!$B$23)</f>
        <v>46376526.893193267</v>
      </c>
      <c r="E161">
        <f>'Protein Normalization'!E161/('Protein and Sphingo'!G$23/'Protein and Sphingo'!$B$23)</f>
        <v>10334871.363939239</v>
      </c>
      <c r="F161">
        <f>'Protein Normalization'!F161/('Protein and Sphingo'!H$23/'Protein and Sphingo'!$B$23)</f>
        <v>33224222.274617769</v>
      </c>
      <c r="G161">
        <f>'Protein Normalization'!G161/('Protein and Sphingo'!I$23/'Protein and Sphingo'!$B$23)</f>
        <v>36568265.226787545</v>
      </c>
      <c r="H161">
        <f>'Protein Normalization'!H161/('Protein and Sphingo'!J$23/'Protein and Sphingo'!$B$23)</f>
        <v>18724011.644450337</v>
      </c>
      <c r="I161">
        <f>'Protein Normalization'!I161/('Protein and Sphingo'!K$23/'Protein and Sphingo'!$B$23)</f>
        <v>15510060.733111016</v>
      </c>
      <c r="J161">
        <f>'Protein Normalization'!J161/('Protein and Sphingo'!L$23/'Protein and Sphingo'!$B$23)</f>
        <v>11141663.803477677</v>
      </c>
    </row>
    <row r="162" spans="1:10">
      <c r="A162" t="s">
        <v>382</v>
      </c>
      <c r="B162" t="s">
        <v>378</v>
      </c>
      <c r="C162" t="s">
        <v>383</v>
      </c>
      <c r="D162" t="e">
        <f>'Protein Normalization'!D162/('Protein and Sphingo'!F$23/'Protein and Sphingo'!$B$23)</f>
        <v>#VALUE!</v>
      </c>
      <c r="E162" t="e">
        <f>'Protein Normalization'!E162/('Protein and Sphingo'!G$23/'Protein and Sphingo'!$B$23)</f>
        <v>#VALUE!</v>
      </c>
      <c r="F162" t="e">
        <f>'Protein Normalization'!F162/('Protein and Sphingo'!H$23/'Protein and Sphingo'!$B$23)</f>
        <v>#VALUE!</v>
      </c>
      <c r="G162" t="e">
        <f>'Protein Normalization'!G162/('Protein and Sphingo'!I$23/'Protein and Sphingo'!$B$23)</f>
        <v>#VALUE!</v>
      </c>
      <c r="H162" t="e">
        <f>'Protein Normalization'!H162/('Protein and Sphingo'!J$23/'Protein and Sphingo'!$B$23)</f>
        <v>#VALUE!</v>
      </c>
      <c r="I162" t="e">
        <f>'Protein Normalization'!I162/('Protein and Sphingo'!K$23/'Protein and Sphingo'!$B$23)</f>
        <v>#VALUE!</v>
      </c>
      <c r="J162" t="e">
        <f>'Protein Normalization'!J162/('Protein and Sphingo'!L$23/'Protein and Sphingo'!$B$23)</f>
        <v>#VALUE!</v>
      </c>
    </row>
    <row r="163" spans="1:10">
      <c r="A163" t="s">
        <v>385</v>
      </c>
      <c r="B163" t="s">
        <v>378</v>
      </c>
      <c r="C163" t="s">
        <v>386</v>
      </c>
      <c r="D163" t="e">
        <f>'Protein Normalization'!D163/('Protein and Sphingo'!F$23/'Protein and Sphingo'!$B$23)</f>
        <v>#VALUE!</v>
      </c>
      <c r="E163" t="e">
        <f>'Protein Normalization'!E163/('Protein and Sphingo'!G$23/'Protein and Sphingo'!$B$23)</f>
        <v>#VALUE!</v>
      </c>
      <c r="F163" t="e">
        <f>'Protein Normalization'!F163/('Protein and Sphingo'!H$23/'Protein and Sphingo'!$B$23)</f>
        <v>#VALUE!</v>
      </c>
      <c r="G163" t="e">
        <f>'Protein Normalization'!G163/('Protein and Sphingo'!I$23/'Protein and Sphingo'!$B$23)</f>
        <v>#VALUE!</v>
      </c>
      <c r="H163" t="e">
        <f>'Protein Normalization'!H163/('Protein and Sphingo'!J$23/'Protein and Sphingo'!$B$23)</f>
        <v>#VALUE!</v>
      </c>
      <c r="I163" t="e">
        <f>'Protein Normalization'!I163/('Protein and Sphingo'!K$23/'Protein and Sphingo'!$B$23)</f>
        <v>#VALUE!</v>
      </c>
      <c r="J163" t="e">
        <f>'Protein Normalization'!J163/('Protein and Sphingo'!L$23/'Protein and Sphingo'!$B$23)</f>
        <v>#VALUE!</v>
      </c>
    </row>
    <row r="164" spans="1:10">
      <c r="A164" t="s">
        <v>388</v>
      </c>
      <c r="B164" t="s">
        <v>378</v>
      </c>
      <c r="C164" t="s">
        <v>389</v>
      </c>
      <c r="D164">
        <f>'Protein Normalization'!D164/('Protein and Sphingo'!F$23/'Protein and Sphingo'!$B$23)</f>
        <v>14908081.924370632</v>
      </c>
      <c r="E164">
        <f>'Protein Normalization'!E164/('Protein and Sphingo'!G$23/'Protein and Sphingo'!$B$23)</f>
        <v>4399583.7934841746</v>
      </c>
      <c r="F164">
        <f>'Protein Normalization'!F164/('Protein and Sphingo'!H$23/'Protein and Sphingo'!$B$23)</f>
        <v>7211459.098366648</v>
      </c>
      <c r="G164">
        <f>'Protein Normalization'!G164/('Protein and Sphingo'!I$23/'Protein and Sphingo'!$B$23)</f>
        <v>21621585.640642069</v>
      </c>
      <c r="H164">
        <f>'Protein Normalization'!H164/('Protein and Sphingo'!J$23/'Protein and Sphingo'!$B$23)</f>
        <v>4221998.1069049789</v>
      </c>
      <c r="I164" t="e">
        <f>'Protein Normalization'!I164/('Protein and Sphingo'!K$23/'Protein and Sphingo'!$B$23)</f>
        <v>#VALUE!</v>
      </c>
      <c r="J164">
        <f>'Protein Normalization'!J164/('Protein and Sphingo'!L$23/'Protein and Sphingo'!$B$23)</f>
        <v>9089832.6475897096</v>
      </c>
    </row>
    <row r="165" spans="1:10">
      <c r="A165" t="s">
        <v>391</v>
      </c>
      <c r="B165" t="s">
        <v>378</v>
      </c>
      <c r="C165" t="s">
        <v>392</v>
      </c>
      <c r="D165" t="e">
        <f>'Protein Normalization'!D165/('Protein and Sphingo'!F$23/'Protein and Sphingo'!$B$23)</f>
        <v>#VALUE!</v>
      </c>
      <c r="E165" t="e">
        <f>'Protein Normalization'!E165/('Protein and Sphingo'!G$23/'Protein and Sphingo'!$B$23)</f>
        <v>#VALUE!</v>
      </c>
      <c r="F165" t="e">
        <f>'Protein Normalization'!F165/('Protein and Sphingo'!H$23/'Protein and Sphingo'!$B$23)</f>
        <v>#VALUE!</v>
      </c>
      <c r="G165" t="e">
        <f>'Protein Normalization'!G165/('Protein and Sphingo'!I$23/'Protein and Sphingo'!$B$23)</f>
        <v>#VALUE!</v>
      </c>
      <c r="H165" t="e">
        <f>'Protein Normalization'!H165/('Protein and Sphingo'!J$23/'Protein and Sphingo'!$B$23)</f>
        <v>#VALUE!</v>
      </c>
      <c r="I165" t="e">
        <f>'Protein Normalization'!I165/('Protein and Sphingo'!K$23/'Protein and Sphingo'!$B$23)</f>
        <v>#VALUE!</v>
      </c>
      <c r="J165" t="e">
        <f>'Protein Normalization'!J165/('Protein and Sphingo'!L$23/'Protein and Sphingo'!$B$23)</f>
        <v>#VALUE!</v>
      </c>
    </row>
    <row r="166" spans="1:10">
      <c r="A166" t="s">
        <v>394</v>
      </c>
      <c r="B166" t="s">
        <v>378</v>
      </c>
      <c r="C166" t="s">
        <v>395</v>
      </c>
      <c r="D166">
        <f>'Protein Normalization'!D166/('Protein and Sphingo'!F$23/'Protein and Sphingo'!$B$23)</f>
        <v>272250.86637704552</v>
      </c>
      <c r="E166" t="e">
        <f>'Protein Normalization'!E166/('Protein and Sphingo'!G$23/'Protein and Sphingo'!$B$23)</f>
        <v>#VALUE!</v>
      </c>
      <c r="F166">
        <f>'Protein Normalization'!F166/('Protein and Sphingo'!H$23/'Protein and Sphingo'!$B$23)</f>
        <v>3012239.9028891744</v>
      </c>
      <c r="G166">
        <f>'Protein Normalization'!G166/('Protein and Sphingo'!I$23/'Protein and Sphingo'!$B$23)</f>
        <v>5929701.2318255203</v>
      </c>
      <c r="H166">
        <f>'Protein Normalization'!H166/('Protein and Sphingo'!J$23/'Protein and Sphingo'!$B$23)</f>
        <v>1683722.6919320456</v>
      </c>
      <c r="I166">
        <f>'Protein Normalization'!I166/('Protein and Sphingo'!K$23/'Protein and Sphingo'!$B$23)</f>
        <v>808377.03612461872</v>
      </c>
      <c r="J166">
        <f>'Protein Normalization'!J166/('Protein and Sphingo'!L$23/'Protein and Sphingo'!$B$23)</f>
        <v>15752768.229075368</v>
      </c>
    </row>
    <row r="167" spans="1:10">
      <c r="A167" t="s">
        <v>397</v>
      </c>
      <c r="B167" t="s">
        <v>378</v>
      </c>
      <c r="C167" t="s">
        <v>398</v>
      </c>
      <c r="D167" t="e">
        <f>'Protein Normalization'!D167/('Protein and Sphingo'!F$23/'Protein and Sphingo'!$B$23)</f>
        <v>#VALUE!</v>
      </c>
      <c r="E167" t="e">
        <f>'Protein Normalization'!E167/('Protein and Sphingo'!G$23/'Protein and Sphingo'!$B$23)</f>
        <v>#VALUE!</v>
      </c>
      <c r="F167" t="e">
        <f>'Protein Normalization'!F167/('Protein and Sphingo'!H$23/'Protein and Sphingo'!$B$23)</f>
        <v>#VALUE!</v>
      </c>
      <c r="G167" t="e">
        <f>'Protein Normalization'!G167/('Protein and Sphingo'!I$23/'Protein and Sphingo'!$B$23)</f>
        <v>#VALUE!</v>
      </c>
      <c r="H167" t="e">
        <f>'Protein Normalization'!H167/('Protein and Sphingo'!J$23/'Protein and Sphingo'!$B$23)</f>
        <v>#VALUE!</v>
      </c>
      <c r="I167" t="e">
        <f>'Protein Normalization'!I167/('Protein and Sphingo'!K$23/'Protein and Sphingo'!$B$23)</f>
        <v>#VALUE!</v>
      </c>
      <c r="J167" t="e">
        <f>'Protein Normalization'!J167/('Protein and Sphingo'!L$23/'Protein and Sphingo'!$B$23)</f>
        <v>#VALUE!</v>
      </c>
    </row>
    <row r="168" spans="1:10">
      <c r="A168" t="s">
        <v>400</v>
      </c>
      <c r="B168" t="s">
        <v>378</v>
      </c>
      <c r="C168" t="s">
        <v>401</v>
      </c>
      <c r="D168" t="e">
        <f>'Protein Normalization'!D168/('Protein and Sphingo'!F$23/'Protein and Sphingo'!$B$23)</f>
        <v>#VALUE!</v>
      </c>
      <c r="E168" t="e">
        <f>'Protein Normalization'!E168/('Protein and Sphingo'!G$23/'Protein and Sphingo'!$B$23)</f>
        <v>#VALUE!</v>
      </c>
      <c r="F168" t="e">
        <f>'Protein Normalization'!F168/('Protein and Sphingo'!H$23/'Protein and Sphingo'!$B$23)</f>
        <v>#VALUE!</v>
      </c>
      <c r="G168" t="e">
        <f>'Protein Normalization'!G168/('Protein and Sphingo'!I$23/'Protein and Sphingo'!$B$23)</f>
        <v>#VALUE!</v>
      </c>
      <c r="H168" t="e">
        <f>'Protein Normalization'!H168/('Protein and Sphingo'!J$23/'Protein and Sphingo'!$B$23)</f>
        <v>#VALUE!</v>
      </c>
      <c r="I168" t="e">
        <f>'Protein Normalization'!I168/('Protein and Sphingo'!K$23/'Protein and Sphingo'!$B$23)</f>
        <v>#VALUE!</v>
      </c>
      <c r="J168" t="e">
        <f>'Protein Normalization'!J168/('Protein and Sphingo'!L$23/'Protein and Sphingo'!$B$23)</f>
        <v>#VALUE!</v>
      </c>
    </row>
    <row r="169" spans="1:10">
      <c r="A169" t="s">
        <v>403</v>
      </c>
      <c r="B169" t="s">
        <v>378</v>
      </c>
      <c r="C169" t="s">
        <v>404</v>
      </c>
      <c r="D169" t="e">
        <f>'Protein Normalization'!D169/('Protein and Sphingo'!F$23/'Protein and Sphingo'!$B$23)</f>
        <v>#VALUE!</v>
      </c>
      <c r="E169" t="e">
        <f>'Protein Normalization'!E169/('Protein and Sphingo'!G$23/'Protein and Sphingo'!$B$23)</f>
        <v>#VALUE!</v>
      </c>
      <c r="F169" t="e">
        <f>'Protein Normalization'!F169/('Protein and Sphingo'!H$23/'Protein and Sphingo'!$B$23)</f>
        <v>#VALUE!</v>
      </c>
      <c r="G169" t="e">
        <f>'Protein Normalization'!G169/('Protein and Sphingo'!I$23/'Protein and Sphingo'!$B$23)</f>
        <v>#VALUE!</v>
      </c>
      <c r="H169" t="e">
        <f>'Protein Normalization'!H169/('Protein and Sphingo'!J$23/'Protein and Sphingo'!$B$23)</f>
        <v>#VALUE!</v>
      </c>
      <c r="I169" t="e">
        <f>'Protein Normalization'!I169/('Protein and Sphingo'!K$23/'Protein and Sphingo'!$B$23)</f>
        <v>#VALUE!</v>
      </c>
      <c r="J169" t="e">
        <f>'Protein Normalization'!J169/('Protein and Sphingo'!L$23/'Protein and Sphingo'!$B$23)</f>
        <v>#VALUE!</v>
      </c>
    </row>
    <row r="170" spans="1:10">
      <c r="A170" t="s">
        <v>406</v>
      </c>
      <c r="B170" t="s">
        <v>378</v>
      </c>
      <c r="C170" t="s">
        <v>407</v>
      </c>
      <c r="D170" t="e">
        <f>'Protein Normalization'!D170/('Protein and Sphingo'!F$23/'Protein and Sphingo'!$B$23)</f>
        <v>#VALUE!</v>
      </c>
      <c r="E170" t="e">
        <f>'Protein Normalization'!E170/('Protein and Sphingo'!G$23/'Protein and Sphingo'!$B$23)</f>
        <v>#VALUE!</v>
      </c>
      <c r="F170" t="e">
        <f>'Protein Normalization'!F170/('Protein and Sphingo'!H$23/'Protein and Sphingo'!$B$23)</f>
        <v>#VALUE!</v>
      </c>
      <c r="G170" t="e">
        <f>'Protein Normalization'!G170/('Protein and Sphingo'!I$23/'Protein and Sphingo'!$B$23)</f>
        <v>#VALUE!</v>
      </c>
      <c r="H170" t="e">
        <f>'Protein Normalization'!H170/('Protein and Sphingo'!J$23/'Protein and Sphingo'!$B$23)</f>
        <v>#VALUE!</v>
      </c>
      <c r="I170" t="e">
        <f>'Protein Normalization'!I170/('Protein and Sphingo'!K$23/'Protein and Sphingo'!$B$23)</f>
        <v>#VALUE!</v>
      </c>
      <c r="J170" t="e">
        <f>'Protein Normalization'!J170/('Protein and Sphingo'!L$23/'Protein and Sphingo'!$B$23)</f>
        <v>#VALUE!</v>
      </c>
    </row>
    <row r="171" spans="1:10">
      <c r="A171" t="s">
        <v>409</v>
      </c>
      <c r="B171" t="s">
        <v>378</v>
      </c>
      <c r="C171" t="s">
        <v>410</v>
      </c>
      <c r="D171" t="e">
        <f>'Protein Normalization'!D171/('Protein and Sphingo'!F$23/'Protein and Sphingo'!$B$23)</f>
        <v>#VALUE!</v>
      </c>
      <c r="E171">
        <f>'Protein Normalization'!E171/('Protein and Sphingo'!G$23/'Protein and Sphingo'!$B$23)</f>
        <v>166022.02994279901</v>
      </c>
      <c r="F171">
        <f>'Protein Normalization'!F171/('Protein and Sphingo'!H$23/'Protein and Sphingo'!$B$23)</f>
        <v>11197917.854606597</v>
      </c>
      <c r="G171">
        <f>'Protein Normalization'!G171/('Protein and Sphingo'!I$23/'Protein and Sphingo'!$B$23)</f>
        <v>14478265.126180803</v>
      </c>
      <c r="H171">
        <f>'Protein Normalization'!H171/('Protein and Sphingo'!J$23/'Protein and Sphingo'!$B$23)</f>
        <v>10999193.464882711</v>
      </c>
      <c r="I171">
        <f>'Protein Normalization'!I171/('Protein and Sphingo'!K$23/'Protein and Sphingo'!$B$23)</f>
        <v>13257383.392443746</v>
      </c>
      <c r="J171">
        <f>'Protein Normalization'!J171/('Protein and Sphingo'!L$23/'Protein and Sphingo'!$B$23)</f>
        <v>40815996.111749902</v>
      </c>
    </row>
    <row r="172" spans="1:10">
      <c r="A172" t="s">
        <v>412</v>
      </c>
      <c r="B172" t="s">
        <v>378</v>
      </c>
      <c r="C172" t="s">
        <v>413</v>
      </c>
      <c r="D172" t="e">
        <f>'Protein Normalization'!D172/('Protein and Sphingo'!F$23/'Protein and Sphingo'!$B$23)</f>
        <v>#VALUE!</v>
      </c>
      <c r="E172">
        <f>'Protein Normalization'!E172/('Protein and Sphingo'!G$23/'Protein and Sphingo'!$B$23)</f>
        <v>249033.04491419854</v>
      </c>
      <c r="F172" t="e">
        <f>'Protein Normalization'!F172/('Protein and Sphingo'!H$23/'Protein and Sphingo'!$B$23)</f>
        <v>#VALUE!</v>
      </c>
      <c r="G172">
        <f>'Protein Normalization'!G172/('Protein and Sphingo'!I$23/'Protein and Sphingo'!$B$23)</f>
        <v>20120530.212118912</v>
      </c>
      <c r="H172" t="e">
        <f>'Protein Normalization'!H172/('Protein and Sphingo'!J$23/'Protein and Sphingo'!$B$23)</f>
        <v>#VALUE!</v>
      </c>
      <c r="I172">
        <f>'Protein Normalization'!I172/('Protein and Sphingo'!K$23/'Protein and Sphingo'!$B$23)</f>
        <v>17460943.980291761</v>
      </c>
      <c r="J172" t="e">
        <f>'Protein Normalization'!J172/('Protein and Sphingo'!L$23/'Protein and Sphingo'!$B$23)</f>
        <v>#VALUE!</v>
      </c>
    </row>
    <row r="173" spans="1:10">
      <c r="A173" t="s">
        <v>415</v>
      </c>
      <c r="B173" t="s">
        <v>378</v>
      </c>
      <c r="C173" t="s">
        <v>416</v>
      </c>
      <c r="D173" t="e">
        <f>'Protein Normalization'!D173/('Protein and Sphingo'!F$23/'Protein and Sphingo'!$B$23)</f>
        <v>#VALUE!</v>
      </c>
      <c r="E173" t="e">
        <f>'Protein Normalization'!E173/('Protein and Sphingo'!G$23/'Protein and Sphingo'!$B$23)</f>
        <v>#VALUE!</v>
      </c>
      <c r="F173" t="e">
        <f>'Protein Normalization'!F173/('Protein and Sphingo'!H$23/'Protein and Sphingo'!$B$23)</f>
        <v>#VALUE!</v>
      </c>
      <c r="G173" t="e">
        <f>'Protein Normalization'!G173/('Protein and Sphingo'!I$23/'Protein and Sphingo'!$B$23)</f>
        <v>#VALUE!</v>
      </c>
      <c r="H173" t="e">
        <f>'Protein Normalization'!H173/('Protein and Sphingo'!J$23/'Protein and Sphingo'!$B$23)</f>
        <v>#VALUE!</v>
      </c>
      <c r="I173" t="e">
        <f>'Protein Normalization'!I173/('Protein and Sphingo'!K$23/'Protein and Sphingo'!$B$23)</f>
        <v>#VALUE!</v>
      </c>
      <c r="J173" t="e">
        <f>'Protein Normalization'!J173/('Protein and Sphingo'!L$23/'Protein and Sphingo'!$B$23)</f>
        <v>#VALUE!</v>
      </c>
    </row>
    <row r="174" spans="1:10">
      <c r="A174" t="s">
        <v>418</v>
      </c>
      <c r="B174" t="s">
        <v>378</v>
      </c>
      <c r="C174" t="s">
        <v>419</v>
      </c>
      <c r="D174" t="e">
        <f>'Protein Normalization'!D174/('Protein and Sphingo'!F$23/'Protein and Sphingo'!$B$23)</f>
        <v>#VALUE!</v>
      </c>
      <c r="E174" t="e">
        <f>'Protein Normalization'!E174/('Protein and Sphingo'!G$23/'Protein and Sphingo'!$B$23)</f>
        <v>#VALUE!</v>
      </c>
      <c r="F174" t="e">
        <f>'Protein Normalization'!F174/('Protein and Sphingo'!H$23/'Protein and Sphingo'!$B$23)</f>
        <v>#VALUE!</v>
      </c>
      <c r="G174" t="e">
        <f>'Protein Normalization'!G174/('Protein and Sphingo'!I$23/'Protein and Sphingo'!$B$23)</f>
        <v>#VALUE!</v>
      </c>
      <c r="H174" t="e">
        <f>'Protein Normalization'!H174/('Protein and Sphingo'!J$23/'Protein and Sphingo'!$B$23)</f>
        <v>#VALUE!</v>
      </c>
      <c r="I174" t="e">
        <f>'Protein Normalization'!I174/('Protein and Sphingo'!K$23/'Protein and Sphingo'!$B$23)</f>
        <v>#VALUE!</v>
      </c>
      <c r="J174" t="e">
        <f>'Protein Normalization'!J174/('Protein and Sphingo'!L$23/'Protein and Sphingo'!$B$23)</f>
        <v>#VALUE!</v>
      </c>
    </row>
    <row r="175" spans="1:10">
      <c r="A175" t="s">
        <v>418</v>
      </c>
      <c r="B175" t="s">
        <v>378</v>
      </c>
      <c r="C175" t="s">
        <v>419</v>
      </c>
      <c r="D175" t="e">
        <f>'Protein Normalization'!D175/('Protein and Sphingo'!F$23/'Protein and Sphingo'!$B$23)</f>
        <v>#VALUE!</v>
      </c>
      <c r="E175" t="e">
        <f>'Protein Normalization'!E175/('Protein and Sphingo'!G$23/'Protein and Sphingo'!$B$23)</f>
        <v>#VALUE!</v>
      </c>
      <c r="F175" t="e">
        <f>'Protein Normalization'!F175/('Protein and Sphingo'!H$23/'Protein and Sphingo'!$B$23)</f>
        <v>#VALUE!</v>
      </c>
      <c r="G175" t="e">
        <f>'Protein Normalization'!G175/('Protein and Sphingo'!I$23/'Protein and Sphingo'!$B$23)</f>
        <v>#VALUE!</v>
      </c>
      <c r="H175" t="e">
        <f>'Protein Normalization'!H175/('Protein and Sphingo'!J$23/'Protein and Sphingo'!$B$23)</f>
        <v>#VALUE!</v>
      </c>
      <c r="I175" t="e">
        <f>'Protein Normalization'!I175/('Protein and Sphingo'!K$23/'Protein and Sphingo'!$B$23)</f>
        <v>#VALUE!</v>
      </c>
      <c r="J175" t="e">
        <f>'Protein Normalization'!J175/('Protein and Sphingo'!L$23/'Protein and Sphingo'!$B$23)</f>
        <v>#VALUE!</v>
      </c>
    </row>
    <row r="176" spans="1:10">
      <c r="A176" t="s">
        <v>418</v>
      </c>
      <c r="B176" t="s">
        <v>378</v>
      </c>
      <c r="C176" t="s">
        <v>419</v>
      </c>
      <c r="D176" t="e">
        <f>'Protein Normalization'!D176/('Protein and Sphingo'!F$23/'Protein and Sphingo'!$B$23)</f>
        <v>#VALUE!</v>
      </c>
      <c r="E176" t="e">
        <f>'Protein Normalization'!E176/('Protein and Sphingo'!G$23/'Protein and Sphingo'!$B$23)</f>
        <v>#VALUE!</v>
      </c>
      <c r="F176" t="e">
        <f>'Protein Normalization'!F176/('Protein and Sphingo'!H$23/'Protein and Sphingo'!$B$23)</f>
        <v>#VALUE!</v>
      </c>
      <c r="G176" t="e">
        <f>'Protein Normalization'!G176/('Protein and Sphingo'!I$23/'Protein and Sphingo'!$B$23)</f>
        <v>#VALUE!</v>
      </c>
      <c r="H176" t="e">
        <f>'Protein Normalization'!H176/('Protein and Sphingo'!J$23/'Protein and Sphingo'!$B$23)</f>
        <v>#VALUE!</v>
      </c>
      <c r="I176" t="e">
        <f>'Protein Normalization'!I176/('Protein and Sphingo'!K$23/'Protein and Sphingo'!$B$23)</f>
        <v>#VALUE!</v>
      </c>
      <c r="J176" t="e">
        <f>'Protein Normalization'!J176/('Protein and Sphingo'!L$23/'Protein and Sphingo'!$B$23)</f>
        <v>#VALUE!</v>
      </c>
    </row>
    <row r="177" spans="1:10">
      <c r="A177" t="s">
        <v>421</v>
      </c>
      <c r="B177" t="s">
        <v>378</v>
      </c>
      <c r="C177" t="s">
        <v>422</v>
      </c>
      <c r="D177" t="e">
        <f>'Protein Normalization'!D177/('Protein and Sphingo'!F$23/'Protein and Sphingo'!$B$23)</f>
        <v>#VALUE!</v>
      </c>
      <c r="E177" t="e">
        <f>'Protein Normalization'!E177/('Protein and Sphingo'!G$23/'Protein and Sphingo'!$B$23)</f>
        <v>#VALUE!</v>
      </c>
      <c r="F177" t="e">
        <f>'Protein Normalization'!F177/('Protein and Sphingo'!H$23/'Protein and Sphingo'!$B$23)</f>
        <v>#VALUE!</v>
      </c>
      <c r="G177" t="e">
        <f>'Protein Normalization'!G177/('Protein and Sphingo'!I$23/'Protein and Sphingo'!$B$23)</f>
        <v>#VALUE!</v>
      </c>
      <c r="H177" t="e">
        <f>'Protein Normalization'!H177/('Protein and Sphingo'!J$23/'Protein and Sphingo'!$B$23)</f>
        <v>#VALUE!</v>
      </c>
      <c r="I177" t="e">
        <f>'Protein Normalization'!I177/('Protein and Sphingo'!K$23/'Protein and Sphingo'!$B$23)</f>
        <v>#VALUE!</v>
      </c>
      <c r="J177" t="e">
        <f>'Protein Normalization'!J177/('Protein and Sphingo'!L$23/'Protein and Sphingo'!$B$23)</f>
        <v>#VALUE!</v>
      </c>
    </row>
    <row r="178" spans="1:10">
      <c r="A178" t="s">
        <v>424</v>
      </c>
      <c r="B178" t="s">
        <v>378</v>
      </c>
      <c r="C178" t="s">
        <v>425</v>
      </c>
      <c r="D178">
        <f>'Protein Normalization'!D178/('Protein and Sphingo'!F$23/'Protein and Sphingo'!$B$23)</f>
        <v>179603614.91010964</v>
      </c>
      <c r="E178">
        <f>'Protein Normalization'!E178/('Protein and Sphingo'!G$23/'Protein and Sphingo'!$B$23)</f>
        <v>134239353.60765439</v>
      </c>
      <c r="F178">
        <f>'Protein Normalization'!F178/('Protein and Sphingo'!H$23/'Protein and Sphingo'!$B$23)</f>
        <v>13597295.713313151</v>
      </c>
      <c r="G178">
        <f>'Protein Normalization'!G178/('Protein and Sphingo'!I$23/'Protein and Sphingo'!$B$23)</f>
        <v>9169958.2586311456</v>
      </c>
      <c r="H178">
        <f>'Protein Normalization'!H178/('Protein and Sphingo'!J$23/'Protein and Sphingo'!$B$23)</f>
        <v>185220241.47844842</v>
      </c>
      <c r="I178">
        <f>'Protein Normalization'!I178/('Protein and Sphingo'!K$23/'Protein and Sphingo'!$B$23)</f>
        <v>11104621.453441478</v>
      </c>
      <c r="J178">
        <f>'Protein Normalization'!J178/('Protein and Sphingo'!L$23/'Protein and Sphingo'!$B$23)</f>
        <v>7359785.9799665362</v>
      </c>
    </row>
    <row r="179" spans="1:10">
      <c r="A179" t="s">
        <v>426</v>
      </c>
      <c r="B179" t="s">
        <v>378</v>
      </c>
      <c r="C179" t="s">
        <v>427</v>
      </c>
      <c r="D179">
        <f>'Protein Normalization'!D179/('Protein and Sphingo'!F$23/'Protein and Sphingo'!$B$23)</f>
        <v>45165479.935860895</v>
      </c>
      <c r="E179">
        <f>'Protein Normalization'!E179/('Protein and Sphingo'!G$23/'Protein and Sphingo'!$B$23)</f>
        <v>54355612.603272401</v>
      </c>
      <c r="F179">
        <f>'Protein Normalization'!F179/('Protein and Sphingo'!H$23/'Protein and Sphingo'!$B$23)</f>
        <v>87881259.322952569</v>
      </c>
      <c r="G179">
        <f>'Protein Normalization'!G179/('Protein and Sphingo'!I$23/'Protein and Sphingo'!$B$23)</f>
        <v>81365720.852499917</v>
      </c>
      <c r="H179">
        <f>'Protein Normalization'!H179/('Protein and Sphingo'!J$23/'Protein and Sphingo'!$B$23)</f>
        <v>39834002.178975232</v>
      </c>
      <c r="I179">
        <f>'Protein Normalization'!I179/('Protein and Sphingo'!K$23/'Protein and Sphingo'!$B$23)</f>
        <v>81128719.345466733</v>
      </c>
      <c r="J179">
        <f>'Protein Normalization'!J179/('Protein and Sphingo'!L$23/'Protein and Sphingo'!$B$23)</f>
        <v>81973964.08281447</v>
      </c>
    </row>
    <row r="180" spans="1:10">
      <c r="A180" t="s">
        <v>429</v>
      </c>
      <c r="B180" t="s">
        <v>378</v>
      </c>
      <c r="C180" t="s">
        <v>430</v>
      </c>
      <c r="D180">
        <f>'Protein Normalization'!D180/('Protein and Sphingo'!F$23/'Protein and Sphingo'!$B$23)</f>
        <v>42133544.080511563</v>
      </c>
      <c r="E180">
        <f>'Protein Normalization'!E180/('Protein and Sphingo'!G$23/'Protein and Sphingo'!$B$23)</f>
        <v>39646392.79440029</v>
      </c>
      <c r="F180">
        <f>'Protein Normalization'!F180/('Protein and Sphingo'!H$23/'Protein and Sphingo'!$B$23)</f>
        <v>73066861.91802223</v>
      </c>
      <c r="G180">
        <f>'Protein Normalization'!G180/('Protein and Sphingo'!I$23/'Protein and Sphingo'!$B$23)</f>
        <v>72753708.09038578</v>
      </c>
      <c r="H180">
        <f>'Protein Normalization'!H180/('Protein and Sphingo'!J$23/'Protein and Sphingo'!$B$23)</f>
        <v>25882286.751396008</v>
      </c>
      <c r="I180">
        <f>'Protein Normalization'!I180/('Protein and Sphingo'!K$23/'Protein and Sphingo'!$B$23)</f>
        <v>71159167.034349024</v>
      </c>
      <c r="J180">
        <f>'Protein Normalization'!J180/('Protein and Sphingo'!L$23/'Protein and Sphingo'!$B$23)</f>
        <v>76359448.033885747</v>
      </c>
    </row>
    <row r="181" spans="1:10">
      <c r="A181" t="s">
        <v>432</v>
      </c>
      <c r="B181" t="s">
        <v>378</v>
      </c>
      <c r="C181" t="s">
        <v>433</v>
      </c>
      <c r="D181">
        <f>'Protein Normalization'!D181/('Protein and Sphingo'!F$23/'Protein and Sphingo'!$B$23)</f>
        <v>4778472.1029626261</v>
      </c>
      <c r="E181" t="e">
        <f>'Protein Normalization'!E181/('Protein and Sphingo'!G$23/'Protein and Sphingo'!$B$23)</f>
        <v>#VALUE!</v>
      </c>
      <c r="F181" t="e">
        <f>'Protein Normalization'!F181/('Protein and Sphingo'!H$23/'Protein and Sphingo'!$B$23)</f>
        <v>#VALUE!</v>
      </c>
      <c r="G181" t="e">
        <f>'Protein Normalization'!G181/('Protein and Sphingo'!I$23/'Protein and Sphingo'!$B$23)</f>
        <v>#VALUE!</v>
      </c>
      <c r="H181">
        <f>'Protein Normalization'!H181/('Protein and Sphingo'!J$23/'Protein and Sphingo'!$B$23)</f>
        <v>59226.426349368441</v>
      </c>
      <c r="I181">
        <f>'Protein Normalization'!I181/('Protein and Sphingo'!K$23/'Protein and Sphingo'!$B$23)</f>
        <v>1983218.3286257309</v>
      </c>
      <c r="J181">
        <f>'Protein Normalization'!J181/('Protein and Sphingo'!L$23/'Protein and Sphingo'!$B$23)</f>
        <v>2437928.4164045216</v>
      </c>
    </row>
    <row r="182" spans="1:10">
      <c r="A182" t="s">
        <v>435</v>
      </c>
      <c r="B182" t="s">
        <v>378</v>
      </c>
      <c r="C182" t="s">
        <v>436</v>
      </c>
      <c r="D182" t="e">
        <f>'Protein Normalization'!D182/('Protein and Sphingo'!F$23/'Protein and Sphingo'!$B$23)</f>
        <v>#VALUE!</v>
      </c>
      <c r="E182" t="e">
        <f>'Protein Normalization'!E182/('Protein and Sphingo'!G$23/'Protein and Sphingo'!$B$23)</f>
        <v>#VALUE!</v>
      </c>
      <c r="F182" t="e">
        <f>'Protein Normalization'!F182/('Protein and Sphingo'!H$23/'Protein and Sphingo'!$B$23)</f>
        <v>#VALUE!</v>
      </c>
      <c r="G182" t="e">
        <f>'Protein Normalization'!G182/('Protein and Sphingo'!I$23/'Protein and Sphingo'!$B$23)</f>
        <v>#VALUE!</v>
      </c>
      <c r="H182" t="e">
        <f>'Protein Normalization'!H182/('Protein and Sphingo'!J$23/'Protein and Sphingo'!$B$23)</f>
        <v>#VALUE!</v>
      </c>
      <c r="I182" t="e">
        <f>'Protein Normalization'!I182/('Protein and Sphingo'!K$23/'Protein and Sphingo'!$B$23)</f>
        <v>#VALUE!</v>
      </c>
      <c r="J182" t="e">
        <f>'Protein Normalization'!J182/('Protein and Sphingo'!L$23/'Protein and Sphingo'!$B$23)</f>
        <v>#VALUE!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912D-4D89-4DCB-98F6-7396524BCF13}">
  <dimension ref="A1:J182"/>
  <sheetViews>
    <sheetView workbookViewId="0">
      <selection activeCell="D3" sqref="D3"/>
    </sheetView>
  </sheetViews>
  <sheetFormatPr baseColWidth="10" defaultColWidth="8.83203125" defaultRowHeight="15"/>
  <cols>
    <col min="1" max="1" width="17.5" bestFit="1" customWidth="1"/>
    <col min="2" max="2" width="7.5" customWidth="1"/>
    <col min="3" max="3" width="13.5" bestFit="1" customWidth="1"/>
    <col min="4" max="7" width="13.6640625" customWidth="1"/>
    <col min="8" max="10" width="14.6640625" customWidth="1"/>
  </cols>
  <sheetData>
    <row r="1" spans="1:10">
      <c r="A1" t="s">
        <v>1</v>
      </c>
      <c r="B1" t="s">
        <v>2</v>
      </c>
      <c r="C1" t="s">
        <v>3</v>
      </c>
      <c r="D1" t="s">
        <v>465</v>
      </c>
      <c r="E1" t="s">
        <v>466</v>
      </c>
      <c r="F1" t="s">
        <v>467</v>
      </c>
      <c r="G1" t="s">
        <v>468</v>
      </c>
      <c r="H1" t="s">
        <v>469</v>
      </c>
      <c r="I1" t="s">
        <v>470</v>
      </c>
      <c r="J1" t="s">
        <v>471</v>
      </c>
    </row>
    <row r="2" spans="1:10">
      <c r="A2" t="s">
        <v>8</v>
      </c>
      <c r="B2" t="s">
        <v>9</v>
      </c>
      <c r="C2" t="s">
        <v>10</v>
      </c>
      <c r="D2">
        <f>IF(COUNT('Protein Normalization'!D2/('Protein and Sphingo'!F$23/'Protein and Sphingo'!$B$23))&gt;0,'Protein Normalization'!D2/('Protein and Sphingo'!F$23/'Protein and Sphingo'!$B$23),"")</f>
        <v>56609404.284606352</v>
      </c>
      <c r="E2">
        <f>IF(COUNT('Protein Normalization'!E2/('Protein and Sphingo'!G$23/'Protein and Sphingo'!$B$23))&gt;0,'Protein Normalization'!E2/('Protein and Sphingo'!G$23/'Protein and Sphingo'!$B$23),"")</f>
        <v>53982063.035901107</v>
      </c>
      <c r="F2">
        <f>IF(COUNT('Protein Normalization'!F2/('Protein and Sphingo'!H$23/'Protein and Sphingo'!$B$23))&gt;0,'Protein Normalization'!F2/('Protein and Sphingo'!H$23/'Protein and Sphingo'!$B$23),"")</f>
        <v>45665109.011085697</v>
      </c>
      <c r="G2">
        <f>IF(COUNT('Protein Normalization'!G2/('Protein and Sphingo'!I$23/'Protein and Sphingo'!$B$23))&gt;0,'Protein Normalization'!G2/('Protein and Sphingo'!I$23/'Protein and Sphingo'!$B$23),"")</f>
        <v>55006761.696306042</v>
      </c>
      <c r="H2">
        <f>IF(COUNT('Protein Normalization'!H2/('Protein and Sphingo'!J$23/'Protein and Sphingo'!$B$23))&gt;0,'Protein Normalization'!H2/('Protein and Sphingo'!J$23/'Protein and Sphingo'!$B$23),"")</f>
        <v>43328361.333587974</v>
      </c>
      <c r="I2">
        <f>IF(COUNT('Protein Normalization'!I2/('Protein and Sphingo'!K$23/'Protein and Sphingo'!$B$23))&gt;0,'Protein Normalization'!I2/('Protein and Sphingo'!K$23/'Protein and Sphingo'!$B$23),"")</f>
        <v>67483314.975683168</v>
      </c>
      <c r="J2">
        <f>IF(COUNT('Protein Normalization'!J2/('Protein and Sphingo'!L$23/'Protein and Sphingo'!$B$23))&gt;0,'Protein Normalization'!J2/('Protein and Sphingo'!L$23/'Protein and Sphingo'!$B$23),"")</f>
        <v>35774669.024433769</v>
      </c>
    </row>
    <row r="3" spans="1:10">
      <c r="A3" t="s">
        <v>12</v>
      </c>
      <c r="B3" t="s">
        <v>9</v>
      </c>
      <c r="C3" t="s">
        <v>13</v>
      </c>
      <c r="D3">
        <f>IF(COUNT('Protein Normalization'!D3/('Protein and Sphingo'!F$23/'Protein and Sphingo'!$B$23))&gt;0,'Protein Normalization'!D3/('Protein and Sphingo'!F$23/'Protein and Sphingo'!$B$23),"")</f>
        <v>302656594.17090672</v>
      </c>
      <c r="E3">
        <f>IF(COUNT('Protein Normalization'!E3/('Protein and Sphingo'!G$23/'Protein and Sphingo'!$B$23))&gt;0,'Protein Normalization'!E3/('Protein and Sphingo'!G$23/'Protein and Sphingo'!$B$23),"")</f>
        <v>240638971.08029065</v>
      </c>
      <c r="F3" t="str">
        <f>IF(COUNT('Protein Normalization'!F3/('Protein and Sphingo'!H$23/'Protein and Sphingo'!$B$23))&gt;0,'Protein Normalization'!F3/('Protein and Sphingo'!H$23/'Protein and Sphingo'!$B$23),"")</f>
        <v/>
      </c>
      <c r="G3" t="str">
        <f>IF(COUNT('Protein Normalization'!G3/('Protein and Sphingo'!I$23/'Protein and Sphingo'!$B$23))&gt;0,'Protein Normalization'!G3/('Protein and Sphingo'!I$23/'Protein and Sphingo'!$B$23),"")</f>
        <v/>
      </c>
      <c r="H3">
        <f>IF(COUNT('Protein Normalization'!H3/('Protein and Sphingo'!J$23/'Protein and Sphingo'!$B$23))&gt;0,'Protein Normalization'!H3/('Protein and Sphingo'!J$23/'Protein and Sphingo'!$B$23),"")</f>
        <v>315920526.88197118</v>
      </c>
      <c r="I3">
        <f>IF(COUNT('Protein Normalization'!I3/('Protein and Sphingo'!K$23/'Protein and Sphingo'!$B$23))&gt;0,'Protein Normalization'!I3/('Protein and Sphingo'!K$23/'Protein and Sphingo'!$B$23),"")</f>
        <v>3233.5081444984748</v>
      </c>
      <c r="J3">
        <f>IF(COUNT('Protein Normalization'!J3/('Protein and Sphingo'!L$23/'Protein and Sphingo'!$B$23))&gt;0,'Protein Normalization'!J3/('Protein and Sphingo'!L$23/'Protein and Sphingo'!$B$23),"")</f>
        <v>720347.17462088342</v>
      </c>
    </row>
    <row r="4" spans="1:10">
      <c r="A4" t="s">
        <v>15</v>
      </c>
      <c r="B4" t="s">
        <v>9</v>
      </c>
      <c r="C4" t="s">
        <v>16</v>
      </c>
      <c r="D4">
        <f>IF(COUNT('Protein Normalization'!D4/('Protein and Sphingo'!F$23/'Protein and Sphingo'!$B$23))&gt;0,'Protein Normalization'!D4/('Protein and Sphingo'!F$23/'Protein and Sphingo'!$B$23),"")</f>
        <v>949348159.01766729</v>
      </c>
      <c r="E4">
        <f>IF(COUNT('Protein Normalization'!E4/('Protein and Sphingo'!G$23/'Protein and Sphingo'!$B$23))&gt;0,'Protein Normalization'!E4/('Protein and Sphingo'!G$23/'Protein and Sphingo'!$B$23),"")</f>
        <v>701227247.86940026</v>
      </c>
      <c r="F4">
        <f>IF(COUNT('Protein Normalization'!F4/('Protein and Sphingo'!H$23/'Protein and Sphingo'!$B$23))&gt;0,'Protein Normalization'!F4/('Protein and Sphingo'!H$23/'Protein and Sphingo'!$B$23),"")</f>
        <v>21276043.923752531</v>
      </c>
      <c r="G4">
        <f>IF(COUNT('Protein Normalization'!G4/('Protein and Sphingo'!I$23/'Protein and Sphingo'!$B$23))&gt;0,'Protein Normalization'!G4/('Protein and Sphingo'!I$23/'Protein and Sphingo'!$B$23),"")</f>
        <v>15500260.311558275</v>
      </c>
      <c r="H4">
        <f>IF(COUNT('Protein Normalization'!H4/('Protein and Sphingo'!J$23/'Protein and Sphingo'!$B$23))&gt;0,'Protein Normalization'!H4/('Protein and Sphingo'!J$23/'Protein and Sphingo'!$B$23),"")</f>
        <v>900444742.54359806</v>
      </c>
      <c r="I4">
        <f>IF(COUNT('Protein Normalization'!I4/('Protein and Sphingo'!K$23/'Protein and Sphingo'!$B$23))&gt;0,'Protein Normalization'!I4/('Protein and Sphingo'!K$23/'Protein and Sphingo'!$B$23),"")</f>
        <v>17859743.318113241</v>
      </c>
      <c r="J4">
        <f>IF(COUNT('Protein Normalization'!J4/('Protein and Sphingo'!L$23/'Protein and Sphingo'!$B$23))&gt;0,'Protein Normalization'!J4/('Protein and Sphingo'!L$23/'Protein and Sphingo'!$B$23),"")</f>
        <v>18510605.804193605</v>
      </c>
    </row>
    <row r="5" spans="1:10">
      <c r="A5" t="s">
        <v>19</v>
      </c>
      <c r="B5" t="s">
        <v>9</v>
      </c>
      <c r="C5" t="s">
        <v>20</v>
      </c>
      <c r="D5">
        <f>IF(COUNT('Protein Normalization'!D5/('Protein and Sphingo'!F$23/'Protein and Sphingo'!$B$23))&gt;0,'Protein Normalization'!D5/('Protein and Sphingo'!F$23/'Protein and Sphingo'!$B$23),"")</f>
        <v>577173714.31151831</v>
      </c>
      <c r="E5">
        <f>IF(COUNT('Protein Normalization'!E5/('Protein and Sphingo'!G$23/'Protein and Sphingo'!$B$23))&gt;0,'Protein Normalization'!E5/('Protein and Sphingo'!G$23/'Protein and Sphingo'!$B$23),"")</f>
        <v>387165034.04690677</v>
      </c>
      <c r="F5">
        <f>IF(COUNT('Protein Normalization'!F5/('Protein and Sphingo'!H$23/'Protein and Sphingo'!$B$23))&gt;0,'Protein Normalization'!F5/('Protein and Sphingo'!H$23/'Protein and Sphingo'!$B$23),"")</f>
        <v>6859844.4777320009</v>
      </c>
      <c r="G5">
        <f>IF(COUNT('Protein Normalization'!G5/('Protein and Sphingo'!I$23/'Protein and Sphingo'!$B$23))&gt;0,'Protein Normalization'!G5/('Protein and Sphingo'!I$23/'Protein and Sphingo'!$B$23),"")</f>
        <v>2860521.9407388102</v>
      </c>
      <c r="H5">
        <f>IF(COUNT('Protein Normalization'!H5/('Protein and Sphingo'!J$23/'Protein and Sphingo'!$B$23))&gt;0,'Protein Normalization'!H5/('Protein and Sphingo'!J$23/'Protein and Sphingo'!$B$23),"")</f>
        <v>584481911.0713774</v>
      </c>
      <c r="I5">
        <f>IF(COUNT('Protein Normalization'!I5/('Protein and Sphingo'!K$23/'Protein and Sphingo'!$B$23))&gt;0,'Protein Normalization'!I5/('Protein and Sphingo'!K$23/'Protein and Sphingo'!$B$23),"")</f>
        <v>717838.80807866133</v>
      </c>
      <c r="J5">
        <f>IF(COUNT('Protein Normalization'!J5/('Protein and Sphingo'!L$23/'Protein and Sphingo'!$B$23))&gt;0,'Protein Normalization'!J5/('Protein and Sphingo'!L$23/'Protein and Sphingo'!$B$23),"")</f>
        <v>2704887.0936759668</v>
      </c>
    </row>
    <row r="6" spans="1:10">
      <c r="A6" t="s">
        <v>21</v>
      </c>
      <c r="B6" t="s">
        <v>9</v>
      </c>
      <c r="C6" t="s">
        <v>22</v>
      </c>
      <c r="D6">
        <f>IF(COUNT('Protein Normalization'!D6/('Protein and Sphingo'!F$23/'Protein and Sphingo'!$B$23))&gt;0,'Protein Normalization'!D6/('Protein and Sphingo'!F$23/'Protein and Sphingo'!$B$23),"")</f>
        <v>35985931.758499689</v>
      </c>
      <c r="E6">
        <f>IF(COUNT('Protein Normalization'!E6/('Protein and Sphingo'!G$23/'Protein and Sphingo'!$B$23))&gt;0,'Protein Normalization'!E6/('Protein and Sphingo'!G$23/'Protein and Sphingo'!$B$23),"")</f>
        <v>22945904.758394253</v>
      </c>
      <c r="F6" t="str">
        <f>IF(COUNT('Protein Normalization'!F6/('Protein and Sphingo'!H$23/'Protein and Sphingo'!$B$23))&gt;0,'Protein Normalization'!F6/('Protein and Sphingo'!H$23/'Protein and Sphingo'!$B$23),"")</f>
        <v/>
      </c>
      <c r="G6" t="str">
        <f>IF(COUNT('Protein Normalization'!G6/('Protein and Sphingo'!I$23/'Protein and Sphingo'!$B$23))&gt;0,'Protein Normalization'!G6/('Protein and Sphingo'!I$23/'Protein and Sphingo'!$B$23),"")</f>
        <v/>
      </c>
      <c r="H6">
        <f>IF(COUNT('Protein Normalization'!H6/('Protein and Sphingo'!J$23/'Protein and Sphingo'!$B$23))&gt;0,'Protein Normalization'!H6/('Protein and Sphingo'!J$23/'Protein and Sphingo'!$B$23),"")</f>
        <v>34217644.777445123</v>
      </c>
      <c r="I6" t="str">
        <f>IF(COUNT('Protein Normalization'!I6/('Protein and Sphingo'!K$23/'Protein and Sphingo'!$B$23))&gt;0,'Protein Normalization'!I6/('Protein and Sphingo'!K$23/'Protein and Sphingo'!$B$23),"")</f>
        <v/>
      </c>
      <c r="J6" t="str">
        <f>IF(COUNT('Protein Normalization'!J6/('Protein and Sphingo'!L$23/'Protein and Sphingo'!$B$23))&gt;0,'Protein Normalization'!J6/('Protein and Sphingo'!L$23/'Protein and Sphingo'!$B$23),"")</f>
        <v/>
      </c>
    </row>
    <row r="7" spans="1:10">
      <c r="A7" t="s">
        <v>24</v>
      </c>
      <c r="B7" t="s">
        <v>9</v>
      </c>
      <c r="C7" t="s">
        <v>25</v>
      </c>
      <c r="D7">
        <f>IF(COUNT('Protein Normalization'!D7/('Protein and Sphingo'!F$23/'Protein and Sphingo'!$B$23))&gt;0,'Protein Normalization'!D7/('Protein and Sphingo'!F$23/'Protein and Sphingo'!$B$23),"")</f>
        <v>27825916.135915961</v>
      </c>
      <c r="E7">
        <f>IF(COUNT('Protein Normalization'!E7/('Protein and Sphingo'!G$23/'Protein and Sphingo'!$B$23))&gt;0,'Protein Normalization'!E7/('Protein and Sphingo'!G$23/'Protein and Sphingo'!$B$23),"")</f>
        <v>16170545.716428624</v>
      </c>
      <c r="F7" t="str">
        <f>IF(COUNT('Protein Normalization'!F7/('Protein and Sphingo'!H$23/'Protein and Sphingo'!$B$23))&gt;0,'Protein Normalization'!F7/('Protein and Sphingo'!H$23/'Protein and Sphingo'!$B$23),"")</f>
        <v/>
      </c>
      <c r="G7" t="str">
        <f>IF(COUNT('Protein Normalization'!G7/('Protein and Sphingo'!I$23/'Protein and Sphingo'!$B$23))&gt;0,'Protein Normalization'!G7/('Protein and Sphingo'!I$23/'Protein and Sphingo'!$B$23),"")</f>
        <v/>
      </c>
      <c r="H7">
        <f>IF(COUNT('Protein Normalization'!H7/('Protein and Sphingo'!J$23/'Protein and Sphingo'!$B$23))&gt;0,'Protein Normalization'!H7/('Protein and Sphingo'!J$23/'Protein and Sphingo'!$B$23),"")</f>
        <v>30594679.668473754</v>
      </c>
      <c r="I7" t="str">
        <f>IF(COUNT('Protein Normalization'!I7/('Protein and Sphingo'!K$23/'Protein and Sphingo'!$B$23))&gt;0,'Protein Normalization'!I7/('Protein and Sphingo'!K$23/'Protein and Sphingo'!$B$23),"")</f>
        <v/>
      </c>
      <c r="J7" t="str">
        <f>IF(COUNT('Protein Normalization'!J7/('Protein and Sphingo'!L$23/'Protein and Sphingo'!$B$23))&gt;0,'Protein Normalization'!J7/('Protein and Sphingo'!L$23/'Protein and Sphingo'!$B$23),"")</f>
        <v/>
      </c>
    </row>
    <row r="8" spans="1:10">
      <c r="A8" t="s">
        <v>27</v>
      </c>
      <c r="B8" t="s">
        <v>9</v>
      </c>
      <c r="C8" t="s">
        <v>28</v>
      </c>
      <c r="D8">
        <f>IF(COUNT('Protein Normalization'!D8/('Protein and Sphingo'!F$23/'Protein and Sphingo'!$B$23))&gt;0,'Protein Normalization'!D8/('Protein and Sphingo'!F$23/'Protein and Sphingo'!$B$23),"")</f>
        <v>51391012.333422072</v>
      </c>
      <c r="E8">
        <f>IF(COUNT('Protein Normalization'!E8/('Protein and Sphingo'!G$23/'Protein and Sphingo'!$B$23))&gt;0,'Protein Normalization'!E8/('Protein and Sphingo'!G$23/'Protein and Sphingo'!$B$23),"")</f>
        <v>36335083.407191165</v>
      </c>
      <c r="F8" t="str">
        <f>IF(COUNT('Protein Normalization'!F8/('Protein and Sphingo'!H$23/'Protein and Sphingo'!$B$23))&gt;0,'Protein Normalization'!F8/('Protein and Sphingo'!H$23/'Protein and Sphingo'!$B$23),"")</f>
        <v/>
      </c>
      <c r="G8" t="str">
        <f>IF(COUNT('Protein Normalization'!G8/('Protein and Sphingo'!I$23/'Protein and Sphingo'!$B$23))&gt;0,'Protein Normalization'!G8/('Protein and Sphingo'!I$23/'Protein and Sphingo'!$B$23),"")</f>
        <v/>
      </c>
      <c r="H8">
        <f>IF(COUNT('Protein Normalization'!H8/('Protein and Sphingo'!J$23/'Protein and Sphingo'!$B$23))&gt;0,'Protein Normalization'!H8/('Protein and Sphingo'!J$23/'Protein and Sphingo'!$B$23),"")</f>
        <v>44640988.159850977</v>
      </c>
      <c r="I8" t="str">
        <f>IF(COUNT('Protein Normalization'!I8/('Protein and Sphingo'!K$23/'Protein and Sphingo'!$B$23))&gt;0,'Protein Normalization'!I8/('Protein and Sphingo'!K$23/'Protein and Sphingo'!$B$23),"")</f>
        <v/>
      </c>
      <c r="J8" t="str">
        <f>IF(COUNT('Protein Normalization'!J8/('Protein and Sphingo'!L$23/'Protein and Sphingo'!$B$23))&gt;0,'Protein Normalization'!J8/('Protein and Sphingo'!L$23/'Protein and Sphingo'!$B$23),"")</f>
        <v/>
      </c>
    </row>
    <row r="9" spans="1:10">
      <c r="A9" t="s">
        <v>30</v>
      </c>
      <c r="B9" t="s">
        <v>9</v>
      </c>
      <c r="C9" t="s">
        <v>31</v>
      </c>
      <c r="D9">
        <f>IF(COUNT('Protein Normalization'!D9/('Protein and Sphingo'!F$23/'Protein and Sphingo'!$B$23))&gt;0,'Protein Normalization'!D9/('Protein and Sphingo'!F$23/'Protein and Sphingo'!$B$23),"")</f>
        <v>462591773.81823856</v>
      </c>
      <c r="E9">
        <f>IF(COUNT('Protein Normalization'!E9/('Protein and Sphingo'!G$23/'Protein and Sphingo'!$B$23))&gt;0,'Protein Normalization'!E9/('Protein and Sphingo'!G$23/'Protein and Sphingo'!$B$23),"")</f>
        <v>555883261.75597692</v>
      </c>
      <c r="F9">
        <f>IF(COUNT('Protein Normalization'!F9/('Protein and Sphingo'!H$23/'Protein and Sphingo'!$B$23))&gt;0,'Protein Normalization'!F9/('Protein and Sphingo'!H$23/'Protein and Sphingo'!$B$23),"")</f>
        <v>581339905.42190146</v>
      </c>
      <c r="G9">
        <f>IF(COUNT('Protein Normalization'!G9/('Protein and Sphingo'!I$23/'Protein and Sphingo'!$B$23))&gt;0,'Protein Normalization'!G9/('Protein and Sphingo'!I$23/'Protein and Sphingo'!$B$23),"")</f>
        <v>632199834.20459342</v>
      </c>
      <c r="H9">
        <f>IF(COUNT('Protein Normalization'!H9/('Protein and Sphingo'!J$23/'Protein and Sphingo'!$B$23))&gt;0,'Protein Normalization'!H9/('Protein and Sphingo'!J$23/'Protein and Sphingo'!$B$23),"")</f>
        <v>481553150.810615</v>
      </c>
      <c r="I9">
        <f>IF(COUNT('Protein Normalization'!I9/('Protein and Sphingo'!K$23/'Protein and Sphingo'!$B$23))&gt;0,'Protein Normalization'!I9/('Protein and Sphingo'!K$23/'Protein and Sphingo'!$B$23),"")</f>
        <v>600947488.65504158</v>
      </c>
      <c r="J9">
        <f>IF(COUNT('Protein Normalization'!J9/('Protein and Sphingo'!L$23/'Protein and Sphingo'!$B$23))&gt;0,'Protein Normalization'!J9/('Protein and Sphingo'!L$23/'Protein and Sphingo'!$B$23),"")</f>
        <v>456753059.19108242</v>
      </c>
    </row>
    <row r="10" spans="1:10">
      <c r="A10" t="s">
        <v>33</v>
      </c>
      <c r="B10" t="s">
        <v>9</v>
      </c>
      <c r="C10" t="s">
        <v>34</v>
      </c>
      <c r="D10">
        <f>IF(COUNT('Protein Normalization'!D10/('Protein and Sphingo'!F$23/'Protein and Sphingo'!$B$23))&gt;0,'Protein Normalization'!D10/('Protein and Sphingo'!F$23/'Protein and Sphingo'!$B$23),"")</f>
        <v>667127278.1546762</v>
      </c>
      <c r="E10">
        <f>IF(COUNT('Protein Normalization'!E10/('Protein and Sphingo'!G$23/'Protein and Sphingo'!$B$23))&gt;0,'Protein Normalization'!E10/('Protein and Sphingo'!G$23/'Protein and Sphingo'!$B$23),"")</f>
        <v>774011305.79632342</v>
      </c>
      <c r="F10">
        <f>IF(COUNT('Protein Normalization'!F10/('Protein and Sphingo'!H$23/'Protein and Sphingo'!$B$23))&gt;0,'Protein Normalization'!F10/('Protein and Sphingo'!H$23/'Protein and Sphingo'!$B$23),"")</f>
        <v>778165707.55232155</v>
      </c>
      <c r="G10">
        <f>IF(COUNT('Protein Normalization'!G10/('Protein and Sphingo'!I$23/'Protein and Sphingo'!$B$23))&gt;0,'Protein Normalization'!G10/('Protein and Sphingo'!I$23/'Protein and Sphingo'!$B$23),"")</f>
        <v>828582596.54478264</v>
      </c>
      <c r="H10">
        <f>IF(COUNT('Protein Normalization'!H10/('Protein and Sphingo'!J$23/'Protein and Sphingo'!$B$23))&gt;0,'Protein Normalization'!H10/('Protein and Sphingo'!J$23/'Protein and Sphingo'!$B$23),"")</f>
        <v>700242499.64663303</v>
      </c>
      <c r="I10">
        <f>IF(COUNT('Protein Normalization'!I10/('Protein and Sphingo'!K$23/'Protein and Sphingo'!$B$23))&gt;0,'Protein Normalization'!I10/('Protein and Sphingo'!K$23/'Protein and Sphingo'!$B$23),"")</f>
        <v>830278664.62335503</v>
      </c>
      <c r="J10">
        <f>IF(COUNT('Protein Normalization'!J10/('Protein and Sphingo'!L$23/'Protein and Sphingo'!$B$23))&gt;0,'Protein Normalization'!J10/('Protein and Sphingo'!L$23/'Protein and Sphingo'!$B$23),"")</f>
        <v>638737245.09798455</v>
      </c>
    </row>
    <row r="11" spans="1:10">
      <c r="A11" t="s">
        <v>36</v>
      </c>
      <c r="B11" t="s">
        <v>9</v>
      </c>
      <c r="C11" t="s">
        <v>37</v>
      </c>
      <c r="D11">
        <f>IF(COUNT('Protein Normalization'!D11/('Protein and Sphingo'!F$23/'Protein and Sphingo'!$B$23))&gt;0,'Protein Normalization'!D11/('Protein and Sphingo'!F$23/'Protein and Sphingo'!$B$23),"")</f>
        <v>410877252.35187328</v>
      </c>
      <c r="E11">
        <f>IF(COUNT('Protein Normalization'!E11/('Protein and Sphingo'!G$23/'Protein and Sphingo'!$B$23))&gt;0,'Protein Normalization'!E11/('Protein and Sphingo'!G$23/'Protein and Sphingo'!$B$23),"")</f>
        <v>302794298.65027571</v>
      </c>
      <c r="F11">
        <f>IF(COUNT('Protein Normalization'!F11/('Protein and Sphingo'!H$23/'Protein and Sphingo'!$B$23))&gt;0,'Protein Normalization'!F11/('Protein and Sphingo'!H$23/'Protein and Sphingo'!$B$23),"")</f>
        <v>27058648.703871377</v>
      </c>
      <c r="G11">
        <f>IF(COUNT('Protein Normalization'!G11/('Protein and Sphingo'!I$23/'Protein and Sphingo'!$B$23))&gt;0,'Protein Normalization'!G11/('Protein and Sphingo'!I$23/'Protein and Sphingo'!$B$23),"")</f>
        <v>33825911.479358003</v>
      </c>
      <c r="H11">
        <f>IF(COUNT('Protein Normalization'!H11/('Protein and Sphingo'!J$23/'Protein and Sphingo'!$B$23))&gt;0,'Protein Normalization'!H11/('Protein and Sphingo'!J$23/'Protein and Sphingo'!$B$23),"")</f>
        <v>406008997.91019052</v>
      </c>
      <c r="I11">
        <f>IF(COUNT('Protein Normalization'!I11/('Protein and Sphingo'!K$23/'Protein and Sphingo'!$B$23))&gt;0,'Protein Normalization'!I11/('Protein and Sphingo'!K$23/'Protein and Sphingo'!$B$23),"")</f>
        <v>33600460.965531819</v>
      </c>
      <c r="J11">
        <f>IF(COUNT('Protein Normalization'!J11/('Protein and Sphingo'!L$23/'Protein and Sphingo'!$B$23))&gt;0,'Protein Normalization'!J11/('Protein and Sphingo'!L$23/'Protein and Sphingo'!$B$23),"")</f>
        <v>25586113.886916954</v>
      </c>
    </row>
    <row r="12" spans="1:10">
      <c r="A12" t="s">
        <v>39</v>
      </c>
      <c r="B12" t="s">
        <v>9</v>
      </c>
      <c r="C12" t="s">
        <v>40</v>
      </c>
      <c r="D12">
        <f>IF(COUNT('Protein Normalization'!D12/('Protein and Sphingo'!F$23/'Protein and Sphingo'!$B$23))&gt;0,'Protein Normalization'!D12/('Protein and Sphingo'!F$23/'Protein and Sphingo'!$B$23),"")</f>
        <v>11993120.061954333</v>
      </c>
      <c r="E12">
        <f>IF(COUNT('Protein Normalization'!E12/('Protein and Sphingo'!G$23/'Protein and Sphingo'!$B$23))&gt;0,'Protein Normalization'!E12/('Protein and Sphingo'!G$23/'Protein and Sphingo'!$B$23),"")</f>
        <v>9118759.9946082365</v>
      </c>
      <c r="F12">
        <f>IF(COUNT('Protein Normalization'!F12/('Protein and Sphingo'!H$23/'Protein and Sphingo'!$B$23))&gt;0,'Protein Normalization'!F12/('Protein and Sphingo'!H$23/'Protein and Sphingo'!$B$23),"")</f>
        <v>10565235.495821323</v>
      </c>
      <c r="G12">
        <f>IF(COUNT('Protein Normalization'!G12/('Protein and Sphingo'!I$23/'Protein and Sphingo'!$B$23))&gt;0,'Protein Normalization'!G12/('Protein and Sphingo'!I$23/'Protein and Sphingo'!$B$23),"")</f>
        <v>15675915.734045025</v>
      </c>
      <c r="H12">
        <f>IF(COUNT('Protein Normalization'!H12/('Protein and Sphingo'!J$23/'Protein and Sphingo'!$B$23))&gt;0,'Protein Normalization'!H12/('Protein and Sphingo'!J$23/'Protein and Sphingo'!$B$23),"")</f>
        <v>10597299.857511995</v>
      </c>
      <c r="I12">
        <f>IF(COUNT('Protein Normalization'!I12/('Protein and Sphingo'!K$23/'Protein and Sphingo'!$B$23))&gt;0,'Protein Normalization'!I12/('Protein and Sphingo'!K$23/'Protein and Sphingo'!$B$23),"")</f>
        <v>11861585.710068572</v>
      </c>
      <c r="J12">
        <f>IF(COUNT('Protein Normalization'!J12/('Protein and Sphingo'!L$23/'Protein and Sphingo'!$B$23))&gt;0,'Protein Normalization'!J12/('Protein and Sphingo'!L$23/'Protein and Sphingo'!$B$23),"")</f>
        <v>6975122.7949890448</v>
      </c>
    </row>
    <row r="13" spans="1:10">
      <c r="A13" t="s">
        <v>42</v>
      </c>
      <c r="B13" t="s">
        <v>9</v>
      </c>
      <c r="C13" t="s">
        <v>43</v>
      </c>
      <c r="D13">
        <f>IF(COUNT('Protein Normalization'!D13/('Protein and Sphingo'!F$23/'Protein and Sphingo'!$B$23))&gt;0,'Protein Normalization'!D13/('Protein and Sphingo'!F$23/'Protein and Sphingo'!$B$23),"")</f>
        <v>43998086.996757939</v>
      </c>
      <c r="E13">
        <f>IF(COUNT('Protein Normalization'!E13/('Protein and Sphingo'!G$23/'Protein and Sphingo'!$B$23))&gt;0,'Protein Normalization'!E13/('Protein and Sphingo'!G$23/'Protein and Sphingo'!$B$23),"")</f>
        <v>9709383.3661297429</v>
      </c>
      <c r="F13">
        <f>IF(COUNT('Protein Normalization'!F13/('Protein and Sphingo'!H$23/'Protein and Sphingo'!$B$23))&gt;0,'Protein Normalization'!F13/('Protein and Sphingo'!H$23/'Protein and Sphingo'!$B$23),"")</f>
        <v>8622.3967480470801</v>
      </c>
      <c r="G13" t="str">
        <f>IF(COUNT('Protein Normalization'!G13/('Protein and Sphingo'!I$23/'Protein and Sphingo'!$B$23))&gt;0,'Protein Normalization'!G13/('Protein and Sphingo'!I$23/'Protein and Sphingo'!$B$23),"")</f>
        <v/>
      </c>
      <c r="H13">
        <f>IF(COUNT('Protein Normalization'!H13/('Protein and Sphingo'!J$23/'Protein and Sphingo'!$B$23))&gt;0,'Protein Normalization'!H13/('Protein and Sphingo'!J$23/'Protein and Sphingo'!$B$23),"")</f>
        <v>25675924.960158706</v>
      </c>
      <c r="I13">
        <f>IF(COUNT('Protein Normalization'!I13/('Protein and Sphingo'!K$23/'Protein and Sphingo'!$B$23))&gt;0,'Protein Normalization'!I13/('Protein and Sphingo'!K$23/'Protein and Sphingo'!$B$23),"")</f>
        <v>259219.56958396107</v>
      </c>
      <c r="J13">
        <f>IF(COUNT('Protein Normalization'!J13/('Protein and Sphingo'!L$23/'Protein and Sphingo'!$B$23))&gt;0,'Protein Normalization'!J13/('Protein and Sphingo'!L$23/'Protein and Sphingo'!$B$23),"")</f>
        <v>626029.12955183967</v>
      </c>
    </row>
    <row r="14" spans="1:10">
      <c r="A14" t="s">
        <v>45</v>
      </c>
      <c r="B14" t="s">
        <v>9</v>
      </c>
      <c r="C14" t="s">
        <v>46</v>
      </c>
      <c r="D14">
        <f>IF(COUNT('Protein Normalization'!D14/('Protein and Sphingo'!F$23/'Protein and Sphingo'!$B$23))&gt;0,'Protein Normalization'!D14/('Protein and Sphingo'!F$23/'Protein and Sphingo'!$B$23),"")</f>
        <v>40753138.308370844</v>
      </c>
      <c r="E14">
        <f>IF(COUNT('Protein Normalization'!E14/('Protein and Sphingo'!G$23/'Protein and Sphingo'!$B$23))&gt;0,'Protein Normalization'!E14/('Protein and Sphingo'!G$23/'Protein and Sphingo'!$B$23),"")</f>
        <v>38600121.961700775</v>
      </c>
      <c r="F14">
        <f>IF(COUNT('Protein Normalization'!F14/('Protein and Sphingo'!H$23/'Protein and Sphingo'!$B$23))&gt;0,'Protein Normalization'!F14/('Protein and Sphingo'!H$23/'Protein and Sphingo'!$B$23),"")</f>
        <v>3255234.7203341373</v>
      </c>
      <c r="G14">
        <f>IF(COUNT('Protein Normalization'!G14/('Protein and Sphingo'!I$23/'Protein and Sphingo'!$B$23))&gt;0,'Protein Normalization'!G14/('Protein and Sphingo'!I$23/'Protein and Sphingo'!$B$23),"")</f>
        <v>685588.43685738521</v>
      </c>
      <c r="H14">
        <f>IF(COUNT('Protein Normalization'!H14/('Protein and Sphingo'!J$23/'Protein and Sphingo'!$B$23))&gt;0,'Protein Normalization'!H14/('Protein and Sphingo'!J$23/'Protein and Sphingo'!$B$23),"")</f>
        <v>35671230.49841962</v>
      </c>
      <c r="I14">
        <f>IF(COUNT('Protein Normalization'!I14/('Protein and Sphingo'!K$23/'Protein and Sphingo'!$B$23))&gt;0,'Protein Normalization'!I14/('Protein and Sphingo'!K$23/'Protein and Sphingo'!$B$23),"")</f>
        <v>2391718.1908807051</v>
      </c>
      <c r="J14">
        <f>IF(COUNT('Protein Normalization'!J14/('Protein and Sphingo'!L$23/'Protein and Sphingo'!$B$23))&gt;0,'Protein Normalization'!J14/('Protein and Sphingo'!L$23/'Protein and Sphingo'!$B$23),"")</f>
        <v>4882475.6429893263</v>
      </c>
    </row>
    <row r="15" spans="1:10">
      <c r="A15" t="s">
        <v>49</v>
      </c>
      <c r="B15" t="s">
        <v>9</v>
      </c>
      <c r="C15" t="s">
        <v>50</v>
      </c>
      <c r="D15">
        <f>IF(COUNT('Protein Normalization'!D15/('Protein and Sphingo'!F$23/'Protein and Sphingo'!$B$23))&gt;0,'Protein Normalization'!D15/('Protein and Sphingo'!F$23/'Protein and Sphingo'!$B$23),"")</f>
        <v>1039716670.7330273</v>
      </c>
      <c r="E15">
        <f>IF(COUNT('Protein Normalization'!E15/('Protein and Sphingo'!G$23/'Protein and Sphingo'!$B$23))&gt;0,'Protein Normalization'!E15/('Protein and Sphingo'!G$23/'Protein and Sphingo'!$B$23),"")</f>
        <v>765527580.06624627</v>
      </c>
      <c r="F15" t="str">
        <f>IF(COUNT('Protein Normalization'!F15/('Protein and Sphingo'!H$23/'Protein and Sphingo'!$B$23))&gt;0,'Protein Normalization'!F15/('Protein and Sphingo'!H$23/'Protein and Sphingo'!$B$23),"")</f>
        <v/>
      </c>
      <c r="G15">
        <f>IF(COUNT('Protein Normalization'!G15/('Protein and Sphingo'!I$23/'Protein and Sphingo'!$B$23))&gt;0,'Protein Normalization'!G15/('Protein and Sphingo'!I$23/'Protein and Sphingo'!$B$23),"")</f>
        <v>19322096.473542765</v>
      </c>
      <c r="H15">
        <f>IF(COUNT('Protein Normalization'!H15/('Protein and Sphingo'!J$23/'Protein and Sphingo'!$B$23))&gt;0,'Protein Normalization'!H15/('Protein and Sphingo'!J$23/'Protein and Sphingo'!$B$23),"")</f>
        <v>941277133.0524627</v>
      </c>
      <c r="I15">
        <f>IF(COUNT('Protein Normalization'!I15/('Protein and Sphingo'!K$23/'Protein and Sphingo'!$B$23))&gt;0,'Protein Normalization'!I15/('Protein and Sphingo'!K$23/'Protein and Sphingo'!$B$23),"")</f>
        <v>17331603.654511824</v>
      </c>
      <c r="J15">
        <f>IF(COUNT('Protein Normalization'!J15/('Protein and Sphingo'!L$23/'Protein and Sphingo'!$B$23))&gt;0,'Protein Normalization'!J15/('Protein and Sphingo'!L$23/'Protein and Sphingo'!$B$23),"")</f>
        <v>3993348.8087712065</v>
      </c>
    </row>
    <row r="16" spans="1:10">
      <c r="A16" t="s">
        <v>52</v>
      </c>
      <c r="B16" t="s">
        <v>9</v>
      </c>
      <c r="C16" t="s">
        <v>53</v>
      </c>
      <c r="D16">
        <f>IF(COUNT('Protein Normalization'!D16/('Protein and Sphingo'!F$23/'Protein and Sphingo'!$B$23))&gt;0,'Protein Normalization'!D16/('Protein and Sphingo'!F$23/'Protein and Sphingo'!$B$23),"")</f>
        <v>124202722.83339007</v>
      </c>
      <c r="E16">
        <f>IF(COUNT('Protein Normalization'!E16/('Protein and Sphingo'!G$23/'Protein and Sphingo'!$B$23))&gt;0,'Protein Normalization'!E16/('Protein and Sphingo'!G$23/'Protein and Sphingo'!$B$23),"")</f>
        <v>146514441.42452013</v>
      </c>
      <c r="F16" t="str">
        <f>IF(COUNT('Protein Normalization'!F16/('Protein and Sphingo'!H$23/'Protein and Sphingo'!$B$23))&gt;0,'Protein Normalization'!F16/('Protein and Sphingo'!H$23/'Protein and Sphingo'!$B$23),"")</f>
        <v/>
      </c>
      <c r="G16" t="str">
        <f>IF(COUNT('Protein Normalization'!G16/('Protein and Sphingo'!I$23/'Protein and Sphingo'!$B$23))&gt;0,'Protein Normalization'!G16/('Protein and Sphingo'!I$23/'Protein and Sphingo'!$B$23),"")</f>
        <v/>
      </c>
      <c r="H16">
        <f>IF(COUNT('Protein Normalization'!H16/('Protein and Sphingo'!J$23/'Protein and Sphingo'!$B$23))&gt;0,'Protein Normalization'!H16/('Protein and Sphingo'!J$23/'Protein and Sphingo'!$B$23),"")</f>
        <v>112868646.78579643</v>
      </c>
      <c r="I16" t="str">
        <f>IF(COUNT('Protein Normalization'!I16/('Protein and Sphingo'!K$23/'Protein and Sphingo'!$B$23))&gt;0,'Protein Normalization'!I16/('Protein and Sphingo'!K$23/'Protein and Sphingo'!$B$23),"")</f>
        <v/>
      </c>
      <c r="J16" t="str">
        <f>IF(COUNT('Protein Normalization'!J16/('Protein and Sphingo'!L$23/'Protein and Sphingo'!$B$23))&gt;0,'Protein Normalization'!J16/('Protein and Sphingo'!L$23/'Protein and Sphingo'!$B$23),"")</f>
        <v/>
      </c>
    </row>
    <row r="17" spans="1:10">
      <c r="A17" t="s">
        <v>55</v>
      </c>
      <c r="B17" t="s">
        <v>9</v>
      </c>
      <c r="C17" t="s">
        <v>56</v>
      </c>
      <c r="D17">
        <f>IF(COUNT('Protein Normalization'!D17/('Protein and Sphingo'!F$23/'Protein and Sphingo'!$B$23))&gt;0,'Protein Normalization'!D17/('Protein and Sphingo'!F$23/'Protein and Sphingo'!$B$23),"")</f>
        <v>112092253.26006633</v>
      </c>
      <c r="E17">
        <f>IF(COUNT('Protein Normalization'!E17/('Protein and Sphingo'!G$23/'Protein and Sphingo'!$B$23))&gt;0,'Protein Normalization'!E17/('Protein and Sphingo'!G$23/'Protein and Sphingo'!$B$23),"")</f>
        <v>79773585.387514934</v>
      </c>
      <c r="F17">
        <f>IF(COUNT('Protein Normalization'!F17/('Protein and Sphingo'!H$23/'Protein and Sphingo'!$B$23))&gt;0,'Protein Normalization'!F17/('Protein and Sphingo'!H$23/'Protein and Sphingo'!$B$23),"")</f>
        <v>0</v>
      </c>
      <c r="G17">
        <f>IF(COUNT('Protein Normalization'!G17/('Protein and Sphingo'!I$23/'Protein and Sphingo'!$B$23))&gt;0,'Protein Normalization'!G17/('Protein and Sphingo'!I$23/'Protein and Sphingo'!$B$23),"")</f>
        <v>2367622.1794578023</v>
      </c>
      <c r="H17">
        <f>IF(COUNT('Protein Normalization'!H17/('Protein and Sphingo'!J$23/'Protein and Sphingo'!$B$23))&gt;0,'Protein Normalization'!H17/('Protein and Sphingo'!J$23/'Protein and Sphingo'!$B$23),"")</f>
        <v>93323926.09050484</v>
      </c>
      <c r="I17">
        <f>IF(COUNT('Protein Normalization'!I17/('Protein and Sphingo'!K$23/'Protein and Sphingo'!$B$23))&gt;0,'Protein Normalization'!I17/('Protein and Sphingo'!K$23/'Protein and Sphingo'!$B$23),"")</f>
        <v>744569.14207318216</v>
      </c>
      <c r="J17">
        <f>IF(COUNT('Protein Normalization'!J17/('Protein and Sphingo'!L$23/'Protein and Sphingo'!$B$23))&gt;0,'Protein Normalization'!J17/('Protein and Sphingo'!L$23/'Protein and Sphingo'!$B$23),"")</f>
        <v>786755.90342973056</v>
      </c>
    </row>
    <row r="18" spans="1:10">
      <c r="A18" t="s">
        <v>59</v>
      </c>
      <c r="B18" t="s">
        <v>9</v>
      </c>
      <c r="C18" t="s">
        <v>60</v>
      </c>
      <c r="D18">
        <f>IF(COUNT('Protein Normalization'!D18/('Protein and Sphingo'!F$23/'Protein and Sphingo'!$B$23))&gt;0,'Protein Normalization'!D18/('Protein and Sphingo'!F$23/'Protein and Sphingo'!$B$23),"")</f>
        <v>88962195.171108916</v>
      </c>
      <c r="E18">
        <f>IF(COUNT('Protein Normalization'!E18/('Protein and Sphingo'!G$23/'Protein and Sphingo'!$B$23))&gt;0,'Protein Normalization'!E18/('Protein and Sphingo'!G$23/'Protein and Sphingo'!$B$23),"")</f>
        <v>66858731.678264596</v>
      </c>
      <c r="F18" t="str">
        <f>IF(COUNT('Protein Normalization'!F18/('Protein and Sphingo'!H$23/'Protein and Sphingo'!$B$23))&gt;0,'Protein Normalization'!F18/('Protein and Sphingo'!H$23/'Protein and Sphingo'!$B$23),"")</f>
        <v/>
      </c>
      <c r="G18" t="str">
        <f>IF(COUNT('Protein Normalization'!G18/('Protein and Sphingo'!I$23/'Protein and Sphingo'!$B$23))&gt;0,'Protein Normalization'!G18/('Protein and Sphingo'!I$23/'Protein and Sphingo'!$B$23),"")</f>
        <v/>
      </c>
      <c r="H18">
        <f>IF(COUNT('Protein Normalization'!H18/('Protein and Sphingo'!J$23/'Protein and Sphingo'!$B$23))&gt;0,'Protein Normalization'!H18/('Protein and Sphingo'!J$23/'Protein and Sphingo'!$B$23),"")</f>
        <v>95660831.655889928</v>
      </c>
      <c r="I18" t="str">
        <f>IF(COUNT('Protein Normalization'!I18/('Protein and Sphingo'!K$23/'Protein and Sphingo'!$B$23))&gt;0,'Protein Normalization'!I18/('Protein and Sphingo'!K$23/'Protein and Sphingo'!$B$23),"")</f>
        <v/>
      </c>
      <c r="J18" t="str">
        <f>IF(COUNT('Protein Normalization'!J18/('Protein and Sphingo'!L$23/'Protein and Sphingo'!$B$23))&gt;0,'Protein Normalization'!J18/('Protein and Sphingo'!L$23/'Protein and Sphingo'!$B$23),"")</f>
        <v/>
      </c>
    </row>
    <row r="19" spans="1:10">
      <c r="A19" t="s">
        <v>62</v>
      </c>
      <c r="B19" t="s">
        <v>9</v>
      </c>
      <c r="C19" t="s">
        <v>63</v>
      </c>
      <c r="D19" t="str">
        <f>IF(COUNT('Protein Normalization'!D19/('Protein and Sphingo'!F$23/'Protein and Sphingo'!$B$23))&gt;0,'Protein Normalization'!D19/('Protein and Sphingo'!F$23/'Protein and Sphingo'!$B$23),"")</f>
        <v/>
      </c>
      <c r="E19">
        <f>IF(COUNT('Protein Normalization'!E19/('Protein and Sphingo'!G$23/'Protein and Sphingo'!$B$23))&gt;0,'Protein Normalization'!E19/('Protein and Sphingo'!G$23/'Protein and Sphingo'!$B$23),"")</f>
        <v>3461559.3243073598</v>
      </c>
      <c r="F19" t="str">
        <f>IF(COUNT('Protein Normalization'!F19/('Protein and Sphingo'!H$23/'Protein and Sphingo'!$B$23))&gt;0,'Protein Normalization'!F19/('Protein and Sphingo'!H$23/'Protein and Sphingo'!$B$23),"")</f>
        <v/>
      </c>
      <c r="G19" t="str">
        <f>IF(COUNT('Protein Normalization'!G19/('Protein and Sphingo'!I$23/'Protein and Sphingo'!$B$23))&gt;0,'Protein Normalization'!G19/('Protein and Sphingo'!I$23/'Protein and Sphingo'!$B$23),"")</f>
        <v/>
      </c>
      <c r="H19">
        <f>IF(COUNT('Protein Normalization'!H19/('Protein and Sphingo'!J$23/'Protein and Sphingo'!$B$23))&gt;0,'Protein Normalization'!H19/('Protein and Sphingo'!J$23/'Protein and Sphingo'!$B$23),"")</f>
        <v>7589443.4907690706</v>
      </c>
      <c r="I19" t="str">
        <f>IF(COUNT('Protein Normalization'!I19/('Protein and Sphingo'!K$23/'Protein and Sphingo'!$B$23))&gt;0,'Protein Normalization'!I19/('Protein and Sphingo'!K$23/'Protein and Sphingo'!$B$23),"")</f>
        <v/>
      </c>
      <c r="J19" t="str">
        <f>IF(COUNT('Protein Normalization'!J19/('Protein and Sphingo'!L$23/'Protein and Sphingo'!$B$23))&gt;0,'Protein Normalization'!J19/('Protein and Sphingo'!L$23/'Protein and Sphingo'!$B$23),"")</f>
        <v/>
      </c>
    </row>
    <row r="20" spans="1:10">
      <c r="A20" t="s">
        <v>65</v>
      </c>
      <c r="B20" t="s">
        <v>9</v>
      </c>
      <c r="C20" t="s">
        <v>66</v>
      </c>
      <c r="D20">
        <f>IF(COUNT('Protein Normalization'!D20/('Protein and Sphingo'!F$23/'Protein and Sphingo'!$B$23))&gt;0,'Protein Normalization'!D20/('Protein and Sphingo'!F$23/'Protein and Sphingo'!$B$23),"")</f>
        <v>114434925.02543625</v>
      </c>
      <c r="E20">
        <f>IF(COUNT('Protein Normalization'!E20/('Protein and Sphingo'!G$23/'Protein and Sphingo'!$B$23))&gt;0,'Protein Normalization'!E20/('Protein and Sphingo'!G$23/'Protein and Sphingo'!$B$23),"")</f>
        <v>66131057.121025309</v>
      </c>
      <c r="F20" t="str">
        <f>IF(COUNT('Protein Normalization'!F20/('Protein and Sphingo'!H$23/'Protein and Sphingo'!$B$23))&gt;0,'Protein Normalization'!F20/('Protein and Sphingo'!H$23/'Protein and Sphingo'!$B$23),"")</f>
        <v/>
      </c>
      <c r="G20">
        <f>IF(COUNT('Protein Normalization'!G20/('Protein and Sphingo'!I$23/'Protein and Sphingo'!$B$23))&gt;0,'Protein Normalization'!G20/('Protein and Sphingo'!I$23/'Protein and Sphingo'!$B$23),"")</f>
        <v>754147.28054312372</v>
      </c>
      <c r="H20">
        <f>IF(COUNT('Protein Normalization'!H20/('Protein and Sphingo'!J$23/'Protein and Sphingo'!$B$23))&gt;0,'Protein Normalization'!H20/('Protein and Sphingo'!J$23/'Protein and Sphingo'!$B$23),"")</f>
        <v>84859116.018292114</v>
      </c>
      <c r="I20">
        <f>IF(COUNT('Protein Normalization'!I20/('Protein and Sphingo'!K$23/'Protein and Sphingo'!$B$23))&gt;0,'Protein Normalization'!I20/('Protein and Sphingo'!K$23/'Protein and Sphingo'!$B$23),"")</f>
        <v>1219463.7048951914</v>
      </c>
      <c r="J20" t="str">
        <f>IF(COUNT('Protein Normalization'!J20/('Protein and Sphingo'!L$23/'Protein and Sphingo'!$B$23))&gt;0,'Protein Normalization'!J20/('Protein and Sphingo'!L$23/'Protein and Sphingo'!$B$23),"")</f>
        <v/>
      </c>
    </row>
    <row r="21" spans="1:10">
      <c r="A21" t="s">
        <v>68</v>
      </c>
      <c r="B21" t="s">
        <v>9</v>
      </c>
      <c r="C21" t="s">
        <v>69</v>
      </c>
      <c r="D21">
        <f>IF(COUNT('Protein Normalization'!D21/('Protein and Sphingo'!F$23/'Protein and Sphingo'!$B$23))&gt;0,'Protein Normalization'!D21/('Protein and Sphingo'!F$23/'Protein and Sphingo'!$B$23),"")</f>
        <v>170048642.17597538</v>
      </c>
      <c r="E21">
        <f>IF(COUNT('Protein Normalization'!E21/('Protein and Sphingo'!G$23/'Protein and Sphingo'!$B$23))&gt;0,'Protein Normalization'!E21/('Protein and Sphingo'!G$23/'Protein and Sphingo'!$B$23),"")</f>
        <v>115331187.62848397</v>
      </c>
      <c r="F21">
        <f>IF(COUNT('Protein Normalization'!F21/('Protein and Sphingo'!H$23/'Protein and Sphingo'!$B$23))&gt;0,'Protein Normalization'!F21/('Protein and Sphingo'!H$23/'Protein and Sphingo'!$B$23),"")</f>
        <v>13678032.701044865</v>
      </c>
      <c r="G21">
        <f>IF(COUNT('Protein Normalization'!G21/('Protein and Sphingo'!I$23/'Protein and Sphingo'!$B$23))&gt;0,'Protein Normalization'!G21/('Protein and Sphingo'!I$23/'Protein and Sphingo'!$B$23),"")</f>
        <v>17017071.499189332</v>
      </c>
      <c r="H21">
        <f>IF(COUNT('Protein Normalization'!H21/('Protein and Sphingo'!J$23/'Protein and Sphingo'!$B$23))&gt;0,'Protein Normalization'!H21/('Protein and Sphingo'!J$23/'Protein and Sphingo'!$B$23),"")</f>
        <v>127620088.18745314</v>
      </c>
      <c r="I21">
        <f>IF(COUNT('Protein Normalization'!I21/('Protein and Sphingo'!K$23/'Protein and Sphingo'!$B$23))&gt;0,'Protein Normalization'!I21/('Protein and Sphingo'!K$23/'Protein and Sphingo'!$B$23),"")</f>
        <v>19438557.561467033</v>
      </c>
      <c r="J21">
        <f>IF(COUNT('Protein Normalization'!J21/('Protein and Sphingo'!L$23/'Protein and Sphingo'!$B$23))&gt;0,'Protein Normalization'!J21/('Protein and Sphingo'!L$23/'Protein and Sphingo'!$B$23),"")</f>
        <v>17567204.726497158</v>
      </c>
    </row>
    <row r="22" spans="1:10">
      <c r="A22" t="s">
        <v>71</v>
      </c>
      <c r="B22" t="s">
        <v>9</v>
      </c>
      <c r="C22" t="s">
        <v>72</v>
      </c>
      <c r="D22">
        <f>IF(COUNT('Protein Normalization'!D22/('Protein and Sphingo'!F$23/'Protein and Sphingo'!$B$23))&gt;0,'Protein Normalization'!D22/('Protein and Sphingo'!F$23/'Protein and Sphingo'!$B$23),"")</f>
        <v>89053727.789977059</v>
      </c>
      <c r="E22">
        <f>IF(COUNT('Protein Normalization'!E22/('Protein and Sphingo'!G$23/'Protein and Sphingo'!$B$23))&gt;0,'Protein Normalization'!E22/('Protein and Sphingo'!G$23/'Protein and Sphingo'!$B$23),"")</f>
        <v>60846658.918960989</v>
      </c>
      <c r="F22" t="str">
        <f>IF(COUNT('Protein Normalization'!F22/('Protein and Sphingo'!H$23/'Protein and Sphingo'!$B$23))&gt;0,'Protein Normalization'!F22/('Protein and Sphingo'!H$23/'Protein and Sphingo'!$B$23),"")</f>
        <v/>
      </c>
      <c r="G22" t="str">
        <f>IF(COUNT('Protein Normalization'!G22/('Protein and Sphingo'!I$23/'Protein and Sphingo'!$B$23))&gt;0,'Protein Normalization'!G22/('Protein and Sphingo'!I$23/'Protein and Sphingo'!$B$23),"")</f>
        <v/>
      </c>
      <c r="H22">
        <f>IF(COUNT('Protein Normalization'!H22/('Protein and Sphingo'!J$23/'Protein and Sphingo'!$B$23))&gt;0,'Protein Normalization'!H22/('Protein and Sphingo'!J$23/'Protein and Sphingo'!$B$23),"")</f>
        <v>73558798.480013117</v>
      </c>
      <c r="I22">
        <f>IF(COUNT('Protein Normalization'!I22/('Protein and Sphingo'!K$23/'Protein and Sphingo'!$B$23))&gt;0,'Protein Normalization'!I22/('Protein and Sphingo'!K$23/'Protein and Sphingo'!$B$23),"")</f>
        <v>13688.51781171021</v>
      </c>
      <c r="J22" t="str">
        <f>IF(COUNT('Protein Normalization'!J22/('Protein and Sphingo'!L$23/'Protein and Sphingo'!$B$23))&gt;0,'Protein Normalization'!J22/('Protein and Sphingo'!L$23/'Protein and Sphingo'!$B$23),"")</f>
        <v/>
      </c>
    </row>
    <row r="23" spans="1:10">
      <c r="A23" t="s">
        <v>74</v>
      </c>
      <c r="B23" t="s">
        <v>9</v>
      </c>
      <c r="C23" t="s">
        <v>75</v>
      </c>
      <c r="D23">
        <f>IF(COUNT('Protein Normalization'!D23/('Protein and Sphingo'!F$23/'Protein and Sphingo'!$B$23))&gt;0,'Protein Normalization'!D23/('Protein and Sphingo'!F$23/'Protein and Sphingo'!$B$23),"")</f>
        <v>71117559.07423003</v>
      </c>
      <c r="E23">
        <f>IF(COUNT('Protein Normalization'!E23/('Protein and Sphingo'!G$23/'Protein and Sphingo'!$B$23))&gt;0,'Protein Normalization'!E23/('Protein and Sphingo'!G$23/'Protein and Sphingo'!$B$23),"")</f>
        <v>43119241.616743766</v>
      </c>
      <c r="F23">
        <f>IF(COUNT('Protein Normalization'!F23/('Protein and Sphingo'!H$23/'Protein and Sphingo'!$B$23))&gt;0,'Protein Normalization'!F23/('Protein and Sphingo'!H$23/'Protein and Sphingo'!$B$23),"")</f>
        <v>167323767.75067359</v>
      </c>
      <c r="G23">
        <f>IF(COUNT('Protein Normalization'!G23/('Protein and Sphingo'!I$23/'Protein and Sphingo'!$B$23))&gt;0,'Protein Normalization'!G23/('Protein and Sphingo'!I$23/'Protein and Sphingo'!$B$23),"")</f>
        <v>91036350.294134215</v>
      </c>
      <c r="H23">
        <f>IF(COUNT('Protein Normalization'!H23/('Protein and Sphingo'!J$23/'Protein and Sphingo'!$B$23))&gt;0,'Protein Normalization'!H23/('Protein and Sphingo'!J$23/'Protein and Sphingo'!$B$23),"")</f>
        <v>8878887.4015753213</v>
      </c>
      <c r="I23">
        <f>IF(COUNT('Protein Normalization'!I23/('Protein and Sphingo'!K$23/'Protein and Sphingo'!$B$23))&gt;0,'Protein Normalization'!I23/('Protein and Sphingo'!K$23/'Protein and Sphingo'!$B$23),"")</f>
        <v>141976875.60863903</v>
      </c>
      <c r="J23">
        <f>IF(COUNT('Protein Normalization'!J23/('Protein and Sphingo'!L$23/'Protein and Sphingo'!$B$23))&gt;0,'Protein Normalization'!J23/('Protein and Sphingo'!L$23/'Protein and Sphingo'!$B$23),"")</f>
        <v>16396999.086622991</v>
      </c>
    </row>
    <row r="24" spans="1:10">
      <c r="A24" t="s">
        <v>77</v>
      </c>
      <c r="B24" t="s">
        <v>9</v>
      </c>
      <c r="C24" t="s">
        <v>78</v>
      </c>
      <c r="D24">
        <f>IF(COUNT('Protein Normalization'!D24/('Protein and Sphingo'!F$23/'Protein and Sphingo'!$B$23))&gt;0,'Protein Normalization'!D24/('Protein and Sphingo'!F$23/'Protein and Sphingo'!$B$23),"")</f>
        <v>45936419.285753414</v>
      </c>
      <c r="E24">
        <f>IF(COUNT('Protein Normalization'!E24/('Protein and Sphingo'!G$23/'Protein and Sphingo'!$B$23))&gt;0,'Protein Normalization'!E24/('Protein and Sphingo'!G$23/'Protein and Sphingo'!$B$23),"")</f>
        <v>49583475.374596588</v>
      </c>
      <c r="F24">
        <f>IF(COUNT('Protein Normalization'!F24/('Protein and Sphingo'!H$23/'Protein and Sphingo'!$B$23))&gt;0,'Protein Normalization'!F24/('Protein and Sphingo'!H$23/'Protein and Sphingo'!$B$23),"")</f>
        <v>415890.66912008898</v>
      </c>
      <c r="G24">
        <f>IF(COUNT('Protein Normalization'!G24/('Protein and Sphingo'!I$23/'Protein and Sphingo'!$B$23))&gt;0,'Protein Normalization'!G24/('Protein and Sphingo'!I$23/'Protein and Sphingo'!$B$23),"")</f>
        <v>550599.90612211113</v>
      </c>
      <c r="H24">
        <f>IF(COUNT('Protein Normalization'!H24/('Protein and Sphingo'!J$23/'Protein and Sphingo'!$B$23))&gt;0,'Protein Normalization'!H24/('Protein and Sphingo'!J$23/'Protein and Sphingo'!$B$23),"")</f>
        <v>40148071.456987888</v>
      </c>
      <c r="I24">
        <f>IF(COUNT('Protein Normalization'!I24/('Protein and Sphingo'!K$23/'Protein and Sphingo'!$B$23))&gt;0,'Protein Normalization'!I24/('Protein and Sphingo'!K$23/'Protein and Sphingo'!$B$23),"")</f>
        <v>8039794.6504810071</v>
      </c>
      <c r="J24">
        <f>IF(COUNT('Protein Normalization'!J24/('Protein and Sphingo'!L$23/'Protein and Sphingo'!$B$23))&gt;0,'Protein Normalization'!J24/('Protein and Sphingo'!L$23/'Protein and Sphingo'!$B$23),"")</f>
        <v>488909.44531696104</v>
      </c>
    </row>
    <row r="25" spans="1:10">
      <c r="A25" t="s">
        <v>80</v>
      </c>
      <c r="B25" t="s">
        <v>9</v>
      </c>
      <c r="C25" t="s">
        <v>81</v>
      </c>
      <c r="D25">
        <f>IF(COUNT('Protein Normalization'!D25/('Protein and Sphingo'!F$23/'Protein and Sphingo'!$B$23))&gt;0,'Protein Normalization'!D25/('Protein and Sphingo'!F$23/'Protein and Sphingo'!$B$23),"")</f>
        <v>124049229.67251888</v>
      </c>
      <c r="E25">
        <f>IF(COUNT('Protein Normalization'!E25/('Protein and Sphingo'!G$23/'Protein and Sphingo'!$B$23))&gt;0,'Protein Normalization'!E25/('Protein and Sphingo'!G$23/'Protein and Sphingo'!$B$23),"")</f>
        <v>77014714.304940462</v>
      </c>
      <c r="F25">
        <f>IF(COUNT('Protein Normalization'!F25/('Protein and Sphingo'!H$23/'Protein and Sphingo'!$B$23))&gt;0,'Protein Normalization'!F25/('Protein and Sphingo'!H$23/'Protein and Sphingo'!$B$23),"")</f>
        <v>6480794.9583535669</v>
      </c>
      <c r="G25">
        <f>IF(COUNT('Protein Normalization'!G25/('Protein and Sphingo'!I$23/'Protein and Sphingo'!$B$23))&gt;0,'Protein Normalization'!G25/('Protein and Sphingo'!I$23/'Protein and Sphingo'!$B$23),"")</f>
        <v>4609091.8282205723</v>
      </c>
      <c r="H25">
        <f>IF(COUNT('Protein Normalization'!H25/('Protein and Sphingo'!J$23/'Protein and Sphingo'!$B$23))&gt;0,'Protein Normalization'!H25/('Protein and Sphingo'!J$23/'Protein and Sphingo'!$B$23),"")</f>
        <v>95300819.592866272</v>
      </c>
      <c r="I25">
        <f>IF(COUNT('Protein Normalization'!I25/('Protein and Sphingo'!K$23/'Protein and Sphingo'!$B$23))&gt;0,'Protein Normalization'!I25/('Protein and Sphingo'!K$23/'Protein and Sphingo'!$B$23),"")</f>
        <v>3890449.2158557479</v>
      </c>
      <c r="J25">
        <f>IF(COUNT('Protein Normalization'!J25/('Protein and Sphingo'!L$23/'Protein and Sphingo'!$B$23))&gt;0,'Protein Normalization'!J25/('Protein and Sphingo'!L$23/'Protein and Sphingo'!$B$23),"")</f>
        <v>5031950.4395607347</v>
      </c>
    </row>
    <row r="26" spans="1:10">
      <c r="A26" t="s">
        <v>83</v>
      </c>
      <c r="B26" t="s">
        <v>9</v>
      </c>
      <c r="C26" t="s">
        <v>84</v>
      </c>
      <c r="D26">
        <f>IF(COUNT('Protein Normalization'!D26/('Protein and Sphingo'!F$23/'Protein and Sphingo'!$B$23))&gt;0,'Protein Normalization'!D26/('Protein and Sphingo'!F$23/'Protein and Sphingo'!$B$23),"")</f>
        <v>78671112.4220566</v>
      </c>
      <c r="E26">
        <f>IF(COUNT('Protein Normalization'!E26/('Protein and Sphingo'!G$23/'Protein and Sphingo'!$B$23))&gt;0,'Protein Normalization'!E26/('Protein and Sphingo'!G$23/'Protein and Sphingo'!$B$23),"")</f>
        <v>50620116.929559425</v>
      </c>
      <c r="F26">
        <f>IF(COUNT('Protein Normalization'!F26/('Protein and Sphingo'!H$23/'Protein and Sphingo'!$B$23))&gt;0,'Protein Normalization'!F26/('Protein and Sphingo'!H$23/'Protein and Sphingo'!$B$23),"")</f>
        <v>0</v>
      </c>
      <c r="G26">
        <f>IF(COUNT('Protein Normalization'!G26/('Protein and Sphingo'!I$23/'Protein and Sphingo'!$B$23))&gt;0,'Protein Normalization'!G26/('Protein and Sphingo'!I$23/'Protein and Sphingo'!$B$23),"")</f>
        <v>0</v>
      </c>
      <c r="H26">
        <f>IF(COUNT('Protein Normalization'!H26/('Protein and Sphingo'!J$23/'Protein and Sphingo'!$B$23))&gt;0,'Protein Normalization'!H26/('Protein and Sphingo'!J$23/'Protein and Sphingo'!$B$23),"")</f>
        <v>60520946.811004639</v>
      </c>
      <c r="I26">
        <f>IF(COUNT('Protein Normalization'!I26/('Protein and Sphingo'!K$23/'Protein and Sphingo'!$B$23))&gt;0,'Protein Normalization'!I26/('Protein and Sphingo'!K$23/'Protein and Sphingo'!$B$23),"")</f>
        <v>0</v>
      </c>
      <c r="J26">
        <f>IF(COUNT('Protein Normalization'!J26/('Protein and Sphingo'!L$23/'Protein and Sphingo'!$B$23))&gt;0,'Protein Normalization'!J26/('Protein and Sphingo'!L$23/'Protein and Sphingo'!$B$23),"")</f>
        <v>0</v>
      </c>
    </row>
    <row r="27" spans="1:10">
      <c r="A27" t="s">
        <v>86</v>
      </c>
      <c r="B27" t="s">
        <v>9</v>
      </c>
      <c r="C27" t="s">
        <v>87</v>
      </c>
      <c r="D27">
        <f>IF(COUNT('Protein Normalization'!D27/('Protein and Sphingo'!F$23/'Protein and Sphingo'!$B$23))&gt;0,'Protein Normalization'!D27/('Protein and Sphingo'!F$23/'Protein and Sphingo'!$B$23),"")</f>
        <v>23939300.319360897</v>
      </c>
      <c r="E27">
        <f>IF(COUNT('Protein Normalization'!E27/('Protein and Sphingo'!G$23/'Protein and Sphingo'!$B$23))&gt;0,'Protein Normalization'!E27/('Protein and Sphingo'!G$23/'Protein and Sphingo'!$B$23),"")</f>
        <v>12078102.67833863</v>
      </c>
      <c r="F27">
        <f>IF(COUNT('Protein Normalization'!F27/('Protein and Sphingo'!H$23/'Protein and Sphingo'!$B$23))&gt;0,'Protein Normalization'!F27/('Protein and Sphingo'!H$23/'Protein and Sphingo'!$B$23),"")</f>
        <v>793260.50082033128</v>
      </c>
      <c r="G27">
        <f>IF(COUNT('Protein Normalization'!G27/('Protein and Sphingo'!I$23/'Protein and Sphingo'!$B$23))&gt;0,'Protein Normalization'!G27/('Protein and Sphingo'!I$23/'Protein and Sphingo'!$B$23),"")</f>
        <v>0</v>
      </c>
      <c r="H27">
        <f>IF(COUNT('Protein Normalization'!H27/('Protein and Sphingo'!J$23/'Protein and Sphingo'!$B$23))&gt;0,'Protein Normalization'!H27/('Protein and Sphingo'!J$23/'Protein and Sphingo'!$B$23),"")</f>
        <v>26178080.446420852</v>
      </c>
      <c r="I27">
        <f>IF(COUNT('Protein Normalization'!I27/('Protein and Sphingo'!K$23/'Protein and Sphingo'!$B$23))&gt;0,'Protein Normalization'!I27/('Protein and Sphingo'!K$23/'Protein and Sphingo'!$B$23),"")</f>
        <v>1158673.7517786201</v>
      </c>
      <c r="J27">
        <f>IF(COUNT('Protein Normalization'!J27/('Protein and Sphingo'!L$23/'Protein and Sphingo'!$B$23))&gt;0,'Protein Normalization'!J27/('Protein and Sphingo'!L$23/'Protein and Sphingo'!$B$23),"")</f>
        <v>0</v>
      </c>
    </row>
    <row r="28" spans="1:10">
      <c r="A28" t="s">
        <v>89</v>
      </c>
      <c r="B28" t="s">
        <v>9</v>
      </c>
      <c r="C28" t="s">
        <v>90</v>
      </c>
      <c r="D28">
        <f>IF(COUNT('Protein Normalization'!D28/('Protein and Sphingo'!F$23/'Protein and Sphingo'!$B$23))&gt;0,'Protein Normalization'!D28/('Protein and Sphingo'!F$23/'Protein and Sphingo'!$B$23),"")</f>
        <v>4939757.2713887524</v>
      </c>
      <c r="E28">
        <f>IF(COUNT('Protein Normalization'!E28/('Protein and Sphingo'!G$23/'Protein and Sphingo'!$B$23))&gt;0,'Protein Normalization'!E28/('Protein and Sphingo'!G$23/'Protein and Sphingo'!$B$23),"")</f>
        <v>5373967.0872184616</v>
      </c>
      <c r="F28">
        <f>IF(COUNT('Protein Normalization'!F28/('Protein and Sphingo'!H$23/'Protein and Sphingo'!$B$23))&gt;0,'Protein Normalization'!F28/('Protein and Sphingo'!H$23/'Protein and Sphingo'!$B$23),"")</f>
        <v>35480378.763963908</v>
      </c>
      <c r="G28">
        <f>IF(COUNT('Protein Normalization'!G28/('Protein and Sphingo'!I$23/'Protein and Sphingo'!$B$23))&gt;0,'Protein Normalization'!G28/('Protein and Sphingo'!I$23/'Protein and Sphingo'!$B$23),"")</f>
        <v>35498151.101431891</v>
      </c>
      <c r="H28">
        <f>IF(COUNT('Protein Normalization'!H28/('Protein and Sphingo'!J$23/'Protein and Sphingo'!$B$23))&gt;0,'Protein Normalization'!H28/('Protein and Sphingo'!J$23/'Protein and Sphingo'!$B$23),"")</f>
        <v>4804786.1421827646</v>
      </c>
      <c r="I28">
        <f>IF(COUNT('Protein Normalization'!I28/('Protein and Sphingo'!K$23/'Protein and Sphingo'!$B$23))&gt;0,'Protein Normalization'!I28/('Protein and Sphingo'!K$23/'Protein and Sphingo'!$B$23),"")</f>
        <v>1145524.1519909929</v>
      </c>
      <c r="J28">
        <f>IF(COUNT('Protein Normalization'!J28/('Protein and Sphingo'!L$23/'Protein and Sphingo'!$B$23))&gt;0,'Protein Normalization'!J28/('Protein and Sphingo'!L$23/'Protein and Sphingo'!$B$23),"")</f>
        <v>617314.36281446612</v>
      </c>
    </row>
    <row r="29" spans="1:10">
      <c r="A29" t="s">
        <v>92</v>
      </c>
      <c r="B29" t="s">
        <v>9</v>
      </c>
      <c r="C29" t="s">
        <v>93</v>
      </c>
      <c r="D29">
        <f>IF(COUNT('Protein Normalization'!D29/('Protein and Sphingo'!F$23/'Protein and Sphingo'!$B$23))&gt;0,'Protein Normalization'!D29/('Protein and Sphingo'!F$23/'Protein and Sphingo'!$B$23),"")</f>
        <v>116316835.6693653</v>
      </c>
      <c r="E29">
        <f>IF(COUNT('Protein Normalization'!E29/('Protein and Sphingo'!G$23/'Protein and Sphingo'!$B$23))&gt;0,'Protein Normalization'!E29/('Protein and Sphingo'!G$23/'Protein and Sphingo'!$B$23),"")</f>
        <v>120781026.7833863</v>
      </c>
      <c r="F29">
        <f>IF(COUNT('Protein Normalization'!F29/('Protein and Sphingo'!H$23/'Protein and Sphingo'!$B$23))&gt;0,'Protein Normalization'!F29/('Protein and Sphingo'!H$23/'Protein and Sphingo'!$B$23),"")</f>
        <v>184989602.95810097</v>
      </c>
      <c r="G29">
        <f>IF(COUNT('Protein Normalization'!G29/('Protein and Sphingo'!I$23/'Protein and Sphingo'!$B$23))&gt;0,'Protein Normalization'!G29/('Protein and Sphingo'!I$23/'Protein and Sphingo'!$B$23),"")</f>
        <v>177039374.30028442</v>
      </c>
      <c r="H29">
        <f>IF(COUNT('Protein Normalization'!H29/('Protein and Sphingo'!J$23/'Protein and Sphingo'!$B$23))&gt;0,'Protein Normalization'!H29/('Protein and Sphingo'!J$23/'Protein and Sphingo'!$B$23),"")</f>
        <v>90954869.036530107</v>
      </c>
      <c r="I29">
        <f>IF(COUNT('Protein Normalization'!I29/('Protein and Sphingo'!K$23/'Protein and Sphingo'!$B$23))&gt;0,'Protein Normalization'!I29/('Protein and Sphingo'!K$23/'Protein and Sphingo'!$B$23),"")</f>
        <v>163615512.11162281</v>
      </c>
      <c r="J29">
        <f>IF(COUNT('Protein Normalization'!J29/('Protein and Sphingo'!L$23/'Protein and Sphingo'!$B$23))&gt;0,'Protein Normalization'!J29/('Protein and Sphingo'!L$23/'Protein and Sphingo'!$B$23),"")</f>
        <v>180914144.92775634</v>
      </c>
    </row>
    <row r="30" spans="1:10">
      <c r="A30" t="s">
        <v>95</v>
      </c>
      <c r="B30" t="s">
        <v>9</v>
      </c>
      <c r="C30" t="s">
        <v>96</v>
      </c>
      <c r="D30">
        <f>IF(COUNT('Protein Normalization'!D30/('Protein and Sphingo'!F$23/'Protein and Sphingo'!$B$23))&gt;0,'Protein Normalization'!D30/('Protein and Sphingo'!F$23/'Protein and Sphingo'!$B$23),"")</f>
        <v>61068685.716644175</v>
      </c>
      <c r="E30">
        <f>IF(COUNT('Protein Normalization'!E30/('Protein and Sphingo'!G$23/'Protein and Sphingo'!$B$23))&gt;0,'Protein Normalization'!E30/('Protein and Sphingo'!G$23/'Protein and Sphingo'!$B$23),"")</f>
        <v>65346270.985485703</v>
      </c>
      <c r="F30">
        <f>IF(COUNT('Protein Normalization'!F30/('Protein and Sphingo'!H$23/'Protein and Sphingo'!$B$23))&gt;0,'Protein Normalization'!F30/('Protein and Sphingo'!H$23/'Protein and Sphingo'!$B$23),"")</f>
        <v>85126571.53071934</v>
      </c>
      <c r="G30">
        <f>IF(COUNT('Protein Normalization'!G30/('Protein and Sphingo'!I$23/'Protein and Sphingo'!$B$23))&gt;0,'Protein Normalization'!G30/('Protein and Sphingo'!I$23/'Protein and Sphingo'!$B$23),"")</f>
        <v>81642511.215206325</v>
      </c>
      <c r="H30">
        <f>IF(COUNT('Protein Normalization'!H30/('Protein and Sphingo'!J$23/'Protein and Sphingo'!$B$23))&gt;0,'Protein Normalization'!H30/('Protein and Sphingo'!J$23/'Protein and Sphingo'!$B$23),"")</f>
        <v>43150682.054539867</v>
      </c>
      <c r="I30">
        <f>IF(COUNT('Protein Normalization'!I30/('Protein and Sphingo'!K$23/'Protein and Sphingo'!$B$23))&gt;0,'Protein Normalization'!I30/('Protein and Sphingo'!K$23/'Protein and Sphingo'!$B$23),"")</f>
        <v>85515512.061503008</v>
      </c>
      <c r="J30">
        <f>IF(COUNT('Protein Normalization'!J30/('Protein and Sphingo'!L$23/'Protein and Sphingo'!$B$23))&gt;0,'Protein Normalization'!J30/('Protein and Sphingo'!L$23/'Protein and Sphingo'!$B$23),"")</f>
        <v>91350611.838216469</v>
      </c>
    </row>
    <row r="31" spans="1:10">
      <c r="A31" t="s">
        <v>98</v>
      </c>
      <c r="B31" t="s">
        <v>9</v>
      </c>
      <c r="C31" t="s">
        <v>99</v>
      </c>
      <c r="D31">
        <f>IF(COUNT('Protein Normalization'!D31/('Protein and Sphingo'!F$23/'Protein and Sphingo'!$B$23))&gt;0,'Protein Normalization'!D31/('Protein and Sphingo'!F$23/'Protein and Sphingo'!$B$23),"")</f>
        <v>98385830.332118511</v>
      </c>
      <c r="E31">
        <f>IF(COUNT('Protein Normalization'!E31/('Protein and Sphingo'!G$23/'Protein and Sphingo'!$B$23))&gt;0,'Protein Normalization'!E31/('Protein and Sphingo'!G$23/'Protein and Sphingo'!$B$23),"")</f>
        <v>84505213.240884706</v>
      </c>
      <c r="F31">
        <f>IF(COUNT('Protein Normalization'!F31/('Protein and Sphingo'!H$23/'Protein and Sphingo'!$B$23))&gt;0,'Protein Normalization'!F31/('Protein and Sphingo'!H$23/'Protein and Sphingo'!$B$23),"")</f>
        <v>189692728.45703572</v>
      </c>
      <c r="G31">
        <f>IF(COUNT('Protein Normalization'!G31/('Protein and Sphingo'!I$23/'Protein and Sphingo'!$B$23))&gt;0,'Protein Normalization'!G31/('Protein and Sphingo'!I$23/'Protein and Sphingo'!$B$23),"")</f>
        <v>180446024.91820928</v>
      </c>
      <c r="H31">
        <f>IF(COUNT('Protein Normalization'!H31/('Protein and Sphingo'!J$23/'Protein and Sphingo'!$B$23))&gt;0,'Protein Normalization'!H31/('Protein and Sphingo'!J$23/'Protein and Sphingo'!$B$23),"")</f>
        <v>69904104.928354591</v>
      </c>
      <c r="I31">
        <f>IF(COUNT('Protein Normalization'!I31/('Protein and Sphingo'!K$23/'Protein and Sphingo'!$B$23))&gt;0,'Protein Normalization'!I31/('Protein and Sphingo'!K$23/'Protein and Sphingo'!$B$23),"")</f>
        <v>173639387.35956812</v>
      </c>
      <c r="J31">
        <f>IF(COUNT('Protein Normalization'!J31/('Protein and Sphingo'!L$23/'Protein and Sphingo'!$B$23))&gt;0,'Protein Normalization'!J31/('Protein and Sphingo'!L$23/'Protein and Sphingo'!$B$23),"")</f>
        <v>185767939.05996442</v>
      </c>
    </row>
    <row r="32" spans="1:10">
      <c r="A32" t="s">
        <v>101</v>
      </c>
      <c r="B32" t="s">
        <v>9</v>
      </c>
      <c r="C32" t="s">
        <v>102</v>
      </c>
      <c r="D32">
        <f>IF(COUNT('Protein Normalization'!D32/('Protein and Sphingo'!F$23/'Protein and Sphingo'!$B$23))&gt;0,'Protein Normalization'!D32/('Protein and Sphingo'!F$23/'Protein and Sphingo'!$B$23),"")</f>
        <v>99789518.247314915</v>
      </c>
      <c r="E32">
        <f>IF(COUNT('Protein Normalization'!E32/('Protein and Sphingo'!G$23/'Protein and Sphingo'!$B$23))&gt;0,'Protein Normalization'!E32/('Protein and Sphingo'!G$23/'Protein and Sphingo'!$B$23),"")</f>
        <v>86659515.101422474</v>
      </c>
      <c r="F32">
        <f>IF(COUNT('Protein Normalization'!F32/('Protein and Sphingo'!H$23/'Protein and Sphingo'!$B$23))&gt;0,'Protein Normalization'!F32/('Protein and Sphingo'!H$23/'Protein and Sphingo'!$B$23),"")</f>
        <v>182856623.56515551</v>
      </c>
      <c r="G32">
        <f>IF(COUNT('Protein Normalization'!G32/('Protein and Sphingo'!I$23/'Protein and Sphingo'!$B$23))&gt;0,'Protein Normalization'!G32/('Protein and Sphingo'!I$23/'Protein and Sphingo'!$B$23),"")</f>
        <v>176289059.50168642</v>
      </c>
      <c r="H32">
        <f>IF(COUNT('Protein Normalization'!H32/('Protein and Sphingo'!J$23/'Protein and Sphingo'!$B$23))&gt;0,'Protein Normalization'!H32/('Protein and Sphingo'!J$23/'Protein and Sphingo'!$B$23),"")</f>
        <v>65948794.958382763</v>
      </c>
      <c r="I32">
        <f>IF(COUNT('Protein Normalization'!I32/('Protein and Sphingo'!K$23/'Protein and Sphingo'!$B$23))&gt;0,'Protein Normalization'!I32/('Protein and Sphingo'!K$23/'Protein and Sphingo'!$B$23),"")</f>
        <v>174280915.3754366</v>
      </c>
      <c r="J32">
        <f>IF(COUNT('Protein Normalization'!J32/('Protein and Sphingo'!L$23/'Protein and Sphingo'!$B$23))&gt;0,'Protein Normalization'!J32/('Protein and Sphingo'!L$23/'Protein and Sphingo'!$B$23),"")</f>
        <v>179143833.83153644</v>
      </c>
    </row>
    <row r="33" spans="1:10">
      <c r="A33" t="s">
        <v>104</v>
      </c>
      <c r="B33" t="s">
        <v>105</v>
      </c>
      <c r="C33" t="s">
        <v>106</v>
      </c>
      <c r="D33">
        <f>IF(COUNT('Protein Normalization'!D33/('Protein and Sphingo'!F$23/'Protein and Sphingo'!$B$23))&gt;0,'Protein Normalization'!D33/('Protein and Sphingo'!F$23/'Protein and Sphingo'!$B$23),"")</f>
        <v>20054562.094987746</v>
      </c>
      <c r="E33">
        <f>IF(COUNT('Protein Normalization'!E33/('Protein and Sphingo'!G$23/'Protein and Sphingo'!$B$23))&gt;0,'Protein Normalization'!E33/('Protein and Sphingo'!G$23/'Protein and Sphingo'!$B$23),"")</f>
        <v>6053163.2117144521</v>
      </c>
      <c r="F33">
        <f>IF(COUNT('Protein Normalization'!F33/('Protein and Sphingo'!H$23/'Protein and Sphingo'!$B$23))&gt;0,'Protein Normalization'!F33/('Protein and Sphingo'!H$23/'Protein and Sphingo'!$B$23),"")</f>
        <v>2839791.9679282326</v>
      </c>
      <c r="G33">
        <f>IF(COUNT('Protein Normalization'!G33/('Protein and Sphingo'!I$23/'Protein and Sphingo'!$B$23))&gt;0,'Protein Normalization'!G33/('Protein and Sphingo'!I$23/'Protein and Sphingo'!$B$23),"")</f>
        <v>6698326.7774948245</v>
      </c>
      <c r="H33">
        <f>IF(COUNT('Protein Normalization'!H33/('Protein and Sphingo'!J$23/'Protein and Sphingo'!$B$23))&gt;0,'Protein Normalization'!H33/('Protein and Sphingo'!J$23/'Protein and Sphingo'!$B$23),"")</f>
        <v>5662046.358999623</v>
      </c>
      <c r="I33">
        <f>IF(COUNT('Protein Normalization'!I33/('Protein and Sphingo'!K$23/'Protein and Sphingo'!$B$23))&gt;0,'Protein Normalization'!I33/('Protein and Sphingo'!K$23/'Protein and Sphingo'!$B$23),"")</f>
        <v>2996384.2139019202</v>
      </c>
      <c r="J33">
        <f>IF(COUNT('Protein Normalization'!J33/('Protein and Sphingo'!L$23/'Protein and Sphingo'!$B$23))&gt;0,'Protein Normalization'!J33/('Protein and Sphingo'!L$23/'Protein and Sphingo'!$B$23),"")</f>
        <v>1640361.7896803273</v>
      </c>
    </row>
    <row r="34" spans="1:10">
      <c r="A34" t="s">
        <v>108</v>
      </c>
      <c r="B34" t="s">
        <v>105</v>
      </c>
      <c r="C34" t="s">
        <v>109</v>
      </c>
      <c r="D34">
        <f>IF(COUNT('Protein Normalization'!D34/('Protein and Sphingo'!F$23/'Protein and Sphingo'!$B$23))&gt;0,'Protein Normalization'!D34/('Protein and Sphingo'!F$23/'Protein and Sphingo'!$B$23),"")</f>
        <v>39516743.856582679</v>
      </c>
      <c r="E34">
        <f>IF(COUNT('Protein Normalization'!E34/('Protein and Sphingo'!G$23/'Protein and Sphingo'!$B$23))&gt;0,'Protein Normalization'!E34/('Protein and Sphingo'!G$23/'Protein and Sphingo'!$B$23),"")</f>
        <v>19775714.096636504</v>
      </c>
      <c r="F34">
        <f>IF(COUNT('Protein Normalization'!F34/('Protein and Sphingo'!H$23/'Protein and Sphingo'!$B$23))&gt;0,'Protein Normalization'!F34/('Protein and Sphingo'!H$23/'Protein and Sphingo'!$B$23),"")</f>
        <v>4500443.1857663915</v>
      </c>
      <c r="G34">
        <f>IF(COUNT('Protein Normalization'!G34/('Protein and Sphingo'!I$23/'Protein and Sphingo'!$B$23))&gt;0,'Protein Normalization'!G34/('Protein and Sphingo'!I$23/'Protein and Sphingo'!$B$23),"")</f>
        <v>4406289.6586222313</v>
      </c>
      <c r="H34">
        <f>IF(COUNT('Protein Normalization'!H34/('Protein and Sphingo'!J$23/'Protein and Sphingo'!$B$23))&gt;0,'Protein Normalization'!H34/('Protein and Sphingo'!J$23/'Protein and Sphingo'!$B$23),"")</f>
        <v>17212045.58893146</v>
      </c>
      <c r="I34">
        <f>IF(COUNT('Protein Normalization'!I34/('Protein and Sphingo'!K$23/'Protein and Sphingo'!$B$23))&gt;0,'Protein Normalization'!I34/('Protein and Sphingo'!K$23/'Protein and Sphingo'!$B$23),"")</f>
        <v>4626072.318729151</v>
      </c>
      <c r="J34">
        <f>IF(COUNT('Protein Normalization'!J34/('Protein and Sphingo'!L$23/'Protein and Sphingo'!$B$23))&gt;0,'Protein Normalization'!J34/('Protein and Sphingo'!L$23/'Protein and Sphingo'!$B$23),"")</f>
        <v>4983964.0657536769</v>
      </c>
    </row>
    <row r="35" spans="1:10">
      <c r="A35" t="s">
        <v>111</v>
      </c>
      <c r="B35" t="s">
        <v>105</v>
      </c>
      <c r="C35" t="s">
        <v>48</v>
      </c>
      <c r="D35">
        <f>IF(COUNT('Protein Normalization'!D35/('Protein and Sphingo'!F$23/'Protein and Sphingo'!$B$23))&gt;0,'Protein Normalization'!D35/('Protein and Sphingo'!F$23/'Protein and Sphingo'!$B$23),"")</f>
        <v>7637951.1164034642</v>
      </c>
      <c r="E35">
        <f>IF(COUNT('Protein Normalization'!E35/('Protein and Sphingo'!G$23/'Protein and Sphingo'!$B$23))&gt;0,'Protein Normalization'!E35/('Protein and Sphingo'!G$23/'Protein and Sphingo'!$B$23),"")</f>
        <v>6571899.0442707287</v>
      </c>
      <c r="F35">
        <f>IF(COUNT('Protein Normalization'!F35/('Protein and Sphingo'!H$23/'Protein and Sphingo'!$B$23))&gt;0,'Protein Normalization'!F35/('Protein and Sphingo'!H$23/'Protein and Sphingo'!$B$23),"")</f>
        <v>9057883.7734127287</v>
      </c>
      <c r="G35">
        <f>IF(COUNT('Protein Normalization'!G35/('Protein and Sphingo'!I$23/'Protein and Sphingo'!$B$23))&gt;0,'Protein Normalization'!G35/('Protein and Sphingo'!I$23/'Protein and Sphingo'!$B$23),"")</f>
        <v>15502283.010362664</v>
      </c>
      <c r="H35">
        <f>IF(COUNT('Protein Normalization'!H35/('Protein and Sphingo'!J$23/'Protein and Sphingo'!$B$23))&gt;0,'Protein Normalization'!H35/('Protein and Sphingo'!J$23/'Protein and Sphingo'!$B$23),"")</f>
        <v>6006321.1144504519</v>
      </c>
      <c r="I35">
        <f>IF(COUNT('Protein Normalization'!I35/('Protein and Sphingo'!K$23/'Protein and Sphingo'!$B$23))&gt;0,'Protein Normalization'!I35/('Protein and Sphingo'!K$23/'Protein and Sphingo'!$B$23),"")</f>
        <v>8194679.6906024851</v>
      </c>
      <c r="J35">
        <f>IF(COUNT('Protein Normalization'!J35/('Protein and Sphingo'!L$23/'Protein and Sphingo'!$B$23))&gt;0,'Protein Normalization'!J35/('Protein and Sphingo'!L$23/'Protein and Sphingo'!$B$23),"")</f>
        <v>10658380.346813956</v>
      </c>
    </row>
    <row r="36" spans="1:10">
      <c r="A36" t="s">
        <v>111</v>
      </c>
      <c r="B36" t="s">
        <v>105</v>
      </c>
      <c r="C36" t="s">
        <v>48</v>
      </c>
      <c r="D36">
        <f>IF(COUNT('Protein Normalization'!D36/('Protein and Sphingo'!F$23/'Protein and Sphingo'!$B$23))&gt;0,'Protein Normalization'!D36/('Protein and Sphingo'!F$23/'Protein and Sphingo'!$B$23),"")</f>
        <v>7762247.7188459495</v>
      </c>
      <c r="E36">
        <f>IF(COUNT('Protein Normalization'!E36/('Protein and Sphingo'!G$23/'Protein and Sphingo'!$B$23))&gt;0,'Protein Normalization'!E36/('Protein and Sphingo'!G$23/'Protein and Sphingo'!$B$23),"")</f>
        <v>1854715.1075059792</v>
      </c>
      <c r="F36">
        <f>IF(COUNT('Protein Normalization'!F36/('Protein and Sphingo'!H$23/'Protein and Sphingo'!$B$23))&gt;0,'Protein Normalization'!F36/('Protein and Sphingo'!H$23/'Protein and Sphingo'!$B$23),"")</f>
        <v>782846.43721554708</v>
      </c>
      <c r="G36">
        <f>IF(COUNT('Protein Normalization'!G36/('Protein and Sphingo'!I$23/'Protein and Sphingo'!$B$23))&gt;0,'Protein Normalization'!G36/('Protein and Sphingo'!I$23/'Protein and Sphingo'!$B$23),"")</f>
        <v>3639048.0647664587</v>
      </c>
      <c r="H36">
        <f>IF(COUNT('Protein Normalization'!H36/('Protein and Sphingo'!J$23/'Protein and Sphingo'!$B$23))&gt;0,'Protein Normalization'!H36/('Protein and Sphingo'!J$23/'Protein and Sphingo'!$B$23),"")</f>
        <v>1590906.4209245355</v>
      </c>
      <c r="I36">
        <f>IF(COUNT('Protein Normalization'!I36/('Protein and Sphingo'!K$23/'Protein and Sphingo'!$B$23))&gt;0,'Protein Normalization'!I36/('Protein and Sphingo'!K$23/'Protein and Sphingo'!$B$23),"")</f>
        <v>1724861.0278803031</v>
      </c>
      <c r="J36">
        <f>IF(COUNT('Protein Normalization'!J36/('Protein and Sphingo'!L$23/'Protein and Sphingo'!$B$23))&gt;0,'Protein Normalization'!J36/('Protein and Sphingo'!L$23/'Protein and Sphingo'!$B$23),"")</f>
        <v>1334021.1918361934</v>
      </c>
    </row>
    <row r="37" spans="1:10">
      <c r="A37" t="s">
        <v>113</v>
      </c>
      <c r="B37" t="s">
        <v>105</v>
      </c>
      <c r="C37" t="s">
        <v>114</v>
      </c>
      <c r="D37">
        <f>IF(COUNT('Protein Normalization'!D37/('Protein and Sphingo'!F$23/'Protein and Sphingo'!$B$23))&gt;0,'Protein Normalization'!D37/('Protein and Sphingo'!F$23/'Protein and Sphingo'!$B$23),"")</f>
        <v>11475374.017792469</v>
      </c>
      <c r="E37">
        <f>IF(COUNT('Protein Normalization'!E37/('Protein and Sphingo'!G$23/'Protein and Sphingo'!$B$23))&gt;0,'Protein Normalization'!E37/('Protein and Sphingo'!G$23/'Protein and Sphingo'!$B$23),"")</f>
        <v>8212694.7661954109</v>
      </c>
      <c r="F37">
        <f>IF(COUNT('Protein Normalization'!F37/('Protein and Sphingo'!H$23/'Protein and Sphingo'!$B$23))&gt;0,'Protein Normalization'!F37/('Protein and Sphingo'!H$23/'Protein and Sphingo'!$B$23),"")</f>
        <v>16039337.639045756</v>
      </c>
      <c r="G37">
        <f>IF(COUNT('Protein Normalization'!G37/('Protein and Sphingo'!I$23/'Protein and Sphingo'!$B$23))&gt;0,'Protein Normalization'!G37/('Protein and Sphingo'!I$23/'Protein and Sphingo'!$B$23),"")</f>
        <v>22381162.270607512</v>
      </c>
      <c r="H37">
        <f>IF(COUNT('Protein Normalization'!H37/('Protein and Sphingo'!J$23/'Protein and Sphingo'!$B$23))&gt;0,'Protein Normalization'!H37/('Protein and Sphingo'!J$23/'Protein and Sphingo'!$B$23),"")</f>
        <v>8083138.0589813069</v>
      </c>
      <c r="I37">
        <f>IF(COUNT('Protein Normalization'!I37/('Protein and Sphingo'!K$23/'Protein and Sphingo'!$B$23))&gt;0,'Protein Normalization'!I37/('Protein and Sphingo'!K$23/'Protein and Sphingo'!$B$23),"")</f>
        <v>14349770.227260148</v>
      </c>
      <c r="J37">
        <f>IF(COUNT('Protein Normalization'!J37/('Protein and Sphingo'!L$23/'Protein and Sphingo'!$B$23))&gt;0,'Protein Normalization'!J37/('Protein and Sphingo'!L$23/'Protein and Sphingo'!$B$23),"")</f>
        <v>16981109.085033033</v>
      </c>
    </row>
    <row r="38" spans="1:10">
      <c r="A38" t="s">
        <v>113</v>
      </c>
      <c r="B38" t="s">
        <v>105</v>
      </c>
      <c r="C38" t="s">
        <v>114</v>
      </c>
      <c r="D38">
        <f>IF(COUNT('Protein Normalization'!D38/('Protein and Sphingo'!F$23/'Protein and Sphingo'!$B$23))&gt;0,'Protein Normalization'!D38/('Protein and Sphingo'!F$23/'Protein and Sphingo'!$B$23),"")</f>
        <v>36906515.205290481</v>
      </c>
      <c r="E38">
        <f>IF(COUNT('Protein Normalization'!E38/('Protein and Sphingo'!G$23/'Protein and Sphingo'!$B$23))&gt;0,'Protein Normalization'!E38/('Protein and Sphingo'!G$23/'Protein and Sphingo'!$B$23),"")</f>
        <v>49152980.250954911</v>
      </c>
      <c r="F38">
        <f>IF(COUNT('Protein Normalization'!F38/('Protein and Sphingo'!H$23/'Protein and Sphingo'!$B$23))&gt;0,'Protein Normalization'!F38/('Protein and Sphingo'!H$23/'Protein and Sphingo'!$B$23),"")</f>
        <v>97234432.190191269</v>
      </c>
      <c r="G38">
        <f>IF(COUNT('Protein Normalization'!G38/('Protein and Sphingo'!I$23/'Protein and Sphingo'!$B$23))&gt;0,'Protein Normalization'!G38/('Protein and Sphingo'!I$23/'Protein and Sphingo'!$B$23),"")</f>
        <v>135853607.07656327</v>
      </c>
      <c r="H38">
        <f>IF(COUNT('Protein Normalization'!H38/('Protein and Sphingo'!J$23/'Protein and Sphingo'!$B$23))&gt;0,'Protein Normalization'!H38/('Protein and Sphingo'!J$23/'Protein and Sphingo'!$B$23),"")</f>
        <v>45775766.488704875</v>
      </c>
      <c r="I38">
        <f>IF(COUNT('Protein Normalization'!I38/('Protein and Sphingo'!K$23/'Protein and Sphingo'!$B$23))&gt;0,'Protein Normalization'!I38/('Protein and Sphingo'!K$23/'Protein and Sphingo'!$B$23),"")</f>
        <v>77315982.108683765</v>
      </c>
      <c r="J38">
        <f>IF(COUNT('Protein Normalization'!J38/('Protein and Sphingo'!L$23/'Protein and Sphingo'!$B$23))&gt;0,'Protein Normalization'!J38/('Protein and Sphingo'!L$23/'Protein and Sphingo'!$B$23),"")</f>
        <v>105186793.26608767</v>
      </c>
    </row>
    <row r="39" spans="1:10">
      <c r="A39" t="s">
        <v>116</v>
      </c>
      <c r="B39" t="s">
        <v>105</v>
      </c>
      <c r="C39" t="s">
        <v>117</v>
      </c>
      <c r="D39">
        <f>IF(COUNT('Protein Normalization'!D39/('Protein and Sphingo'!F$23/'Protein and Sphingo'!$B$23))&gt;0,'Protein Normalization'!D39/('Protein and Sphingo'!F$23/'Protein and Sphingo'!$B$23),"")</f>
        <v>7261212.2451030901</v>
      </c>
      <c r="E39">
        <f>IF(COUNT('Protein Normalization'!E39/('Protein and Sphingo'!G$23/'Protein and Sphingo'!$B$23))&gt;0,'Protein Normalization'!E39/('Protein and Sphingo'!G$23/'Protein and Sphingo'!$B$23),"")</f>
        <v>5822890.6561837904</v>
      </c>
      <c r="F39">
        <f>IF(COUNT('Protein Normalization'!F39/('Protein and Sphingo'!H$23/'Protein and Sphingo'!$B$23))&gt;0,'Protein Normalization'!F39/('Protein and Sphingo'!H$23/'Protein and Sphingo'!$B$23),"")</f>
        <v>16830022.618759532</v>
      </c>
      <c r="G39">
        <f>IF(COUNT('Protein Normalization'!G39/('Protein and Sphingo'!I$23/'Protein and Sphingo'!$B$23))&gt;0,'Protein Normalization'!G39/('Protein and Sphingo'!I$23/'Protein and Sphingo'!$B$23),"")</f>
        <v>18800027.266345773</v>
      </c>
      <c r="H39">
        <f>IF(COUNT('Protein Normalization'!H39/('Protein and Sphingo'!J$23/'Protein and Sphingo'!$B$23))&gt;0,'Protein Normalization'!H39/('Protein and Sphingo'!J$23/'Protein and Sphingo'!$B$23),"")</f>
        <v>7584028.5032171281</v>
      </c>
      <c r="I39">
        <f>IF(COUNT('Protein Normalization'!I39/('Protein and Sphingo'!K$23/'Protein and Sphingo'!$B$23))&gt;0,'Protein Normalization'!I39/('Protein and Sphingo'!K$23/'Protein and Sphingo'!$B$23),"")</f>
        <v>16921594.821789417</v>
      </c>
      <c r="J39">
        <f>IF(COUNT('Protein Normalization'!J39/('Protein and Sphingo'!L$23/'Protein and Sphingo'!$B$23))&gt;0,'Protein Normalization'!J39/('Protein and Sphingo'!L$23/'Protein and Sphingo'!$B$23),"")</f>
        <v>17881377.583054628</v>
      </c>
    </row>
    <row r="40" spans="1:10">
      <c r="A40" t="s">
        <v>116</v>
      </c>
      <c r="B40" t="s">
        <v>105</v>
      </c>
      <c r="C40" t="s">
        <v>117</v>
      </c>
      <c r="D40">
        <f>IF(COUNT('Protein Normalization'!D40/('Protein and Sphingo'!F$23/'Protein and Sphingo'!$B$23))&gt;0,'Protein Normalization'!D40/('Protein and Sphingo'!F$23/'Protein and Sphingo'!$B$23),"")</f>
        <v>24589041.093911082</v>
      </c>
      <c r="E40">
        <f>IF(COUNT('Protein Normalization'!E40/('Protein and Sphingo'!G$23/'Protein and Sphingo'!$B$23))&gt;0,'Protein Normalization'!E40/('Protein and Sphingo'!G$23/'Protein and Sphingo'!$B$23),"")</f>
        <v>33280859.133348465</v>
      </c>
      <c r="F40">
        <f>IF(COUNT('Protein Normalization'!F40/('Protein and Sphingo'!H$23/'Protein and Sphingo'!$B$23))&gt;0,'Protein Normalization'!F40/('Protein and Sphingo'!H$23/'Protein and Sphingo'!$B$23),"")</f>
        <v>117054186.89695221</v>
      </c>
      <c r="G40">
        <f>IF(COUNT('Protein Normalization'!G40/('Protein and Sphingo'!I$23/'Protein and Sphingo'!$B$23))&gt;0,'Protein Normalization'!G40/('Protein and Sphingo'!I$23/'Protein and Sphingo'!$B$23),"")</f>
        <v>136087282.01738656</v>
      </c>
      <c r="H40">
        <f>IF(COUNT('Protein Normalization'!H40/('Protein and Sphingo'!J$23/'Protein and Sphingo'!$B$23))&gt;0,'Protein Normalization'!H40/('Protein and Sphingo'!J$23/'Protein and Sphingo'!$B$23),"")</f>
        <v>30511847.280765139</v>
      </c>
      <c r="I40">
        <f>IF(COUNT('Protein Normalization'!I40/('Protein and Sphingo'!K$23/'Protein and Sphingo'!$B$23))&gt;0,'Protein Normalization'!I40/('Protein and Sphingo'!K$23/'Protein and Sphingo'!$B$23),"")</f>
        <v>101566754.27439825</v>
      </c>
      <c r="J40">
        <f>IF(COUNT('Protein Normalization'!J40/('Protein and Sphingo'!L$23/'Protein and Sphingo'!$B$23))&gt;0,'Protein Normalization'!J40/('Protein and Sphingo'!L$23/'Protein and Sphingo'!$B$23),"")</f>
        <v>120277128.90961964</v>
      </c>
    </row>
    <row r="41" spans="1:10">
      <c r="A41" t="s">
        <v>119</v>
      </c>
      <c r="B41" t="s">
        <v>120</v>
      </c>
      <c r="C41" t="s">
        <v>121</v>
      </c>
      <c r="D41">
        <f>IF(COUNT('Protein Normalization'!D41/('Protein and Sphingo'!F$23/'Protein and Sphingo'!$B$23))&gt;0,'Protein Normalization'!D41/('Protein and Sphingo'!F$23/'Protein and Sphingo'!$B$23),"")</f>
        <v>134924712.98819089</v>
      </c>
      <c r="E41">
        <f>IF(COUNT('Protein Normalization'!E41/('Protein and Sphingo'!G$23/'Protein and Sphingo'!$B$23))&gt;0,'Protein Normalization'!E41/('Protein and Sphingo'!G$23/'Protein and Sphingo'!$B$23),"")</f>
        <v>66500954.203737862</v>
      </c>
      <c r="F41" t="str">
        <f>IF(COUNT('Protein Normalization'!F41/('Protein and Sphingo'!H$23/'Protein and Sphingo'!$B$23))&gt;0,'Protein Normalization'!F41/('Protein and Sphingo'!H$23/'Protein and Sphingo'!$B$23),"")</f>
        <v/>
      </c>
      <c r="G41" t="str">
        <f>IF(COUNT('Protein Normalization'!G41/('Protein and Sphingo'!I$23/'Protein and Sphingo'!$B$23))&gt;0,'Protein Normalization'!G41/('Protein and Sphingo'!I$23/'Protein and Sphingo'!$B$23),"")</f>
        <v/>
      </c>
      <c r="H41">
        <f>IF(COUNT('Protein Normalization'!H41/('Protein and Sphingo'!J$23/'Protein and Sphingo'!$B$23))&gt;0,'Protein Normalization'!H41/('Protein and Sphingo'!J$23/'Protein and Sphingo'!$B$23),"")</f>
        <v>101633393.70732123</v>
      </c>
      <c r="I41" t="str">
        <f>IF(COUNT('Protein Normalization'!I41/('Protein and Sphingo'!K$23/'Protein and Sphingo'!$B$23))&gt;0,'Protein Normalization'!I41/('Protein and Sphingo'!K$23/'Protein and Sphingo'!$B$23),"")</f>
        <v/>
      </c>
      <c r="J41" t="str">
        <f>IF(COUNT('Protein Normalization'!J41/('Protein and Sphingo'!L$23/'Protein and Sphingo'!$B$23))&gt;0,'Protein Normalization'!J41/('Protein and Sphingo'!L$23/'Protein and Sphingo'!$B$23),"")</f>
        <v/>
      </c>
    </row>
    <row r="42" spans="1:10">
      <c r="A42" t="s">
        <v>125</v>
      </c>
      <c r="B42" t="s">
        <v>123</v>
      </c>
      <c r="C42" t="s">
        <v>126</v>
      </c>
      <c r="D42">
        <f>IF(COUNT('Protein Normalization'!D42/('Protein and Sphingo'!F$23/'Protein and Sphingo'!$B$23))&gt;0,'Protein Normalization'!D42/('Protein and Sphingo'!F$23/'Protein and Sphingo'!$B$23),"")</f>
        <v>62511709.188051619</v>
      </c>
      <c r="E42">
        <f>IF(COUNT('Protein Normalization'!E42/('Protein and Sphingo'!G$23/'Protein and Sphingo'!$B$23))&gt;0,'Protein Normalization'!E42/('Protein and Sphingo'!G$23/'Protein and Sphingo'!$B$23),"")</f>
        <v>43213127.074676417</v>
      </c>
      <c r="F42">
        <f>IF(COUNT('Protein Normalization'!F42/('Protein and Sphingo'!H$23/'Protein and Sphingo'!$B$23))&gt;0,'Protein Normalization'!F42/('Protein and Sphingo'!H$23/'Protein and Sphingo'!$B$23),"")</f>
        <v>86489470.112803504</v>
      </c>
      <c r="G42">
        <f>IF(COUNT('Protein Normalization'!G42/('Protein and Sphingo'!I$23/'Protein and Sphingo'!$B$23))&gt;0,'Protein Normalization'!G42/('Protein and Sphingo'!I$23/'Protein and Sphingo'!$B$23),"")</f>
        <v>75251954.029474646</v>
      </c>
      <c r="H42">
        <f>IF(COUNT('Protein Normalization'!H42/('Protein and Sphingo'!J$23/'Protein and Sphingo'!$B$23))&gt;0,'Protein Normalization'!H42/('Protein and Sphingo'!J$23/'Protein and Sphingo'!$B$23),"")</f>
        <v>42792869.830209181</v>
      </c>
      <c r="I42">
        <f>IF(COUNT('Protein Normalization'!I42/('Protein and Sphingo'!K$23/'Protein and Sphingo'!$B$23))&gt;0,'Protein Normalization'!I42/('Protein and Sphingo'!K$23/'Protein and Sphingo'!$B$23),"")</f>
        <v>77514842.859570429</v>
      </c>
      <c r="J42">
        <f>IF(COUNT('Protein Normalization'!J42/('Protein and Sphingo'!L$23/'Protein and Sphingo'!$B$23))&gt;0,'Protein Normalization'!J42/('Protein and Sphingo'!L$23/'Protein and Sphingo'!$B$23),"")</f>
        <v>76068992.580474302</v>
      </c>
    </row>
    <row r="43" spans="1:10">
      <c r="A43" t="s">
        <v>128</v>
      </c>
      <c r="B43" t="s">
        <v>123</v>
      </c>
      <c r="C43" t="s">
        <v>10</v>
      </c>
      <c r="D43">
        <f>IF(COUNT('Protein Normalization'!D43/('Protein and Sphingo'!F$23/'Protein and Sphingo'!$B$23))&gt;0,'Protein Normalization'!D43/('Protein and Sphingo'!F$23/'Protein and Sphingo'!$B$23),"")</f>
        <v>833323288.93258905</v>
      </c>
      <c r="E43">
        <f>IF(COUNT('Protein Normalization'!E43/('Protein and Sphingo'!G$23/'Protein and Sphingo'!$B$23))&gt;0,'Protein Normalization'!E43/('Protein and Sphingo'!G$23/'Protein and Sphingo'!$B$23),"")</f>
        <v>555718069.83618379</v>
      </c>
      <c r="F43">
        <f>IF(COUNT('Protein Normalization'!F43/('Protein and Sphingo'!H$23/'Protein and Sphingo'!$B$23))&gt;0,'Protein Normalization'!F43/('Protein and Sphingo'!H$23/'Protein and Sphingo'!$B$23),"")</f>
        <v>974723879.44601655</v>
      </c>
      <c r="G43">
        <f>IF(COUNT('Protein Normalization'!G43/('Protein and Sphingo'!I$23/'Protein and Sphingo'!$B$23))&gt;0,'Protein Normalization'!G43/('Protein and Sphingo'!I$23/'Protein and Sphingo'!$B$23),"")</f>
        <v>915485189.22972858</v>
      </c>
      <c r="H43">
        <f>IF(COUNT('Protein Normalization'!H43/('Protein and Sphingo'!J$23/'Protein and Sphingo'!$B$23))&gt;0,'Protein Normalization'!H43/('Protein and Sphingo'!J$23/'Protein and Sphingo'!$B$23),"")</f>
        <v>522758667.80548066</v>
      </c>
      <c r="I43">
        <f>IF(COUNT('Protein Normalization'!I43/('Protein and Sphingo'!K$23/'Protein and Sphingo'!$B$23))&gt;0,'Protein Normalization'!I43/('Protein and Sphingo'!K$23/'Protein and Sphingo'!$B$23),"")</f>
        <v>923113761.28795445</v>
      </c>
      <c r="J43">
        <f>IF(COUNT('Protein Normalization'!J43/('Protein and Sphingo'!L$23/'Protein and Sphingo'!$B$23))&gt;0,'Protein Normalization'!J43/('Protein and Sphingo'!L$23/'Protein and Sphingo'!$B$23),"")</f>
        <v>942023262.0439173</v>
      </c>
    </row>
    <row r="44" spans="1:10">
      <c r="A44" t="s">
        <v>130</v>
      </c>
      <c r="B44" t="s">
        <v>123</v>
      </c>
      <c r="C44" t="s">
        <v>13</v>
      </c>
      <c r="D44">
        <f>IF(COUNT('Protein Normalization'!D44/('Protein and Sphingo'!F$23/'Protein and Sphingo'!$B$23))&gt;0,'Protein Normalization'!D44/('Protein and Sphingo'!F$23/'Protein and Sphingo'!$B$23),"")</f>
        <v>5413665293.2873659</v>
      </c>
      <c r="E44">
        <f>IF(COUNT('Protein Normalization'!E44/('Protein and Sphingo'!G$23/'Protein and Sphingo'!$B$23))&gt;0,'Protein Normalization'!E44/('Protein and Sphingo'!G$23/'Protein and Sphingo'!$B$23),"")</f>
        <v>3560013708.5040388</v>
      </c>
      <c r="F44">
        <f>IF(COUNT('Protein Normalization'!F44/('Protein and Sphingo'!H$23/'Protein and Sphingo'!$B$23))&gt;0,'Protein Normalization'!F44/('Protein and Sphingo'!H$23/'Protein and Sphingo'!$B$23),"")</f>
        <v>6583932260.9616365</v>
      </c>
      <c r="G44">
        <f>IF(COUNT('Protein Normalization'!G44/('Protein and Sphingo'!I$23/'Protein and Sphingo'!$B$23))&gt;0,'Protein Normalization'!G44/('Protein and Sphingo'!I$23/'Protein and Sphingo'!$B$23),"")</f>
        <v>6391306648.8676167</v>
      </c>
      <c r="H44">
        <f>IF(COUNT('Protein Normalization'!H44/('Protein and Sphingo'!J$23/'Protein and Sphingo'!$B$23))&gt;0,'Protein Normalization'!H44/('Protein and Sphingo'!J$23/'Protein and Sphingo'!$B$23),"")</f>
        <v>2972831550.3835192</v>
      </c>
      <c r="I44">
        <f>IF(COUNT('Protein Normalization'!I44/('Protein and Sphingo'!K$23/'Protein and Sphingo'!$B$23))&gt;0,'Protein Normalization'!I44/('Protein and Sphingo'!K$23/'Protein and Sphingo'!$B$23),"")</f>
        <v>6478445662.451704</v>
      </c>
      <c r="J44">
        <f>IF(COUNT('Protein Normalization'!J44/('Protein and Sphingo'!L$23/'Protein and Sphingo'!$B$23))&gt;0,'Protein Normalization'!J44/('Protein and Sphingo'!L$23/'Protein and Sphingo'!$B$23),"")</f>
        <v>6746337002.2973557</v>
      </c>
    </row>
    <row r="45" spans="1:10">
      <c r="A45" t="s">
        <v>132</v>
      </c>
      <c r="B45" t="s">
        <v>123</v>
      </c>
      <c r="C45" t="s">
        <v>16</v>
      </c>
      <c r="D45">
        <f>IF(COUNT('Protein Normalization'!D45/('Protein and Sphingo'!F$23/'Protein and Sphingo'!$B$23))&gt;0,'Protein Normalization'!D45/('Protein and Sphingo'!F$23/'Protein and Sphingo'!$B$23),"")</f>
        <v>9406351924.9751091</v>
      </c>
      <c r="E45">
        <f>IF(COUNT('Protein Normalization'!E45/('Protein and Sphingo'!G$23/'Protein and Sphingo'!$B$23))&gt;0,'Protein Normalization'!E45/('Protein and Sphingo'!G$23/'Protein and Sphingo'!$B$23),"")</f>
        <v>5845295329.1245708</v>
      </c>
      <c r="F45">
        <f>IF(COUNT('Protein Normalization'!F45/('Protein and Sphingo'!H$23/'Protein and Sphingo'!$B$23))&gt;0,'Protein Normalization'!F45/('Protein and Sphingo'!H$23/'Protein and Sphingo'!$B$23),"")</f>
        <v>12440427621.835888</v>
      </c>
      <c r="G45">
        <f>IF(COUNT('Protein Normalization'!G45/('Protein and Sphingo'!I$23/'Protein and Sphingo'!$B$23))&gt;0,'Protein Normalization'!G45/('Protein and Sphingo'!I$23/'Protein and Sphingo'!$B$23),"")</f>
        <v>11816382853.816557</v>
      </c>
      <c r="H45">
        <f>IF(COUNT('Protein Normalization'!H45/('Protein and Sphingo'!J$23/'Protein and Sphingo'!$B$23))&gt;0,'Protein Normalization'!H45/('Protein and Sphingo'!J$23/'Protein and Sphingo'!$B$23),"")</f>
        <v>4672618141.3251238</v>
      </c>
      <c r="I45">
        <f>IF(COUNT('Protein Normalization'!I45/('Protein and Sphingo'!K$23/'Protein and Sphingo'!$B$23))&gt;0,'Protein Normalization'!I45/('Protein and Sphingo'!K$23/'Protein and Sphingo'!$B$23),"")</f>
        <v>12157548710.534517</v>
      </c>
      <c r="J45">
        <f>IF(COUNT('Protein Normalization'!J45/('Protein and Sphingo'!L$23/'Protein and Sphingo'!$B$23))&gt;0,'Protein Normalization'!J45/('Protein and Sphingo'!L$23/'Protein and Sphingo'!$B$23),"")</f>
        <v>12398785452.369272</v>
      </c>
    </row>
    <row r="46" spans="1:10">
      <c r="A46" t="s">
        <v>134</v>
      </c>
      <c r="B46" t="s">
        <v>123</v>
      </c>
      <c r="C46" t="s">
        <v>135</v>
      </c>
      <c r="D46">
        <f>IF(COUNT('Protein Normalization'!D46/('Protein and Sphingo'!F$23/'Protein and Sphingo'!$B$23))&gt;0,'Protein Normalization'!D46/('Protein and Sphingo'!F$23/'Protein and Sphingo'!$B$23),"")</f>
        <v>350131512.49051774</v>
      </c>
      <c r="E46">
        <f>IF(COUNT('Protein Normalization'!E46/('Protein and Sphingo'!G$23/'Protein and Sphingo'!$B$23))&gt;0,'Protein Normalization'!E46/('Protein and Sphingo'!G$23/'Protein and Sphingo'!$B$23),"")</f>
        <v>245677739.68905458</v>
      </c>
      <c r="F46">
        <f>IF(COUNT('Protein Normalization'!F46/('Protein and Sphingo'!H$23/'Protein and Sphingo'!$B$23))&gt;0,'Protein Normalization'!F46/('Protein and Sphingo'!H$23/'Protein and Sphingo'!$B$23),"")</f>
        <v>759171799.2873379</v>
      </c>
      <c r="G46">
        <f>IF(COUNT('Protein Normalization'!G46/('Protein and Sphingo'!I$23/'Protein and Sphingo'!$B$23))&gt;0,'Protein Normalization'!G46/('Protein and Sphingo'!I$23/'Protein and Sphingo'!$B$23),"")</f>
        <v>723975001.85149014</v>
      </c>
      <c r="H46">
        <f>IF(COUNT('Protein Normalization'!H46/('Protein and Sphingo'!J$23/'Protein and Sphingo'!$B$23))&gt;0,'Protein Normalization'!H46/('Protein and Sphingo'!J$23/'Protein and Sphingo'!$B$23),"")</f>
        <v>212925771.46041948</v>
      </c>
      <c r="I46">
        <f>IF(COUNT('Protein Normalization'!I46/('Protein and Sphingo'!K$23/'Protein and Sphingo'!$B$23))&gt;0,'Protein Normalization'!I46/('Protein and Sphingo'!K$23/'Protein and Sphingo'!$B$23),"")</f>
        <v>766727295.55138206</v>
      </c>
      <c r="J46">
        <f>IF(COUNT('Protein Normalization'!J46/('Protein and Sphingo'!L$23/'Protein and Sphingo'!$B$23))&gt;0,'Protein Normalization'!J46/('Protein and Sphingo'!L$23/'Protein and Sphingo'!$B$23),"")</f>
        <v>773251324.3918916</v>
      </c>
    </row>
    <row r="47" spans="1:10">
      <c r="A47" t="s">
        <v>137</v>
      </c>
      <c r="B47" t="s">
        <v>123</v>
      </c>
      <c r="C47" t="s">
        <v>20</v>
      </c>
      <c r="D47">
        <f>IF(COUNT('Protein Normalization'!D47/('Protein and Sphingo'!F$23/'Protein and Sphingo'!$B$23))&gt;0,'Protein Normalization'!D47/('Protein and Sphingo'!F$23/'Protein and Sphingo'!$B$23),"")</f>
        <v>3952791553.0065045</v>
      </c>
      <c r="E47">
        <f>IF(COUNT('Protein Normalization'!E47/('Protein and Sphingo'!G$23/'Protein and Sphingo'!$B$23))&gt;0,'Protein Normalization'!E47/('Protein and Sphingo'!G$23/'Protein and Sphingo'!$B$23),"")</f>
        <v>2541373922.2478991</v>
      </c>
      <c r="F47">
        <f>IF(COUNT('Protein Normalization'!F47/('Protein and Sphingo'!H$23/'Protein and Sphingo'!$B$23))&gt;0,'Protein Normalization'!F47/('Protein and Sphingo'!H$23/'Protein and Sphingo'!$B$23),"")</f>
        <v>5234455503.2179985</v>
      </c>
      <c r="G47">
        <f>IF(COUNT('Protein Normalization'!G47/('Protein and Sphingo'!I$23/'Protein and Sphingo'!$B$23))&gt;0,'Protein Normalization'!G47/('Protein and Sphingo'!I$23/'Protein and Sphingo'!$B$23),"")</f>
        <v>5242505281.7078028</v>
      </c>
      <c r="H47">
        <f>IF(COUNT('Protein Normalization'!H47/('Protein and Sphingo'!J$23/'Protein and Sphingo'!$B$23))&gt;0,'Protein Normalization'!H47/('Protein and Sphingo'!J$23/'Protein and Sphingo'!$B$23),"")</f>
        <v>1979423316.8583424</v>
      </c>
      <c r="I47">
        <f>IF(COUNT('Protein Normalization'!I47/('Protein and Sphingo'!K$23/'Protein and Sphingo'!$B$23))&gt;0,'Protein Normalization'!I47/('Protein and Sphingo'!K$23/'Protein and Sphingo'!$B$23),"")</f>
        <v>5293780972.2076054</v>
      </c>
      <c r="J47">
        <f>IF(COUNT('Protein Normalization'!J47/('Protein and Sphingo'!L$23/'Protein and Sphingo'!$B$23))&gt;0,'Protein Normalization'!J47/('Protein and Sphingo'!L$23/'Protein and Sphingo'!$B$23),"")</f>
        <v>5521731361.5514326</v>
      </c>
    </row>
    <row r="48" spans="1:10">
      <c r="A48" t="s">
        <v>139</v>
      </c>
      <c r="B48" t="s">
        <v>123</v>
      </c>
      <c r="C48" t="s">
        <v>50</v>
      </c>
      <c r="D48">
        <f>IF(COUNT('Protein Normalization'!D48/('Protein and Sphingo'!F$23/'Protein and Sphingo'!$B$23))&gt;0,'Protein Normalization'!D48/('Protein and Sphingo'!F$23/'Protein and Sphingo'!$B$23),"")</f>
        <v>4436262151.8875895</v>
      </c>
      <c r="E48">
        <f>IF(COUNT('Protein Normalization'!E48/('Protein and Sphingo'!G$23/'Protein and Sphingo'!$B$23))&gt;0,'Protein Normalization'!E48/('Protein and Sphingo'!G$23/'Protein and Sphingo'!$B$23),"")</f>
        <v>2702406990.190917</v>
      </c>
      <c r="F48">
        <f>IF(COUNT('Protein Normalization'!F48/('Protein and Sphingo'!H$23/'Protein and Sphingo'!$B$23))&gt;0,'Protein Normalization'!F48/('Protein and Sphingo'!H$23/'Protein and Sphingo'!$B$23),"")</f>
        <v>6276970457.5640182</v>
      </c>
      <c r="G48">
        <f>IF(COUNT('Protein Normalization'!G48/('Protein and Sphingo'!I$23/'Protein and Sphingo'!$B$23))&gt;0,'Protein Normalization'!G48/('Protein and Sphingo'!I$23/'Protein and Sphingo'!$B$23),"")</f>
        <v>6096286447.0420485</v>
      </c>
      <c r="H48">
        <f>IF(COUNT('Protein Normalization'!H48/('Protein and Sphingo'!J$23/'Protein and Sphingo'!$B$23))&gt;0,'Protein Normalization'!H48/('Protein and Sphingo'!J$23/'Protein and Sphingo'!$B$23),"")</f>
        <v>2031872547.8497334</v>
      </c>
      <c r="I48">
        <f>IF(COUNT('Protein Normalization'!I48/('Protein and Sphingo'!K$23/'Protein and Sphingo'!$B$23))&gt;0,'Protein Normalization'!I48/('Protein and Sphingo'!K$23/'Protein and Sphingo'!$B$23),"")</f>
        <v>6256277784.8595028</v>
      </c>
      <c r="J48">
        <f>IF(COUNT('Protein Normalization'!J48/('Protein and Sphingo'!L$23/'Protein and Sphingo'!$B$23))&gt;0,'Protein Normalization'!J48/('Protein and Sphingo'!L$23/'Protein and Sphingo'!$B$23),"")</f>
        <v>6393197003.9384947</v>
      </c>
    </row>
    <row r="49" spans="1:10">
      <c r="A49" t="s">
        <v>141</v>
      </c>
      <c r="B49" t="s">
        <v>123</v>
      </c>
      <c r="C49" t="s">
        <v>142</v>
      </c>
      <c r="D49">
        <f>IF(COUNT('Protein Normalization'!D49/('Protein and Sphingo'!F$23/'Protein and Sphingo'!$B$23))&gt;0,'Protein Normalization'!D49/('Protein and Sphingo'!F$23/'Protein and Sphingo'!$B$23),"")</f>
        <v>385370350.31983519</v>
      </c>
      <c r="E49">
        <f>IF(COUNT('Protein Normalization'!E49/('Protein and Sphingo'!G$23/'Protein and Sphingo'!$B$23))&gt;0,'Protein Normalization'!E49/('Protein and Sphingo'!G$23/'Protein and Sphingo'!$B$23),"")</f>
        <v>220804485.18505439</v>
      </c>
      <c r="F49">
        <f>IF(COUNT('Protein Normalization'!F49/('Protein and Sphingo'!H$23/'Protein and Sphingo'!$B$23))&gt;0,'Protein Normalization'!F49/('Protein and Sphingo'!H$23/'Protein and Sphingo'!$B$23),"")</f>
        <v>524951894.23160154</v>
      </c>
      <c r="G49">
        <f>IF(COUNT('Protein Normalization'!G49/('Protein and Sphingo'!I$23/'Protein and Sphingo'!$B$23))&gt;0,'Protein Normalization'!G49/('Protein and Sphingo'!I$23/'Protein and Sphingo'!$B$23),"")</f>
        <v>501303755.43976533</v>
      </c>
      <c r="H49">
        <f>IF(COUNT('Protein Normalization'!H49/('Protein and Sphingo'!J$23/'Protein and Sphingo'!$B$23))&gt;0,'Protein Normalization'!H49/('Protein and Sphingo'!J$23/'Protein and Sphingo'!$B$23),"")</f>
        <v>177335934.99364001</v>
      </c>
      <c r="I49">
        <f>IF(COUNT('Protein Normalization'!I49/('Protein and Sphingo'!K$23/'Protein and Sphingo'!$B$23))&gt;0,'Protein Normalization'!I49/('Protein and Sphingo'!K$23/'Protein and Sphingo'!$B$23),"")</f>
        <v>525977740.0560059</v>
      </c>
      <c r="J49">
        <f>IF(COUNT('Protein Normalization'!J49/('Protein and Sphingo'!L$23/'Protein and Sphingo'!$B$23))&gt;0,'Protein Normalization'!J49/('Protein and Sphingo'!L$23/'Protein and Sphingo'!$B$23),"")</f>
        <v>536227539.92281562</v>
      </c>
    </row>
    <row r="50" spans="1:10">
      <c r="A50" t="s">
        <v>144</v>
      </c>
      <c r="B50" t="s">
        <v>123</v>
      </c>
      <c r="C50" t="s">
        <v>145</v>
      </c>
      <c r="D50" t="str">
        <f>IF(COUNT('Protein Normalization'!D50/('Protein and Sphingo'!F$23/'Protein and Sphingo'!$B$23))&gt;0,'Protein Normalization'!D50/('Protein and Sphingo'!F$23/'Protein and Sphingo'!$B$23),"")</f>
        <v/>
      </c>
      <c r="E50" t="str">
        <f>IF(COUNT('Protein Normalization'!E50/('Protein and Sphingo'!G$23/'Protein and Sphingo'!$B$23))&gt;0,'Protein Normalization'!E50/('Protein and Sphingo'!G$23/'Protein and Sphingo'!$B$23),"")</f>
        <v/>
      </c>
      <c r="F50" t="str">
        <f>IF(COUNT('Protein Normalization'!F50/('Protein and Sphingo'!H$23/'Protein and Sphingo'!$B$23))&gt;0,'Protein Normalization'!F50/('Protein and Sphingo'!H$23/'Protein and Sphingo'!$B$23),"")</f>
        <v/>
      </c>
      <c r="G50" t="str">
        <f>IF(COUNT('Protein Normalization'!G50/('Protein and Sphingo'!I$23/'Protein and Sphingo'!$B$23))&gt;0,'Protein Normalization'!G50/('Protein and Sphingo'!I$23/'Protein and Sphingo'!$B$23),"")</f>
        <v/>
      </c>
      <c r="H50" t="str">
        <f>IF(COUNT('Protein Normalization'!H50/('Protein and Sphingo'!J$23/'Protein and Sphingo'!$B$23))&gt;0,'Protein Normalization'!H50/('Protein and Sphingo'!J$23/'Protein and Sphingo'!$B$23),"")</f>
        <v/>
      </c>
      <c r="I50" t="str">
        <f>IF(COUNT('Protein Normalization'!I50/('Protein and Sphingo'!K$23/'Protein and Sphingo'!$B$23))&gt;0,'Protein Normalization'!I50/('Protein and Sphingo'!K$23/'Protein and Sphingo'!$B$23),"")</f>
        <v/>
      </c>
      <c r="J50">
        <f>IF(COUNT('Protein Normalization'!J50/('Protein and Sphingo'!L$23/'Protein and Sphingo'!$B$23))&gt;0,'Protein Normalization'!J50/('Protein and Sphingo'!L$23/'Protein and Sphingo'!$B$23),"")</f>
        <v>36017358.731044166</v>
      </c>
    </row>
    <row r="51" spans="1:10">
      <c r="A51" t="s">
        <v>147</v>
      </c>
      <c r="B51" t="s">
        <v>123</v>
      </c>
      <c r="C51" t="s">
        <v>148</v>
      </c>
      <c r="D51">
        <f>IF(COUNT('Protein Normalization'!D51/('Protein and Sphingo'!F$23/'Protein and Sphingo'!$B$23))&gt;0,'Protein Normalization'!D51/('Protein and Sphingo'!F$23/'Protein and Sphingo'!$B$23),"")</f>
        <v>16888002.88019542</v>
      </c>
      <c r="E51">
        <f>IF(COUNT('Protein Normalization'!E51/('Protein and Sphingo'!G$23/'Protein and Sphingo'!$B$23))&gt;0,'Protein Normalization'!E51/('Protein and Sphingo'!G$23/'Protein and Sphingo'!$B$23),"")</f>
        <v>2618167.4121979405</v>
      </c>
      <c r="F51">
        <f>IF(COUNT('Protein Normalization'!F51/('Protein and Sphingo'!H$23/'Protein and Sphingo'!$B$23))&gt;0,'Protein Normalization'!F51/('Protein and Sphingo'!H$23/'Protein and Sphingo'!$B$23),"")</f>
        <v>19438465.603811592</v>
      </c>
      <c r="G51">
        <f>IF(COUNT('Protein Normalization'!G51/('Protein and Sphingo'!I$23/'Protein and Sphingo'!$B$23))&gt;0,'Protein Normalization'!G51/('Protein and Sphingo'!I$23/'Protein and Sphingo'!$B$23),"")</f>
        <v>18277745.143485162</v>
      </c>
      <c r="H51">
        <f>IF(COUNT('Protein Normalization'!H51/('Protein and Sphingo'!J$23/'Protein and Sphingo'!$B$23))&gt;0,'Protein Normalization'!H51/('Protein and Sphingo'!J$23/'Protein and Sphingo'!$B$23),"")</f>
        <v>6276309.0094230724</v>
      </c>
      <c r="I51">
        <f>IF(COUNT('Protein Normalization'!I51/('Protein and Sphingo'!K$23/'Protein and Sphingo'!$B$23))&gt;0,'Protein Normalization'!I51/('Protein and Sphingo'!K$23/'Protein and Sphingo'!$B$23),"")</f>
        <v>19410749.391424343</v>
      </c>
      <c r="J51">
        <f>IF(COUNT('Protein Normalization'!J51/('Protein and Sphingo'!L$23/'Protein and Sphingo'!$B$23))&gt;0,'Protein Normalization'!J51/('Protein and Sphingo'!L$23/'Protein and Sphingo'!$B$23),"")</f>
        <v>20241424.66633781</v>
      </c>
    </row>
    <row r="52" spans="1:10">
      <c r="A52" t="s">
        <v>150</v>
      </c>
      <c r="B52" t="s">
        <v>123</v>
      </c>
      <c r="C52" t="s">
        <v>151</v>
      </c>
      <c r="D52">
        <f>IF(COUNT('Protein Normalization'!D52/('Protein and Sphingo'!F$23/'Protein and Sphingo'!$B$23))&gt;0,'Protein Normalization'!D52/('Protein and Sphingo'!F$23/'Protein and Sphingo'!$B$23),"")</f>
        <v>629270889.06455708</v>
      </c>
      <c r="E52">
        <f>IF(COUNT('Protein Normalization'!E52/('Protein and Sphingo'!G$23/'Protein and Sphingo'!$B$23))&gt;0,'Protein Normalization'!E52/('Protein and Sphingo'!G$23/'Protein and Sphingo'!$B$23),"")</f>
        <v>435472132.05530316</v>
      </c>
      <c r="F52">
        <f>IF(COUNT('Protein Normalization'!F52/('Protein and Sphingo'!H$23/'Protein and Sphingo'!$B$23))&gt;0,'Protein Normalization'!F52/('Protein and Sphingo'!H$23/'Protein and Sphingo'!$B$23),"")</f>
        <v>819458701.51625466</v>
      </c>
      <c r="G52">
        <f>IF(COUNT('Protein Normalization'!G52/('Protein and Sphingo'!I$23/'Protein and Sphingo'!$B$23))&gt;0,'Protein Normalization'!G52/('Protein and Sphingo'!I$23/'Protein and Sphingo'!$B$23),"")</f>
        <v>787996186.91415274</v>
      </c>
      <c r="H52">
        <f>IF(COUNT('Protein Normalization'!H52/('Protein and Sphingo'!J$23/'Protein and Sphingo'!$B$23))&gt;0,'Protein Normalization'!H52/('Protein and Sphingo'!J$23/'Protein and Sphingo'!$B$23),"")</f>
        <v>387083277.97943038</v>
      </c>
      <c r="I52">
        <f>IF(COUNT('Protein Normalization'!I52/('Protein and Sphingo'!K$23/'Protein and Sphingo'!$B$23))&gt;0,'Protein Normalization'!I52/('Protein and Sphingo'!K$23/'Protein and Sphingo'!$B$23),"")</f>
        <v>776576130.22510505</v>
      </c>
      <c r="J52">
        <f>IF(COUNT('Protein Normalization'!J52/('Protein and Sphingo'!L$23/'Protein and Sphingo'!$B$23))&gt;0,'Protein Normalization'!J52/('Protein and Sphingo'!L$23/'Protein and Sphingo'!$B$23),"")</f>
        <v>783882898.55747545</v>
      </c>
    </row>
    <row r="53" spans="1:10">
      <c r="A53" t="s">
        <v>153</v>
      </c>
      <c r="B53" t="s">
        <v>123</v>
      </c>
      <c r="C53" t="s">
        <v>154</v>
      </c>
      <c r="D53">
        <f>IF(COUNT('Protein Normalization'!D53/('Protein and Sphingo'!F$23/'Protein and Sphingo'!$B$23))&gt;0,'Protein Normalization'!D53/('Protein and Sphingo'!F$23/'Protein and Sphingo'!$B$23),"")</f>
        <v>79613945.336203039</v>
      </c>
      <c r="E53">
        <f>IF(COUNT('Protein Normalization'!E53/('Protein and Sphingo'!G$23/'Protein and Sphingo'!$B$23))&gt;0,'Protein Normalization'!E53/('Protein and Sphingo'!G$23/'Protein and Sphingo'!$B$23),"")</f>
        <v>290708143.90348488</v>
      </c>
      <c r="F53">
        <f>IF(COUNT('Protein Normalization'!F53/('Protein and Sphingo'!H$23/'Protein and Sphingo'!$B$23))&gt;0,'Protein Normalization'!F53/('Protein and Sphingo'!H$23/'Protein and Sphingo'!$B$23),"")</f>
        <v>63396228.079605415</v>
      </c>
      <c r="G53">
        <f>IF(COUNT('Protein Normalization'!G53/('Protein and Sphingo'!I$23/'Protein and Sphingo'!$B$23))&gt;0,'Protein Normalization'!G53/('Protein and Sphingo'!I$23/'Protein and Sphingo'!$B$23),"")</f>
        <v>59727421.332263649</v>
      </c>
      <c r="H53">
        <f>IF(COUNT('Protein Normalization'!H53/('Protein and Sphingo'!J$23/'Protein and Sphingo'!$B$23))&gt;0,'Protein Normalization'!H53/('Protein and Sphingo'!J$23/'Protein and Sphingo'!$B$23),"")</f>
        <v>239363009.82670906</v>
      </c>
      <c r="I53">
        <f>IF(COUNT('Protein Normalization'!I53/('Protein and Sphingo'!K$23/'Protein and Sphingo'!$B$23))&gt;0,'Protein Normalization'!I53/('Protein and Sphingo'!K$23/'Protein and Sphingo'!$B$23),"")</f>
        <v>31391220.417605646</v>
      </c>
      <c r="J53">
        <f>IF(COUNT('Protein Normalization'!J53/('Protein and Sphingo'!L$23/'Protein and Sphingo'!$B$23))&gt;0,'Protein Normalization'!J53/('Protein and Sphingo'!L$23/'Protein and Sphingo'!$B$23),"")</f>
        <v>66634099.295485802</v>
      </c>
    </row>
    <row r="54" spans="1:10">
      <c r="A54" t="s">
        <v>153</v>
      </c>
      <c r="B54" t="s">
        <v>123</v>
      </c>
      <c r="C54" t="s">
        <v>154</v>
      </c>
      <c r="D54">
        <f>IF(COUNT('Protein Normalization'!D54/('Protein and Sphingo'!F$23/'Protein and Sphingo'!$B$23))&gt;0,'Protein Normalization'!D54/('Protein and Sphingo'!F$23/'Protein and Sphingo'!$B$23),"")</f>
        <v>388776114.7786029</v>
      </c>
      <c r="E54">
        <f>IF(COUNT('Protein Normalization'!E54/('Protein and Sphingo'!G$23/'Protein and Sphingo'!$B$23))&gt;0,'Protein Normalization'!E54/('Protein and Sphingo'!G$23/'Protein and Sphingo'!$B$23),"")</f>
        <v>290805847.86810619</v>
      </c>
      <c r="F54">
        <f>IF(COUNT('Protein Normalization'!F54/('Protein and Sphingo'!H$23/'Protein and Sphingo'!$B$23))&gt;0,'Protein Normalization'!F54/('Protein and Sphingo'!H$23/'Protein and Sphingo'!$B$23),"")</f>
        <v>459475204.99378878</v>
      </c>
      <c r="G54">
        <f>IF(COUNT('Protein Normalization'!G54/('Protein and Sphingo'!I$23/'Protein and Sphingo'!$B$23))&gt;0,'Protein Normalization'!G54/('Protein and Sphingo'!I$23/'Protein and Sphingo'!$B$23),"")</f>
        <v>461624579.45182151</v>
      </c>
      <c r="H54">
        <f>IF(COUNT('Protein Normalization'!H54/('Protein and Sphingo'!J$23/'Protein and Sphingo'!$B$23))&gt;0,'Protein Normalization'!H54/('Protein and Sphingo'!J$23/'Protein and Sphingo'!$B$23),"")</f>
        <v>194535119.98713559</v>
      </c>
      <c r="I54">
        <f>IF(COUNT('Protein Normalization'!I54/('Protein and Sphingo'!K$23/'Protein and Sphingo'!$B$23))&gt;0,'Protein Normalization'!I54/('Protein and Sphingo'!K$23/'Protein and Sphingo'!$B$23),"")</f>
        <v>447110105.17238212</v>
      </c>
      <c r="J54">
        <f>IF(COUNT('Protein Normalization'!J54/('Protein and Sphingo'!L$23/'Protein and Sphingo'!$B$23))&gt;0,'Protein Normalization'!J54/('Protein and Sphingo'!L$23/'Protein and Sphingo'!$B$23),"")</f>
        <v>467091640.6926856</v>
      </c>
    </row>
    <row r="55" spans="1:10">
      <c r="A55" t="s">
        <v>156</v>
      </c>
      <c r="B55" t="s">
        <v>123</v>
      </c>
      <c r="C55" t="s">
        <v>157</v>
      </c>
      <c r="D55">
        <f>IF(COUNT('Protein Normalization'!D55/('Protein and Sphingo'!F$23/'Protein and Sphingo'!$B$23))&gt;0,'Protein Normalization'!D55/('Protein and Sphingo'!F$23/'Protein and Sphingo'!$B$23),"")</f>
        <v>113691023.00296324</v>
      </c>
      <c r="E55">
        <f>IF(COUNT('Protein Normalization'!E55/('Protein and Sphingo'!G$23/'Protein and Sphingo'!$B$23))&gt;0,'Protein Normalization'!E55/('Protein and Sphingo'!G$23/'Protein and Sphingo'!$B$23),"")</f>
        <v>65946440.623728916</v>
      </c>
      <c r="F55">
        <f>IF(COUNT('Protein Normalization'!F55/('Protein and Sphingo'!H$23/'Protein and Sphingo'!$B$23))&gt;0,'Protein Normalization'!F55/('Protein and Sphingo'!H$23/'Protein and Sphingo'!$B$23),"")</f>
        <v>135386186.23755014</v>
      </c>
      <c r="G55">
        <f>IF(COUNT('Protein Normalization'!G55/('Protein and Sphingo'!I$23/'Protein and Sphingo'!$B$23))&gt;0,'Protein Normalization'!G55/('Protein and Sphingo'!I$23/'Protein and Sphingo'!$B$23),"")</f>
        <v>128497796.72980894</v>
      </c>
      <c r="H55">
        <f>IF(COUNT('Protein Normalization'!H55/('Protein and Sphingo'!J$23/'Protein and Sphingo'!$B$23))&gt;0,'Protein Normalization'!H55/('Protein and Sphingo'!J$23/'Protein and Sphingo'!$B$23),"")</f>
        <v>56817602.980559126</v>
      </c>
      <c r="I55">
        <f>IF(COUNT('Protein Normalization'!I55/('Protein and Sphingo'!K$23/'Protein and Sphingo'!$B$23))&gt;0,'Protein Normalization'!I55/('Protein and Sphingo'!K$23/'Protein and Sphingo'!$B$23),"")</f>
        <v>134086037.90001459</v>
      </c>
      <c r="J55">
        <f>IF(COUNT('Protein Normalization'!J55/('Protein and Sphingo'!L$23/'Protein and Sphingo'!$B$23))&gt;0,'Protein Normalization'!J55/('Protein and Sphingo'!L$23/'Protein and Sphingo'!$B$23),"")</f>
        <v>128408226.90259525</v>
      </c>
    </row>
    <row r="56" spans="1:10">
      <c r="A56" t="s">
        <v>159</v>
      </c>
      <c r="B56" t="s">
        <v>123</v>
      </c>
      <c r="C56" t="s">
        <v>160</v>
      </c>
      <c r="D56">
        <f>IF(COUNT('Protein Normalization'!D56/('Protein and Sphingo'!F$23/'Protein and Sphingo'!$B$23))&gt;0,'Protein Normalization'!D56/('Protein and Sphingo'!F$23/'Protein and Sphingo'!$B$23),"")</f>
        <v>45165479.935860895</v>
      </c>
      <c r="E56">
        <f>IF(COUNT('Protein Normalization'!E56/('Protein and Sphingo'!G$23/'Protein and Sphingo'!$B$23))&gt;0,'Protein Normalization'!E56/('Protein and Sphingo'!G$23/'Protein and Sphingo'!$B$23),"")</f>
        <v>29742846.664252445</v>
      </c>
      <c r="F56">
        <f>IF(COUNT('Protein Normalization'!F56/('Protein and Sphingo'!H$23/'Protein and Sphingo'!$B$23))&gt;0,'Protein Normalization'!F56/('Protein and Sphingo'!H$23/'Protein and Sphingo'!$B$23),"")</f>
        <v>40939587.676441714</v>
      </c>
      <c r="G56">
        <f>IF(COUNT('Protein Normalization'!G56/('Protein and Sphingo'!I$23/'Protein and Sphingo'!$B$23))&gt;0,'Protein Normalization'!G56/('Protein and Sphingo'!I$23/'Protein and Sphingo'!$B$23),"")</f>
        <v>40517850.786944218</v>
      </c>
      <c r="H56">
        <f>IF(COUNT('Protein Normalization'!H56/('Protein and Sphingo'!J$23/'Protein and Sphingo'!$B$23))&gt;0,'Protein Normalization'!H56/('Protein and Sphingo'!J$23/'Protein and Sphingo'!$B$23),"")</f>
        <v>20153906.794885091</v>
      </c>
      <c r="I56">
        <f>IF(COUNT('Protein Normalization'!I56/('Protein and Sphingo'!K$23/'Protein and Sphingo'!$B$23))&gt;0,'Protein Normalization'!I56/('Protein and Sphingo'!K$23/'Protein and Sphingo'!$B$23),"")</f>
        <v>44482293.707817353</v>
      </c>
      <c r="J56">
        <f>IF(COUNT('Protein Normalization'!J56/('Protein and Sphingo'!L$23/'Protein and Sphingo'!$B$23))&gt;0,'Protein Normalization'!J56/('Protein and Sphingo'!L$23/'Protein and Sphingo'!$B$23),"")</f>
        <v>40694651.258444704</v>
      </c>
    </row>
    <row r="57" spans="1:10">
      <c r="A57" t="s">
        <v>162</v>
      </c>
      <c r="B57" t="s">
        <v>123</v>
      </c>
      <c r="C57" t="s">
        <v>163</v>
      </c>
      <c r="D57">
        <f>IF(COUNT('Protein Normalization'!D57/('Protein and Sphingo'!F$23/'Protein and Sphingo'!$B$23))&gt;0,'Protein Normalization'!D57/('Protein and Sphingo'!F$23/'Protein and Sphingo'!$B$23),"")</f>
        <v>30950980.563488066</v>
      </c>
      <c r="E57">
        <f>IF(COUNT('Protein Normalization'!E57/('Protein and Sphingo'!G$23/'Protein and Sphingo'!$B$23))&gt;0,'Protein Normalization'!E57/('Protein and Sphingo'!G$23/'Protein and Sphingo'!$B$23),"")</f>
        <v>15978624.249814751</v>
      </c>
      <c r="F57">
        <f>IF(COUNT('Protein Normalization'!F57/('Protein and Sphingo'!H$23/'Protein and Sphingo'!$B$23))&gt;0,'Protein Normalization'!F57/('Protein and Sphingo'!H$23/'Protein and Sphingo'!$B$23),"")</f>
        <v>30557774.075078845</v>
      </c>
      <c r="G57">
        <f>IF(COUNT('Protein Normalization'!G57/('Protein and Sphingo'!I$23/'Protein and Sphingo'!$B$23))&gt;0,'Protein Normalization'!G57/('Protein and Sphingo'!I$23/'Protein and Sphingo'!$B$23),"")</f>
        <v>55633585.410004221</v>
      </c>
      <c r="H57">
        <f>IF(COUNT('Protein Normalization'!H57/('Protein and Sphingo'!J$23/'Protein and Sphingo'!$B$23))&gt;0,'Protein Normalization'!H57/('Protein and Sphingo'!J$23/'Protein and Sphingo'!$B$23),"")</f>
        <v>11937340.058256706</v>
      </c>
      <c r="I57">
        <f>IF(COUNT('Protein Normalization'!I57/('Protein and Sphingo'!K$23/'Protein and Sphingo'!$B$23))&gt;0,'Protein Normalization'!I57/('Protein and Sphingo'!K$23/'Protein and Sphingo'!$B$23),"")</f>
        <v>52370760.177135833</v>
      </c>
      <c r="J57">
        <f>IF(COUNT('Protein Normalization'!J57/('Protein and Sphingo'!L$23/'Protein and Sphingo'!$B$23))&gt;0,'Protein Normalization'!J57/('Protein and Sphingo'!L$23/'Protein and Sphingo'!$B$23),"")</f>
        <v>69727841.487253442</v>
      </c>
    </row>
    <row r="58" spans="1:10">
      <c r="A58" t="s">
        <v>162</v>
      </c>
      <c r="B58" t="s">
        <v>123</v>
      </c>
      <c r="C58" t="s">
        <v>163</v>
      </c>
      <c r="D58">
        <f>IF(COUNT('Protein Normalization'!D58/('Protein and Sphingo'!F$23/'Protein and Sphingo'!$B$23))&gt;0,'Protein Normalization'!D58/('Protein and Sphingo'!F$23/'Protein and Sphingo'!$B$23),"")</f>
        <v>563900733.53876472</v>
      </c>
      <c r="E58">
        <f>IF(COUNT('Protein Normalization'!E58/('Protein and Sphingo'!G$23/'Protein and Sphingo'!$B$23))&gt;0,'Protein Normalization'!E58/('Protein and Sphingo'!G$23/'Protein and Sphingo'!$B$23),"")</f>
        <v>349031184.95630032</v>
      </c>
      <c r="F58">
        <f>IF(COUNT('Protein Normalization'!F58/('Protein and Sphingo'!H$23/'Protein and Sphingo'!$B$23))&gt;0,'Protein Normalization'!F58/('Protein and Sphingo'!H$23/'Protein and Sphingo'!$B$23),"")</f>
        <v>605542749.13531256</v>
      </c>
      <c r="G58">
        <f>IF(COUNT('Protein Normalization'!G58/('Protein and Sphingo'!I$23/'Protein and Sphingo'!$B$23))&gt;0,'Protein Normalization'!G58/('Protein and Sphingo'!I$23/'Protein and Sphingo'!$B$23),"")</f>
        <v>659148250.37552011</v>
      </c>
      <c r="H58">
        <f>IF(COUNT('Protein Normalization'!H58/('Protein and Sphingo'!J$23/'Protein and Sphingo'!$B$23))&gt;0,'Protein Normalization'!H58/('Protein and Sphingo'!J$23/'Protein and Sphingo'!$B$23),"")</f>
        <v>267588124.78612506</v>
      </c>
      <c r="I58">
        <f>IF(COUNT('Protein Normalization'!I58/('Protein and Sphingo'!K$23/'Protein and Sphingo'!$B$23))&gt;0,'Protein Normalization'!I58/('Protein and Sphingo'!K$23/'Protein and Sphingo'!$B$23),"")</f>
        <v>663368962.19772196</v>
      </c>
      <c r="J58">
        <f>IF(COUNT('Protein Normalization'!J58/('Protein and Sphingo'!L$23/'Protein and Sphingo'!$B$23))&gt;0,'Protein Normalization'!J58/('Protein and Sphingo'!L$23/'Protein and Sphingo'!$B$23),"")</f>
        <v>752408360.19366896</v>
      </c>
    </row>
    <row r="59" spans="1:10">
      <c r="A59" t="s">
        <v>165</v>
      </c>
      <c r="B59" t="s">
        <v>123</v>
      </c>
      <c r="C59" t="s">
        <v>166</v>
      </c>
      <c r="D59">
        <f>IF(COUNT('Protein Normalization'!D59/('Protein and Sphingo'!F$23/'Protein and Sphingo'!$B$23))&gt;0,'Protein Normalization'!D59/('Protein and Sphingo'!F$23/'Protein and Sphingo'!$B$23),"")</f>
        <v>586240513.07835591</v>
      </c>
      <c r="E59">
        <f>IF(COUNT('Protein Normalization'!E59/('Protein and Sphingo'!G$23/'Protein and Sphingo'!$B$23))&gt;0,'Protein Normalization'!E59/('Protein and Sphingo'!G$23/'Protein and Sphingo'!$B$23),"")</f>
        <v>366626365.71166807</v>
      </c>
      <c r="F59">
        <f>IF(COUNT('Protein Normalization'!F59/('Protein and Sphingo'!H$23/'Protein and Sphingo'!$B$23))&gt;0,'Protein Normalization'!F59/('Protein and Sphingo'!H$23/'Protein and Sphingo'!$B$23),"")</f>
        <v>760741635.39137518</v>
      </c>
      <c r="G59">
        <f>IF(COUNT('Protein Normalization'!G59/('Protein and Sphingo'!I$23/'Protein and Sphingo'!$B$23))&gt;0,'Protein Normalization'!G59/('Protein and Sphingo'!I$23/'Protein and Sphingo'!$B$23),"")</f>
        <v>733771145.0768286</v>
      </c>
      <c r="H59">
        <f>IF(COUNT('Protein Normalization'!H59/('Protein and Sphingo'!J$23/'Protein and Sphingo'!$B$23))&gt;0,'Protein Normalization'!H59/('Protein and Sphingo'!J$23/'Protein and Sphingo'!$B$23),"")</f>
        <v>284760573.27858299</v>
      </c>
      <c r="I59">
        <f>IF(COUNT('Protein Normalization'!I59/('Protein and Sphingo'!K$23/'Protein and Sphingo'!$B$23))&gt;0,'Protein Normalization'!I59/('Protein and Sphingo'!K$23/'Protein and Sphingo'!$B$23),"")</f>
        <v>769531717.16510558</v>
      </c>
      <c r="J59">
        <f>IF(COUNT('Protein Normalization'!J59/('Protein and Sphingo'!L$23/'Protein and Sphingo'!$B$23))&gt;0,'Protein Normalization'!J59/('Protein and Sphingo'!L$23/'Protein and Sphingo'!$B$23),"")</f>
        <v>775018436.39652431</v>
      </c>
    </row>
    <row r="60" spans="1:10">
      <c r="A60" t="s">
        <v>168</v>
      </c>
      <c r="B60" t="s">
        <v>123</v>
      </c>
      <c r="C60" t="s">
        <v>169</v>
      </c>
      <c r="D60">
        <f>IF(COUNT('Protein Normalization'!D60/('Protein and Sphingo'!F$23/'Protein and Sphingo'!$B$23))&gt;0,'Protein Normalization'!D60/('Protein and Sphingo'!F$23/'Protein and Sphingo'!$B$23),"")</f>
        <v>105209000.32118185</v>
      </c>
      <c r="E60">
        <f>IF(COUNT('Protein Normalization'!E60/('Protein and Sphingo'!G$23/'Protein and Sphingo'!$B$23))&gt;0,'Protein Normalization'!E60/('Protein and Sphingo'!G$23/'Protein and Sphingo'!$B$23),"")</f>
        <v>59442527.600719765</v>
      </c>
      <c r="F60">
        <f>IF(COUNT('Protein Normalization'!F60/('Protein and Sphingo'!H$23/'Protein and Sphingo'!$B$23))&gt;0,'Protein Normalization'!F60/('Protein and Sphingo'!H$23/'Protein and Sphingo'!$B$23),"")</f>
        <v>129412097.06211752</v>
      </c>
      <c r="G60">
        <f>IF(COUNT('Protein Normalization'!G60/('Protein and Sphingo'!I$23/'Protein and Sphingo'!$B$23))&gt;0,'Protein Normalization'!G60/('Protein and Sphingo'!I$23/'Protein and Sphingo'!$B$23),"")</f>
        <v>99323027.922236517</v>
      </c>
      <c r="H60">
        <f>IF(COUNT('Protein Normalization'!H60/('Protein and Sphingo'!J$23/'Protein and Sphingo'!$B$23))&gt;0,'Protein Normalization'!H60/('Protein and Sphingo'!J$23/'Protein and Sphingo'!$B$23),"")</f>
        <v>45027313.678009853</v>
      </c>
      <c r="I60">
        <f>IF(COUNT('Protein Normalization'!I60/('Protein and Sphingo'!K$23/'Protein and Sphingo'!$B$23))&gt;0,'Protein Normalization'!I60/('Protein and Sphingo'!K$23/'Protein and Sphingo'!$B$23),"")</f>
        <v>136742903.75874418</v>
      </c>
      <c r="J60">
        <f>IF(COUNT('Protein Normalization'!J60/('Protein and Sphingo'!L$23/'Protein and Sphingo'!$B$23))&gt;0,'Protein Normalization'!J60/('Protein and Sphingo'!L$23/'Protein and Sphingo'!$B$23),"")</f>
        <v>138628772.95598343</v>
      </c>
    </row>
    <row r="61" spans="1:10">
      <c r="A61" t="s">
        <v>171</v>
      </c>
      <c r="B61" t="s">
        <v>123</v>
      </c>
      <c r="C61" t="s">
        <v>172</v>
      </c>
      <c r="D61">
        <f>IF(COUNT('Protein Normalization'!D61/('Protein and Sphingo'!F$23/'Protein and Sphingo'!$B$23))&gt;0,'Protein Normalization'!D61/('Protein and Sphingo'!F$23/'Protein and Sphingo'!$B$23),"")</f>
        <v>291539934.13946831</v>
      </c>
      <c r="E61">
        <f>IF(COUNT('Protein Normalization'!E61/('Protein and Sphingo'!G$23/'Protein and Sphingo'!$B$23))&gt;0,'Protein Normalization'!E61/('Protein and Sphingo'!G$23/'Protein and Sphingo'!$B$23),"")</f>
        <v>211467738.26513124</v>
      </c>
      <c r="F61">
        <f>IF(COUNT('Protein Normalization'!F61/('Protein and Sphingo'!H$23/'Protein and Sphingo'!$B$23))&gt;0,'Protein Normalization'!F61/('Protein and Sphingo'!H$23/'Protein and Sphingo'!$B$23),"")</f>
        <v>391867328.02988726</v>
      </c>
      <c r="G61">
        <f>IF(COUNT('Protein Normalization'!G61/('Protein and Sphingo'!I$23/'Protein and Sphingo'!$B$23))&gt;0,'Protein Normalization'!G61/('Protein and Sphingo'!I$23/'Protein and Sphingo'!$B$23),"")</f>
        <v>359983538.69975072</v>
      </c>
      <c r="H61">
        <f>IF(COUNT('Protein Normalization'!H61/('Protein and Sphingo'!J$23/'Protein and Sphingo'!$B$23))&gt;0,'Protein Normalization'!H61/('Protein and Sphingo'!J$23/'Protein and Sphingo'!$B$23),"")</f>
        <v>190494693.18158168</v>
      </c>
      <c r="I61">
        <f>IF(COUNT('Protein Normalization'!I61/('Protein and Sphingo'!K$23/'Protein and Sphingo'!$B$23))&gt;0,'Protein Normalization'!I61/('Protein and Sphingo'!K$23/'Protein and Sphingo'!$B$23),"")</f>
        <v>347113434.66934752</v>
      </c>
      <c r="J61">
        <f>IF(COUNT('Protein Normalization'!J61/('Protein and Sphingo'!L$23/'Protein and Sphingo'!$B$23))&gt;0,'Protein Normalization'!J61/('Protein and Sphingo'!L$23/'Protein and Sphingo'!$B$23),"")</f>
        <v>352723675.1985203</v>
      </c>
    </row>
    <row r="62" spans="1:10">
      <c r="A62" t="s">
        <v>175</v>
      </c>
      <c r="B62" t="s">
        <v>123</v>
      </c>
      <c r="C62" t="s">
        <v>176</v>
      </c>
      <c r="D62">
        <f>IF(COUNT('Protein Normalization'!D62/('Protein and Sphingo'!F$23/'Protein and Sphingo'!$B$23))&gt;0,'Protein Normalization'!D62/('Protein and Sphingo'!F$23/'Protein and Sphingo'!$B$23),"")</f>
        <v>137864646.8266266</v>
      </c>
      <c r="E62">
        <f>IF(COUNT('Protein Normalization'!E62/('Protein and Sphingo'!G$23/'Protein and Sphingo'!$B$23))&gt;0,'Protein Normalization'!E62/('Protein and Sphingo'!G$23/'Protein and Sphingo'!$B$23),"")</f>
        <v>79999873.414326966</v>
      </c>
      <c r="F62">
        <f>IF(COUNT('Protein Normalization'!F62/('Protein and Sphingo'!H$23/'Protein and Sphingo'!$B$23))&gt;0,'Protein Normalization'!F62/('Protein and Sphingo'!H$23/'Protein and Sphingo'!$B$23),"")</f>
        <v>169819335.72375125</v>
      </c>
      <c r="G62">
        <f>IF(COUNT('Protein Normalization'!G62/('Protein and Sphingo'!I$23/'Protein and Sphingo'!$B$23))&gt;0,'Protein Normalization'!G62/('Protein and Sphingo'!I$23/'Protein and Sphingo'!$B$23),"")</f>
        <v>159103997.54390067</v>
      </c>
      <c r="H62">
        <f>IF(COUNT('Protein Normalization'!H62/('Protein and Sphingo'!J$23/'Protein and Sphingo'!$B$23))&gt;0,'Protein Normalization'!H62/('Protein and Sphingo'!J$23/'Protein and Sphingo'!$B$23),"")</f>
        <v>64829753.937101699</v>
      </c>
      <c r="I62">
        <f>IF(COUNT('Protein Normalization'!I62/('Protein and Sphingo'!K$23/'Protein and Sphingo'!$B$23))&gt;0,'Protein Normalization'!I62/('Protein and Sphingo'!K$23/'Protein and Sphingo'!$B$23),"")</f>
        <v>178869694.56689921</v>
      </c>
      <c r="J62">
        <f>IF(COUNT('Protein Normalization'!J62/('Protein and Sphingo'!L$23/'Protein and Sphingo'!$B$23))&gt;0,'Protein Normalization'!J62/('Protein and Sphingo'!L$23/'Protein and Sphingo'!$B$23),"")</f>
        <v>160122917.76244295</v>
      </c>
    </row>
    <row r="63" spans="1:10">
      <c r="A63" t="s">
        <v>178</v>
      </c>
      <c r="B63" t="s">
        <v>123</v>
      </c>
      <c r="C63" t="s">
        <v>179</v>
      </c>
      <c r="D63">
        <f>IF(COUNT('Protein Normalization'!D63/('Protein and Sphingo'!F$23/'Protein and Sphingo'!$B$23))&gt;0,'Protein Normalization'!D63/('Protein and Sphingo'!F$23/'Protein and Sphingo'!$B$23),"")</f>
        <v>84810838.856904447</v>
      </c>
      <c r="E63">
        <f>IF(COUNT('Protein Normalization'!E63/('Protein and Sphingo'!G$23/'Protein and Sphingo'!$B$23))&gt;0,'Protein Normalization'!E63/('Protein and Sphingo'!G$23/'Protein and Sphingo'!$B$23),"")</f>
        <v>55077808.433523573</v>
      </c>
      <c r="F63">
        <f>IF(COUNT('Protein Normalization'!F63/('Protein and Sphingo'!H$23/'Protein and Sphingo'!$B$23))&gt;0,'Protein Normalization'!F63/('Protein and Sphingo'!H$23/'Protein and Sphingo'!$B$23),"")</f>
        <v>92718759.836142614</v>
      </c>
      <c r="G63">
        <f>IF(COUNT('Protein Normalization'!G63/('Protein and Sphingo'!I$23/'Protein and Sphingo'!$B$23))&gt;0,'Protein Normalization'!G63/('Protein and Sphingo'!I$23/'Protein and Sphingo'!$B$23),"")</f>
        <v>91298236.560387194</v>
      </c>
      <c r="H63">
        <f>IF(COUNT('Protein Normalization'!H63/('Protein and Sphingo'!J$23/'Protein and Sphingo'!$B$23))&gt;0,'Protein Normalization'!H63/('Protein and Sphingo'!J$23/'Protein and Sphingo'!$B$23),"")</f>
        <v>37092664.730804466</v>
      </c>
      <c r="I63">
        <f>IF(COUNT('Protein Normalization'!I63/('Protein and Sphingo'!K$23/'Protein and Sphingo'!$B$23))&gt;0,'Protein Normalization'!I63/('Protein and Sphingo'!K$23/'Protein and Sphingo'!$B$23),"")</f>
        <v>88565788.077813223</v>
      </c>
      <c r="J63">
        <f>IF(COUNT('Protein Normalization'!J63/('Protein and Sphingo'!L$23/'Protein and Sphingo'!$B$23))&gt;0,'Protein Normalization'!J63/('Protein and Sphingo'!L$23/'Protein and Sphingo'!$B$23),"")</f>
        <v>95443242.79969193</v>
      </c>
    </row>
    <row r="64" spans="1:10">
      <c r="A64" t="s">
        <v>181</v>
      </c>
      <c r="B64" t="s">
        <v>123</v>
      </c>
      <c r="C64" t="s">
        <v>182</v>
      </c>
      <c r="D64">
        <f>IF(COUNT('Protein Normalization'!D64/('Protein and Sphingo'!F$23/'Protein and Sphingo'!$B$23))&gt;0,'Protein Normalization'!D64/('Protein and Sphingo'!F$23/'Protein and Sphingo'!$B$23),"")</f>
        <v>42884205.43483945</v>
      </c>
      <c r="E64">
        <f>IF(COUNT('Protein Normalization'!E64/('Protein and Sphingo'!G$23/'Protein and Sphingo'!$B$23))&gt;0,'Protein Normalization'!E64/('Protein and Sphingo'!G$23/'Protein and Sphingo'!$B$23),"")</f>
        <v>38367691.119780853</v>
      </c>
      <c r="F64">
        <f>IF(COUNT('Protein Normalization'!F64/('Protein and Sphingo'!H$23/'Protein and Sphingo'!$B$23))&gt;0,'Protein Normalization'!F64/('Protein and Sphingo'!H$23/'Protein and Sphingo'!$B$23),"")</f>
        <v>73323966.111963987</v>
      </c>
      <c r="G64">
        <f>IF(COUNT('Protein Normalization'!G64/('Protein and Sphingo'!I$23/'Protein and Sphingo'!$B$23))&gt;0,'Protein Normalization'!G64/('Protein and Sphingo'!I$23/'Protein and Sphingo'!$B$23),"")</f>
        <v>56710087.005268492</v>
      </c>
      <c r="H64">
        <f>IF(COUNT('Protein Normalization'!H64/('Protein and Sphingo'!J$23/'Protein and Sphingo'!$B$23))&gt;0,'Protein Normalization'!H64/('Protein and Sphingo'!J$23/'Protein and Sphingo'!$B$23),"")</f>
        <v>39258659.751581363</v>
      </c>
      <c r="I64">
        <f>IF(COUNT('Protein Normalization'!I64/('Protein and Sphingo'!K$23/'Protein and Sphingo'!$B$23))&gt;0,'Protein Normalization'!I64/('Protein and Sphingo'!K$23/'Protein and Sphingo'!$B$23),"")</f>
        <v>46702635.967039637</v>
      </c>
      <c r="J64">
        <f>IF(COUNT('Protein Normalization'!J64/('Protein and Sphingo'!L$23/'Protein and Sphingo'!$B$23))&gt;0,'Protein Normalization'!J64/('Protein and Sphingo'!L$23/'Protein and Sphingo'!$B$23),"")</f>
        <v>47876060.304052591</v>
      </c>
    </row>
    <row r="65" spans="1:10">
      <c r="A65" t="s">
        <v>183</v>
      </c>
      <c r="B65" t="s">
        <v>123</v>
      </c>
      <c r="C65" t="s">
        <v>121</v>
      </c>
      <c r="D65">
        <f>IF(COUNT('Protein Normalization'!D65/('Protein and Sphingo'!F$23/'Protein and Sphingo'!$B$23))&gt;0,'Protein Normalization'!D65/('Protein and Sphingo'!F$23/'Protein and Sphingo'!$B$23),"")</f>
        <v>19198380.060036488</v>
      </c>
      <c r="E65">
        <f>IF(COUNT('Protein Normalization'!E65/('Protein and Sphingo'!G$23/'Protein and Sphingo'!$B$23))&gt;0,'Protein Normalization'!E65/('Protein and Sphingo'!G$23/'Protein and Sphingo'!$B$23),"")</f>
        <v>8013883.385338909</v>
      </c>
      <c r="F65">
        <f>IF(COUNT('Protein Normalization'!F65/('Protein and Sphingo'!H$23/'Protein and Sphingo'!$B$23))&gt;0,'Protein Normalization'!F65/('Protein and Sphingo'!H$23/'Protein and Sphingo'!$B$23),"")</f>
        <v>28845836.393466592</v>
      </c>
      <c r="G65">
        <f>IF(COUNT('Protein Normalization'!G65/('Protein and Sphingo'!I$23/'Protein and Sphingo'!$B$23))&gt;0,'Protein Normalization'!G65/('Protein and Sphingo'!I$23/'Protein and Sphingo'!$B$23),"")</f>
        <v>19417908.522171903</v>
      </c>
      <c r="H65">
        <f>IF(COUNT('Protein Normalization'!H65/('Protein and Sphingo'!J$23/'Protein and Sphingo'!$B$23))&gt;0,'Protein Normalization'!H65/('Protein and Sphingo'!J$23/'Protein and Sphingo'!$B$23),"")</f>
        <v>11447622.121527929</v>
      </c>
      <c r="I65">
        <f>IF(COUNT('Protein Normalization'!I65/('Protein and Sphingo'!K$23/'Protein and Sphingo'!$B$23))&gt;0,'Protein Normalization'!I65/('Protein and Sphingo'!K$23/'Protein and Sphingo'!$B$23),"")</f>
        <v>26159080.888992663</v>
      </c>
      <c r="J65">
        <f>IF(COUNT('Protein Normalization'!J65/('Protein and Sphingo'!L$23/'Protein and Sphingo'!$B$23))&gt;0,'Protein Normalization'!J65/('Protein and Sphingo'!L$23/'Protein and Sphingo'!$B$23),"")</f>
        <v>29564018.805267498</v>
      </c>
    </row>
    <row r="66" spans="1:10">
      <c r="A66" t="s">
        <v>185</v>
      </c>
      <c r="B66" t="s">
        <v>123</v>
      </c>
      <c r="C66" t="s">
        <v>186</v>
      </c>
      <c r="D66">
        <f>IF(COUNT('Protein Normalization'!D66/('Protein and Sphingo'!F$23/'Protein and Sphingo'!$B$23))&gt;0,'Protein Normalization'!D66/('Protein and Sphingo'!F$23/'Protein and Sphingo'!$B$23),"")</f>
        <v>382740500.83024198</v>
      </c>
      <c r="E66">
        <f>IF(COUNT('Protein Normalization'!E66/('Protein and Sphingo'!G$23/'Protein and Sphingo'!$B$23))&gt;0,'Protein Normalization'!E66/('Protein and Sphingo'!G$23/'Protein and Sphingo'!$B$23),"")</f>
        <v>242220247.90448081</v>
      </c>
      <c r="F66">
        <f>IF(COUNT('Protein Normalization'!F66/('Protein and Sphingo'!H$23/'Protein and Sphingo'!$B$23))&gt;0,'Protein Normalization'!F66/('Protein and Sphingo'!H$23/'Protein and Sphingo'!$B$23),"")</f>
        <v>536596273.07107133</v>
      </c>
      <c r="G66">
        <f>IF(COUNT('Protein Normalization'!G66/('Protein and Sphingo'!I$23/'Protein and Sphingo'!$B$23))&gt;0,'Protein Normalization'!G66/('Protein and Sphingo'!I$23/'Protein and Sphingo'!$B$23),"")</f>
        <v>519506660.72748798</v>
      </c>
      <c r="H66">
        <f>IF(COUNT('Protein Normalization'!H66/('Protein and Sphingo'!J$23/'Protein and Sphingo'!$B$23))&gt;0,'Protein Normalization'!H66/('Protein and Sphingo'!J$23/'Protein and Sphingo'!$B$23),"")</f>
        <v>174796559.65932059</v>
      </c>
      <c r="I66">
        <f>IF(COUNT('Protein Normalization'!I66/('Protein and Sphingo'!K$23/'Protein and Sphingo'!$B$23))&gt;0,'Protein Normalization'!I66/('Protein and Sphingo'!K$23/'Protein and Sphingo'!$B$23),"")</f>
        <v>543113932.03498518</v>
      </c>
      <c r="J66">
        <f>IF(COUNT('Protein Normalization'!J66/('Protein and Sphingo'!L$23/'Protein and Sphingo'!$B$23))&gt;0,'Protein Normalization'!J66/('Protein and Sphingo'!L$23/'Protein and Sphingo'!$B$23),"")</f>
        <v>551228742.25591981</v>
      </c>
    </row>
    <row r="67" spans="1:10">
      <c r="A67" t="s">
        <v>188</v>
      </c>
      <c r="B67" t="s">
        <v>123</v>
      </c>
      <c r="C67" t="s">
        <v>189</v>
      </c>
      <c r="D67">
        <f>IF(COUNT('Protein Normalization'!D67/('Protein and Sphingo'!F$23/'Protein and Sphingo'!$B$23))&gt;0,'Protein Normalization'!D67/('Protein and Sphingo'!F$23/'Protein and Sphingo'!$B$23),"")</f>
        <v>3603146336.8911014</v>
      </c>
      <c r="E67">
        <f>IF(COUNT('Protein Normalization'!E67/('Protein and Sphingo'!G$23/'Protein and Sphingo'!$B$23))&gt;0,'Protein Normalization'!E67/('Protein and Sphingo'!G$23/'Protein and Sphingo'!$B$23),"")</f>
        <v>2306917611.5626779</v>
      </c>
      <c r="F67">
        <f>IF(COUNT('Protein Normalization'!F67/('Protein and Sphingo'!H$23/'Protein and Sphingo'!$B$23))&gt;0,'Protein Normalization'!F67/('Protein and Sphingo'!H$23/'Protein and Sphingo'!$B$23),"")</f>
        <v>5504952406.9138756</v>
      </c>
      <c r="G67">
        <f>IF(COUNT('Protein Normalization'!G67/('Protein and Sphingo'!I$23/'Protein and Sphingo'!$B$23))&gt;0,'Protein Normalization'!G67/('Protein and Sphingo'!I$23/'Protein and Sphingo'!$B$23),"")</f>
        <v>5332526024.2864676</v>
      </c>
      <c r="H67">
        <f>IF(COUNT('Protein Normalization'!H67/('Protein and Sphingo'!J$23/'Protein and Sphingo'!$B$23))&gt;0,'Protein Normalization'!H67/('Protein and Sphingo'!J$23/'Protein and Sphingo'!$B$23),"")</f>
        <v>1779373370.4862759</v>
      </c>
      <c r="I67">
        <f>IF(COUNT('Protein Normalization'!I67/('Protein and Sphingo'!K$23/'Protein and Sphingo'!$B$23))&gt;0,'Protein Normalization'!I67/('Protein and Sphingo'!K$23/'Protein and Sphingo'!$B$23),"")</f>
        <v>5404323837.3075256</v>
      </c>
      <c r="J67">
        <f>IF(COUNT('Protein Normalization'!J67/('Protein and Sphingo'!L$23/'Protein and Sphingo'!$B$23))&gt;0,'Protein Normalization'!J67/('Protein and Sphingo'!L$23/'Protein and Sphingo'!$B$23),"")</f>
        <v>5430788909.6743336</v>
      </c>
    </row>
    <row r="68" spans="1:10">
      <c r="A68" t="s">
        <v>191</v>
      </c>
      <c r="B68" t="s">
        <v>123</v>
      </c>
      <c r="C68" t="s">
        <v>192</v>
      </c>
      <c r="D68">
        <f>IF(COUNT('Protein Normalization'!D68/('Protein and Sphingo'!F$23/'Protein and Sphingo'!$B$23))&gt;0,'Protein Normalization'!D68/('Protein and Sphingo'!F$23/'Protein and Sphingo'!$B$23),"")</f>
        <v>617821707.45770228</v>
      </c>
      <c r="E68">
        <f>IF(COUNT('Protein Normalization'!E68/('Protein and Sphingo'!G$23/'Protein and Sphingo'!$B$23))&gt;0,'Protein Normalization'!E68/('Protein and Sphingo'!G$23/'Protein and Sphingo'!$B$23),"")</f>
        <v>419288636.62053889</v>
      </c>
      <c r="F68">
        <f>IF(COUNT('Protein Normalization'!F68/('Protein and Sphingo'!H$23/'Protein and Sphingo'!$B$23))&gt;0,'Protein Normalization'!F68/('Protein and Sphingo'!H$23/'Protein and Sphingo'!$B$23),"")</f>
        <v>940289162.25131583</v>
      </c>
      <c r="G68">
        <f>IF(COUNT('Protein Normalization'!G68/('Protein and Sphingo'!I$23/'Protein and Sphingo'!$B$23))&gt;0,'Protein Normalization'!G68/('Protein and Sphingo'!I$23/'Protein and Sphingo'!$B$23),"")</f>
        <v>636724292.05652499</v>
      </c>
      <c r="H68">
        <f>IF(COUNT('Protein Normalization'!H68/('Protein and Sphingo'!J$23/'Protein and Sphingo'!$B$23))&gt;0,'Protein Normalization'!H68/('Protein and Sphingo'!J$23/'Protein and Sphingo'!$B$23),"")</f>
        <v>163887982.62675241</v>
      </c>
      <c r="I68">
        <f>IF(COUNT('Protein Normalization'!I68/('Protein and Sphingo'!K$23/'Protein and Sphingo'!$B$23))&gt;0,'Protein Normalization'!I68/('Protein and Sphingo'!K$23/'Protein and Sphingo'!$B$23),"")</f>
        <v>940196384.81533992</v>
      </c>
      <c r="J68">
        <f>IF(COUNT('Protein Normalization'!J68/('Protein and Sphingo'!L$23/'Protein and Sphingo'!$B$23))&gt;0,'Protein Normalization'!J68/('Protein and Sphingo'!L$23/'Protein and Sphingo'!$B$23),"")</f>
        <v>1030989999.0822016</v>
      </c>
    </row>
    <row r="69" spans="1:10">
      <c r="A69" t="s">
        <v>194</v>
      </c>
      <c r="B69" t="s">
        <v>123</v>
      </c>
      <c r="C69" t="s">
        <v>66</v>
      </c>
      <c r="D69">
        <f>IF(COUNT('Protein Normalization'!D69/('Protein and Sphingo'!F$23/'Protein and Sphingo'!$B$23))&gt;0,'Protein Normalization'!D69/('Protein and Sphingo'!F$23/'Protein and Sphingo'!$B$23),"")</f>
        <v>878402775.14651847</v>
      </c>
      <c r="E69">
        <f>IF(COUNT('Protein Normalization'!E69/('Protein and Sphingo'!G$23/'Protein and Sphingo'!$B$23))&gt;0,'Protein Normalization'!E69/('Protein and Sphingo'!G$23/'Protein and Sphingo'!$B$23),"")</f>
        <v>464089183.33451343</v>
      </c>
      <c r="F69">
        <f>IF(COUNT('Protein Normalization'!F69/('Protein and Sphingo'!H$23/'Protein and Sphingo'!$B$23))&gt;0,'Protein Normalization'!F69/('Protein and Sphingo'!H$23/'Protein and Sphingo'!$B$23),"")</f>
        <v>1098481475.908272</v>
      </c>
      <c r="G69">
        <f>IF(COUNT('Protein Normalization'!G69/('Protein and Sphingo'!I$23/'Protein and Sphingo'!$B$23))&gt;0,'Protein Normalization'!G69/('Protein and Sphingo'!I$23/'Protein and Sphingo'!$B$23),"")</f>
        <v>1060180970.9007796</v>
      </c>
      <c r="H69">
        <f>IF(COUNT('Protein Normalization'!H69/('Protein and Sphingo'!J$23/'Protein and Sphingo'!$B$23))&gt;0,'Protein Normalization'!H69/('Protein and Sphingo'!J$23/'Protein and Sphingo'!$B$23),"")</f>
        <v>350932990.30102485</v>
      </c>
      <c r="I69">
        <f>IF(COUNT('Protein Normalization'!I69/('Protein and Sphingo'!K$23/'Protein and Sphingo'!$B$23))&gt;0,'Protein Normalization'!I69/('Protein and Sphingo'!K$23/'Protein and Sphingo'!$B$23),"")</f>
        <v>1100760974.2090235</v>
      </c>
      <c r="J69">
        <f>IF(COUNT('Protein Normalization'!J69/('Protein and Sphingo'!L$23/'Protein and Sphingo'!$B$23))&gt;0,'Protein Normalization'!J69/('Protein and Sphingo'!L$23/'Protein and Sphingo'!$B$23),"")</f>
        <v>1031838751.1743201</v>
      </c>
    </row>
    <row r="70" spans="1:10">
      <c r="A70" t="s">
        <v>194</v>
      </c>
      <c r="B70" t="s">
        <v>123</v>
      </c>
      <c r="C70" t="s">
        <v>66</v>
      </c>
      <c r="D70">
        <f>IF(COUNT('Protein Normalization'!D70/('Protein and Sphingo'!F$23/'Protein and Sphingo'!$B$23))&gt;0,'Protein Normalization'!D70/('Protein and Sphingo'!F$23/'Protein and Sphingo'!$B$23),"")</f>
        <v>81196473.906726435</v>
      </c>
      <c r="E70">
        <f>IF(COUNT('Protein Normalization'!E70/('Protein and Sphingo'!G$23/'Protein and Sphingo'!$B$23))&gt;0,'Protein Normalization'!E70/('Protein and Sphingo'!G$23/'Protein and Sphingo'!$B$23),"")</f>
        <v>66392209.774125338</v>
      </c>
      <c r="F70">
        <f>IF(COUNT('Protein Normalization'!F70/('Protein and Sphingo'!H$23/'Protein and Sphingo'!$B$23))&gt;0,'Protein Normalization'!F70/('Protein and Sphingo'!H$23/'Protein and Sphingo'!$B$23),"")</f>
        <v>159346371.07105187</v>
      </c>
      <c r="G70">
        <f>IF(COUNT('Protein Normalization'!G70/('Protein and Sphingo'!I$23/'Protein and Sphingo'!$B$23))&gt;0,'Protein Normalization'!G70/('Protein and Sphingo'!I$23/'Protein and Sphingo'!$B$23),"")</f>
        <v>152660530.81575936</v>
      </c>
      <c r="H70">
        <f>IF(COUNT('Protein Normalization'!H70/('Protein and Sphingo'!J$23/'Protein and Sphingo'!$B$23))&gt;0,'Protein Normalization'!H70/('Protein and Sphingo'!J$23/'Protein and Sphingo'!$B$23),"")</f>
        <v>38531020.79928913</v>
      </c>
      <c r="I70">
        <f>IF(COUNT('Protein Normalization'!I70/('Protein and Sphingo'!K$23/'Protein and Sphingo'!$B$23))&gt;0,'Protein Normalization'!I70/('Protein and Sphingo'!K$23/'Protein and Sphingo'!$B$23),"")</f>
        <v>151543748.37216187</v>
      </c>
      <c r="J70">
        <f>IF(COUNT('Protein Normalization'!J70/('Protein and Sphingo'!L$23/'Protein and Sphingo'!$B$23))&gt;0,'Protein Normalization'!J70/('Protein and Sphingo'!L$23/'Protein and Sphingo'!$B$23),"")</f>
        <v>175950037.2925435</v>
      </c>
    </row>
    <row r="71" spans="1:10">
      <c r="A71" t="s">
        <v>195</v>
      </c>
      <c r="B71" t="s">
        <v>123</v>
      </c>
      <c r="C71" t="s">
        <v>196</v>
      </c>
      <c r="D71">
        <f>IF(COUNT('Protein Normalization'!D71/('Protein and Sphingo'!F$23/'Protein and Sphingo'!$B$23))&gt;0,'Protein Normalization'!D71/('Protein and Sphingo'!F$23/'Protein and Sphingo'!$B$23),"")</f>
        <v>16957755.4297534</v>
      </c>
      <c r="E71">
        <f>IF(COUNT('Protein Normalization'!E71/('Protein and Sphingo'!G$23/'Protein and Sphingo'!$B$23))&gt;0,'Protein Normalization'!E71/('Protein and Sphingo'!G$23/'Protein and Sphingo'!$B$23),"")</f>
        <v>26516457.545359064</v>
      </c>
      <c r="F71">
        <f>IF(COUNT('Protein Normalization'!F71/('Protein and Sphingo'!H$23/'Protein and Sphingo'!$B$23))&gt;0,'Protein Normalization'!F71/('Protein and Sphingo'!H$23/'Protein and Sphingo'!$B$23),"")</f>
        <v>43541199.931602463</v>
      </c>
      <c r="G71">
        <f>IF(COUNT('Protein Normalization'!G71/('Protein and Sphingo'!I$23/'Protein and Sphingo'!$B$23))&gt;0,'Protein Normalization'!G71/('Protein and Sphingo'!I$23/'Protein and Sphingo'!$B$23),"")</f>
        <v>64080482.07498081</v>
      </c>
      <c r="H71">
        <f>IF(COUNT('Protein Normalization'!H71/('Protein and Sphingo'!J$23/'Protein and Sphingo'!$B$23))&gt;0,'Protein Normalization'!H71/('Protein and Sphingo'!J$23/'Protein and Sphingo'!$B$23),"")</f>
        <v>19022935.87915365</v>
      </c>
      <c r="I71">
        <f>IF(COUNT('Protein Normalization'!I71/('Protein and Sphingo'!K$23/'Protein and Sphingo'!$B$23))&gt;0,'Protein Normalization'!I71/('Protein and Sphingo'!K$23/'Protein and Sphingo'!$B$23),"")</f>
        <v>65320421.377828136</v>
      </c>
      <c r="J71">
        <f>IF(COUNT('Protein Normalization'!J71/('Protein and Sphingo'!L$23/'Protein and Sphingo'!$B$23))&gt;0,'Protein Normalization'!J71/('Protein and Sphingo'!L$23/'Protein and Sphingo'!$B$23),"")</f>
        <v>85176696.015550777</v>
      </c>
    </row>
    <row r="72" spans="1:10">
      <c r="A72" t="s">
        <v>195</v>
      </c>
      <c r="B72" t="s">
        <v>123</v>
      </c>
      <c r="C72" t="s">
        <v>196</v>
      </c>
      <c r="D72">
        <f>IF(COUNT('Protein Normalization'!D72/('Protein and Sphingo'!F$23/'Protein and Sphingo'!$B$23))&gt;0,'Protein Normalization'!D72/('Protein and Sphingo'!F$23/'Protein and Sphingo'!$B$23),"")</f>
        <v>39556173.292402796</v>
      </c>
      <c r="E72">
        <f>IF(COUNT('Protein Normalization'!E72/('Protein and Sphingo'!G$23/'Protein and Sphingo'!$B$23))&gt;0,'Protein Normalization'!E72/('Protein and Sphingo'!G$23/'Protein and Sphingo'!$B$23),"")</f>
        <v>23355149.062203255</v>
      </c>
      <c r="F72">
        <f>IF(COUNT('Protein Normalization'!F72/('Protein and Sphingo'!H$23/'Protein and Sphingo'!$B$23))&gt;0,'Protein Normalization'!F72/('Protein and Sphingo'!H$23/'Protein and Sphingo'!$B$23),"")</f>
        <v>58245969.720736206</v>
      </c>
      <c r="G72">
        <f>IF(COUNT('Protein Normalization'!G72/('Protein and Sphingo'!I$23/'Protein and Sphingo'!$B$23))&gt;0,'Protein Normalization'!G72/('Protein and Sphingo'!I$23/'Protein and Sphingo'!$B$23),"")</f>
        <v>59323626.776207738</v>
      </c>
      <c r="H72">
        <f>IF(COUNT('Protein Normalization'!H72/('Protein and Sphingo'!J$23/'Protein and Sphingo'!$B$23))&gt;0,'Protein Normalization'!H72/('Protein and Sphingo'!J$23/'Protein and Sphingo'!$B$23),"")</f>
        <v>15546936.916709216</v>
      </c>
      <c r="I72">
        <f>IF(COUNT('Protein Normalization'!I72/('Protein and Sphingo'!K$23/'Protein and Sphingo'!$B$23))&gt;0,'Protein Normalization'!I72/('Protein and Sphingo'!K$23/'Protein and Sphingo'!$B$23),"")</f>
        <v>63468375.696264237</v>
      </c>
      <c r="J72">
        <f>IF(COUNT('Protein Normalization'!J72/('Protein and Sphingo'!L$23/'Protein and Sphingo'!$B$23))&gt;0,'Protein Normalization'!J72/('Protein and Sphingo'!L$23/'Protein and Sphingo'!$B$23),"")</f>
        <v>60424221.27084057</v>
      </c>
    </row>
    <row r="73" spans="1:10">
      <c r="A73" t="s">
        <v>195</v>
      </c>
      <c r="B73" t="s">
        <v>123</v>
      </c>
      <c r="C73" t="s">
        <v>196</v>
      </c>
      <c r="D73">
        <f>IF(COUNT('Protein Normalization'!D73/('Protein and Sphingo'!F$23/'Protein and Sphingo'!$B$23))&gt;0,'Protein Normalization'!D73/('Protein and Sphingo'!F$23/'Protein and Sphingo'!$B$23),"")</f>
        <v>85007798.276786879</v>
      </c>
      <c r="E73">
        <f>IF(COUNT('Protein Normalization'!E73/('Protein and Sphingo'!G$23/'Protein and Sphingo'!$B$23))&gt;0,'Protein Normalization'!E73/('Protein and Sphingo'!G$23/'Protein and Sphingo'!$B$23),"")</f>
        <v>42136225.177452445</v>
      </c>
      <c r="F73">
        <f>IF(COUNT('Protein Normalization'!F73/('Protein and Sphingo'!H$23/'Protein and Sphingo'!$B$23))&gt;0,'Protein Normalization'!F73/('Protein and Sphingo'!H$23/'Protein and Sphingo'!$B$23),"")</f>
        <v>124543018.42057747</v>
      </c>
      <c r="G73">
        <f>IF(COUNT('Protein Normalization'!G73/('Protein and Sphingo'!I$23/'Protein and Sphingo'!$B$23))&gt;0,'Protein Normalization'!G73/('Protein and Sphingo'!I$23/'Protein and Sphingo'!$B$23),"")</f>
        <v>118934476.78263928</v>
      </c>
      <c r="H73">
        <f>IF(COUNT('Protein Normalization'!H73/('Protein and Sphingo'!J$23/'Protein and Sphingo'!$B$23))&gt;0,'Protein Normalization'!H73/('Protein and Sphingo'!J$23/'Protein and Sphingo'!$B$23),"")</f>
        <v>38708530.85997624</v>
      </c>
      <c r="I73">
        <f>IF(COUNT('Protein Normalization'!I73/('Protein and Sphingo'!K$23/'Protein and Sphingo'!$B$23))&gt;0,'Protein Normalization'!I73/('Protein and Sphingo'!K$23/'Protein and Sphingo'!$B$23),"")</f>
        <v>126667076.81327729</v>
      </c>
      <c r="J73">
        <f>IF(COUNT('Protein Normalization'!J73/('Protein and Sphingo'!L$23/'Protein and Sphingo'!$B$23))&gt;0,'Protein Normalization'!J73/('Protein and Sphingo'!L$23/'Protein and Sphingo'!$B$23),"")</f>
        <v>121035754.86978316</v>
      </c>
    </row>
    <row r="74" spans="1:10">
      <c r="A74" t="s">
        <v>195</v>
      </c>
      <c r="B74" t="s">
        <v>123</v>
      </c>
      <c r="C74" t="s">
        <v>196</v>
      </c>
      <c r="D74">
        <f>IF(COUNT('Protein Normalization'!D74/('Protein and Sphingo'!F$23/'Protein and Sphingo'!$B$23))&gt;0,'Protein Normalization'!D74/('Protein and Sphingo'!F$23/'Protein and Sphingo'!$B$23),"")</f>
        <v>316877477.35669804</v>
      </c>
      <c r="E74">
        <f>IF(COUNT('Protein Normalization'!E74/('Protein and Sphingo'!G$23/'Protein and Sphingo'!$B$23))&gt;0,'Protein Normalization'!E74/('Protein and Sphingo'!G$23/'Protein and Sphingo'!$B$23),"")</f>
        <v>165885891.87824595</v>
      </c>
      <c r="F74">
        <f>IF(COUNT('Protein Normalization'!F74/('Protein and Sphingo'!H$23/'Protein and Sphingo'!$B$23))&gt;0,'Protein Normalization'!F74/('Protein and Sphingo'!H$23/'Protein and Sphingo'!$B$23),"")</f>
        <v>433399733.47755188</v>
      </c>
      <c r="G74">
        <f>IF(COUNT('Protein Normalization'!G74/('Protein and Sphingo'!I$23/'Protein and Sphingo'!$B$23))&gt;0,'Protein Normalization'!G74/('Protein and Sphingo'!I$23/'Protein and Sphingo'!$B$23),"")</f>
        <v>429063387.01436812</v>
      </c>
      <c r="H74">
        <f>IF(COUNT('Protein Normalization'!H74/('Protein and Sphingo'!J$23/'Protein and Sphingo'!$B$23))&gt;0,'Protein Normalization'!H74/('Protein and Sphingo'!J$23/'Protein and Sphingo'!$B$23),"")</f>
        <v>119498622.16970573</v>
      </c>
      <c r="I74">
        <f>IF(COUNT('Protein Normalization'!I74/('Protein and Sphingo'!K$23/'Protein and Sphingo'!$B$23))&gt;0,'Protein Normalization'!I74/('Protein and Sphingo'!K$23/'Protein and Sphingo'!$B$23),"")</f>
        <v>436777968.81466126</v>
      </c>
      <c r="J74">
        <f>IF(COUNT('Protein Normalization'!J74/('Protein and Sphingo'!L$23/'Protein and Sphingo'!$B$23))&gt;0,'Protein Normalization'!J74/('Protein and Sphingo'!L$23/'Protein and Sphingo'!$B$23),"")</f>
        <v>447360967.54525971</v>
      </c>
    </row>
    <row r="75" spans="1:10">
      <c r="A75" t="s">
        <v>198</v>
      </c>
      <c r="B75" t="s">
        <v>123</v>
      </c>
      <c r="C75" t="s">
        <v>199</v>
      </c>
      <c r="D75">
        <f>IF(COUNT('Protein Normalization'!D75/('Protein and Sphingo'!F$23/'Protein and Sphingo'!$B$23))&gt;0,'Protein Normalization'!D75/('Protein and Sphingo'!F$23/'Protein and Sphingo'!$B$23),"")</f>
        <v>139129580.67957979</v>
      </c>
      <c r="E75">
        <f>IF(COUNT('Protein Normalization'!E75/('Protein and Sphingo'!G$23/'Protein and Sphingo'!$B$23))&gt;0,'Protein Normalization'!E75/('Protein and Sphingo'!G$23/'Protein and Sphingo'!$B$23),"")</f>
        <v>83509081.061227903</v>
      </c>
      <c r="F75">
        <f>IF(COUNT('Protein Normalization'!F75/('Protein and Sphingo'!H$23/'Protein and Sphingo'!$B$23))&gt;0,'Protein Normalization'!F75/('Protein and Sphingo'!H$23/'Protein and Sphingo'!$B$23),"")</f>
        <v>197867208.49089855</v>
      </c>
      <c r="G75">
        <f>IF(COUNT('Protein Normalization'!G75/('Protein and Sphingo'!I$23/'Protein and Sphingo'!$B$23))&gt;0,'Protein Normalization'!G75/('Protein and Sphingo'!I$23/'Protein and Sphingo'!$B$23),"")</f>
        <v>204079663.58006325</v>
      </c>
      <c r="H75">
        <f>IF(COUNT('Protein Normalization'!H75/('Protein and Sphingo'!J$23/'Protein and Sphingo'!$B$23))&gt;0,'Protein Normalization'!H75/('Protein and Sphingo'!J$23/'Protein and Sphingo'!$B$23),"")</f>
        <v>58228038.019479088</v>
      </c>
      <c r="I75">
        <f>IF(COUNT('Protein Normalization'!I75/('Protein and Sphingo'!K$23/'Protein and Sphingo'!$B$23))&gt;0,'Protein Normalization'!I75/('Protein and Sphingo'!K$23/'Protein and Sphingo'!$B$23),"")</f>
        <v>203279878.68413743</v>
      </c>
      <c r="J75">
        <f>IF(COUNT('Protein Normalization'!J75/('Protein and Sphingo'!L$23/'Protein and Sphingo'!$B$23))&gt;0,'Protein Normalization'!J75/('Protein and Sphingo'!L$23/'Protein and Sphingo'!$B$23),"")</f>
        <v>209264715.1999718</v>
      </c>
    </row>
    <row r="76" spans="1:10">
      <c r="A76" t="s">
        <v>201</v>
      </c>
      <c r="B76" t="s">
        <v>123</v>
      </c>
      <c r="C76" t="s">
        <v>202</v>
      </c>
      <c r="D76">
        <f>IF(COUNT('Protein Normalization'!D76/('Protein and Sphingo'!F$23/'Protein and Sphingo'!$B$23))&gt;0,'Protein Normalization'!D76/('Protein and Sphingo'!F$23/'Protein and Sphingo'!$B$23),"")</f>
        <v>201051538.1632933</v>
      </c>
      <c r="E76">
        <f>IF(COUNT('Protein Normalization'!E76/('Protein and Sphingo'!G$23/'Protein and Sphingo'!$B$23))&gt;0,'Protein Normalization'!E76/('Protein and Sphingo'!G$23/'Protein and Sphingo'!$B$23),"")</f>
        <v>122158096.51074685</v>
      </c>
      <c r="F76">
        <f>IF(COUNT('Protein Normalization'!F76/('Protein and Sphingo'!H$23/'Protein and Sphingo'!$B$23))&gt;0,'Protein Normalization'!F76/('Protein and Sphingo'!H$23/'Protein and Sphingo'!$B$23),"")</f>
        <v>286956611.17118466</v>
      </c>
      <c r="G76">
        <f>IF(COUNT('Protein Normalization'!G76/('Protein and Sphingo'!I$23/'Protein and Sphingo'!$B$23))&gt;0,'Protein Normalization'!G76/('Protein and Sphingo'!I$23/'Protein and Sphingo'!$B$23),"")</f>
        <v>267271861.50642014</v>
      </c>
      <c r="H76">
        <f>IF(COUNT('Protein Normalization'!H76/('Protein and Sphingo'!J$23/'Protein and Sphingo'!$B$23))&gt;0,'Protein Normalization'!H76/('Protein and Sphingo'!J$23/'Protein and Sphingo'!$B$23),"")</f>
        <v>105726701.25068708</v>
      </c>
      <c r="I76">
        <f>IF(COUNT('Protein Normalization'!I76/('Protein and Sphingo'!K$23/'Protein and Sphingo'!$B$23))&gt;0,'Protein Normalization'!I76/('Protein and Sphingo'!K$23/'Protein and Sphingo'!$B$23),"")</f>
        <v>280947558.69533783</v>
      </c>
      <c r="J76">
        <f>IF(COUNT('Protein Normalization'!J76/('Protein and Sphingo'!L$23/'Protein and Sphingo'!$B$23))&gt;0,'Protein Normalization'!J76/('Protein and Sphingo'!L$23/'Protein and Sphingo'!$B$23),"")</f>
        <v>290079174.05270356</v>
      </c>
    </row>
    <row r="77" spans="1:10">
      <c r="A77" t="s">
        <v>204</v>
      </c>
      <c r="B77" t="s">
        <v>123</v>
      </c>
      <c r="C77" t="s">
        <v>205</v>
      </c>
      <c r="D77">
        <f>IF(COUNT('Protein Normalization'!D77/('Protein and Sphingo'!F$23/'Protein and Sphingo'!$B$23))&gt;0,'Protein Normalization'!D77/('Protein and Sphingo'!F$23/'Protein and Sphingo'!$B$23),"")</f>
        <v>631984197.52663612</v>
      </c>
      <c r="E77">
        <f>IF(COUNT('Protein Normalization'!E77/('Protein and Sphingo'!G$23/'Protein and Sphingo'!$B$23))&gt;0,'Protein Normalization'!E77/('Protein and Sphingo'!G$23/'Protein and Sphingo'!$B$23),"")</f>
        <v>398690117.34350592</v>
      </c>
      <c r="F77">
        <f>IF(COUNT('Protein Normalization'!F77/('Protein and Sphingo'!H$23/'Protein and Sphingo'!$B$23))&gt;0,'Protein Normalization'!F77/('Protein and Sphingo'!H$23/'Protein and Sphingo'!$B$23),"")</f>
        <v>1040382646.8281453</v>
      </c>
      <c r="G77">
        <f>IF(COUNT('Protein Normalization'!G77/('Protein and Sphingo'!I$23/'Protein and Sphingo'!$B$23))&gt;0,'Protein Normalization'!G77/('Protein and Sphingo'!I$23/'Protein and Sphingo'!$B$23),"")</f>
        <v>987381273.02705181</v>
      </c>
      <c r="H77">
        <f>IF(COUNT('Protein Normalization'!H77/('Protein and Sphingo'!J$23/'Protein and Sphingo'!$B$23))&gt;0,'Protein Normalization'!H77/('Protein and Sphingo'!J$23/'Protein and Sphingo'!$B$23),"")</f>
        <v>284021004.43184036</v>
      </c>
      <c r="I77">
        <f>IF(COUNT('Protein Normalization'!I77/('Protein and Sphingo'!K$23/'Protein and Sphingo'!$B$23))&gt;0,'Protein Normalization'!I77/('Protein and Sphingo'!K$23/'Protein and Sphingo'!$B$23),"")</f>
        <v>1019833163.5029351</v>
      </c>
      <c r="J77">
        <f>IF(COUNT('Protein Normalization'!J77/('Protein and Sphingo'!L$23/'Protein and Sphingo'!$B$23))&gt;0,'Protein Normalization'!J77/('Protein and Sphingo'!L$23/'Protein and Sphingo'!$B$23),"")</f>
        <v>1030643394.0557607</v>
      </c>
    </row>
    <row r="78" spans="1:10">
      <c r="A78" t="s">
        <v>207</v>
      </c>
      <c r="B78" t="s">
        <v>123</v>
      </c>
      <c r="C78" t="s">
        <v>208</v>
      </c>
      <c r="D78">
        <f>IF(COUNT('Protein Normalization'!D78/('Protein and Sphingo'!F$23/'Protein and Sphingo'!$B$23))&gt;0,'Protein Normalization'!D78/('Protein and Sphingo'!F$23/'Protein and Sphingo'!$B$23),"")</f>
        <v>71841370.860356584</v>
      </c>
      <c r="E78">
        <f>IF(COUNT('Protein Normalization'!E78/('Protein and Sphingo'!G$23/'Protein and Sphingo'!$B$23))&gt;0,'Protein Normalization'!E78/('Protein and Sphingo'!G$23/'Protein and Sphingo'!$B$23),"")</f>
        <v>59896597.852613315</v>
      </c>
      <c r="F78">
        <f>IF(COUNT('Protein Normalization'!F78/('Protein and Sphingo'!H$23/'Protein and Sphingo'!$B$23))&gt;0,'Protein Normalization'!F78/('Protein and Sphingo'!H$23/'Protein and Sphingo'!$B$23),"")</f>
        <v>189709525.33381763</v>
      </c>
      <c r="G78">
        <f>IF(COUNT('Protein Normalization'!G78/('Protein and Sphingo'!I$23/'Protein and Sphingo'!$B$23))&gt;0,'Protein Normalization'!G78/('Protein and Sphingo'!I$23/'Protein and Sphingo'!$B$23),"")</f>
        <v>138411150.0279704</v>
      </c>
      <c r="H78">
        <f>IF(COUNT('Protein Normalization'!H78/('Protein and Sphingo'!J$23/'Protein and Sphingo'!$B$23))&gt;0,'Protein Normalization'!H78/('Protein and Sphingo'!J$23/'Protein and Sphingo'!$B$23),"")</f>
        <v>38687547.783212461</v>
      </c>
      <c r="I78">
        <f>IF(COUNT('Protein Normalization'!I78/('Protein and Sphingo'!K$23/'Protein and Sphingo'!$B$23))&gt;0,'Protein Normalization'!I78/('Protein and Sphingo'!K$23/'Protein and Sphingo'!$B$23),"")</f>
        <v>192302118.53356513</v>
      </c>
      <c r="J78">
        <f>IF(COUNT('Protein Normalization'!J78/('Protein and Sphingo'!L$23/'Protein and Sphingo'!$B$23))&gt;0,'Protein Normalization'!J78/('Protein and Sphingo'!L$23/'Protein and Sphingo'!$B$23),"")</f>
        <v>175304703.29996586</v>
      </c>
    </row>
    <row r="79" spans="1:10">
      <c r="A79" t="s">
        <v>210</v>
      </c>
      <c r="B79" t="s">
        <v>123</v>
      </c>
      <c r="C79" t="s">
        <v>69</v>
      </c>
      <c r="D79">
        <f>IF(COUNT('Protein Normalization'!D79/('Protein and Sphingo'!F$23/'Protein and Sphingo'!$B$23))&gt;0,'Protein Normalization'!D79/('Protein and Sphingo'!F$23/'Protein and Sphingo'!$B$23),"")</f>
        <v>19309815.156032883</v>
      </c>
      <c r="E79">
        <f>IF(COUNT('Protein Normalization'!E79/('Protein and Sphingo'!G$23/'Protein and Sphingo'!$B$23))&gt;0,'Protein Normalization'!E79/('Protein and Sphingo'!G$23/'Protein and Sphingo'!$B$23),"")</f>
        <v>9204842.4171335772</v>
      </c>
      <c r="F79">
        <f>IF(COUNT('Protein Normalization'!F79/('Protein and Sphingo'!H$23/'Protein and Sphingo'!$B$23))&gt;0,'Protein Normalization'!F79/('Protein and Sphingo'!H$23/'Protein and Sphingo'!$B$23),"")</f>
        <v>28642818.142762572</v>
      </c>
      <c r="G79">
        <f>IF(COUNT('Protein Normalization'!G79/('Protein and Sphingo'!I$23/'Protein and Sphingo'!$B$23))&gt;0,'Protein Normalization'!G79/('Protein and Sphingo'!I$23/'Protein and Sphingo'!$B$23),"")</f>
        <v>36864963.204042442</v>
      </c>
      <c r="H79">
        <f>IF(COUNT('Protein Normalization'!H79/('Protein and Sphingo'!J$23/'Protein and Sphingo'!$B$23))&gt;0,'Protein Normalization'!H79/('Protein and Sphingo'!J$23/'Protein and Sphingo'!$B$23),"")</f>
        <v>9069004.2301567942</v>
      </c>
      <c r="I79">
        <f>IF(COUNT('Protein Normalization'!I79/('Protein and Sphingo'!K$23/'Protein and Sphingo'!$B$23))&gt;0,'Protein Normalization'!I79/('Protein and Sphingo'!K$23/'Protein and Sphingo'!$B$23),"")</f>
        <v>149656134.10100845</v>
      </c>
      <c r="J79">
        <f>IF(COUNT('Protein Normalization'!J79/('Protein and Sphingo'!L$23/'Protein and Sphingo'!$B$23))&gt;0,'Protein Normalization'!J79/('Protein and Sphingo'!L$23/'Protein and Sphingo'!$B$23),"")</f>
        <v>53257925.175144322</v>
      </c>
    </row>
    <row r="80" spans="1:10">
      <c r="A80" t="s">
        <v>210</v>
      </c>
      <c r="B80" t="s">
        <v>123</v>
      </c>
      <c r="C80" t="s">
        <v>69</v>
      </c>
      <c r="D80">
        <f>IF(COUNT('Protein Normalization'!D80/('Protein and Sphingo'!F$23/'Protein and Sphingo'!$B$23))&gt;0,'Protein Normalization'!D80/('Protein and Sphingo'!F$23/'Protein and Sphingo'!$B$23),"")</f>
        <v>194539485.19877255</v>
      </c>
      <c r="E80">
        <f>IF(COUNT('Protein Normalization'!E80/('Protein and Sphingo'!G$23/'Protein and Sphingo'!$B$23))&gt;0,'Protein Normalization'!E80/('Protein and Sphingo'!G$23/'Protein and Sphingo'!$B$23),"")</f>
        <v>102371092.91607422</v>
      </c>
      <c r="F80">
        <f>IF(COUNT('Protein Normalization'!F80/('Protein and Sphingo'!H$23/'Protein and Sphingo'!$B$23))&gt;0,'Protein Normalization'!F80/('Protein and Sphingo'!H$23/'Protein and Sphingo'!$B$23),"")</f>
        <v>275493750.58013803</v>
      </c>
      <c r="G80">
        <f>IF(COUNT('Protein Normalization'!G80/('Protein and Sphingo'!I$23/'Protein and Sphingo'!$B$23))&gt;0,'Protein Normalization'!G80/('Protein and Sphingo'!I$23/'Protein and Sphingo'!$B$23),"")</f>
        <v>264145620.81748319</v>
      </c>
      <c r="H80">
        <f>IF(COUNT('Protein Normalization'!H80/('Protein and Sphingo'!J$23/'Protein and Sphingo'!$B$23))&gt;0,'Protein Normalization'!H80/('Protein and Sphingo'!J$23/'Protein and Sphingo'!$B$23),"")</f>
        <v>79094607.941708088</v>
      </c>
      <c r="I80">
        <f>IF(COUNT('Protein Normalization'!I80/('Protein and Sphingo'!K$23/'Protein and Sphingo'!$B$23))&gt;0,'Protein Normalization'!I80/('Protein and Sphingo'!K$23/'Protein and Sphingo'!$B$23),"")</f>
        <v>274441093.606978</v>
      </c>
      <c r="J80">
        <f>IF(COUNT('Protein Normalization'!J80/('Protein and Sphingo'!L$23/'Protein and Sphingo'!$B$23))&gt;0,'Protein Normalization'!J80/('Protein and Sphingo'!L$23/'Protein and Sphingo'!$B$23),"")</f>
        <v>273160833.35088021</v>
      </c>
    </row>
    <row r="81" spans="1:10">
      <c r="A81" t="s">
        <v>210</v>
      </c>
      <c r="B81" t="s">
        <v>123</v>
      </c>
      <c r="C81" t="s">
        <v>69</v>
      </c>
      <c r="D81">
        <f>IF(COUNT('Protein Normalization'!D81/('Protein and Sphingo'!F$23/'Protein and Sphingo'!$B$23))&gt;0,'Protein Normalization'!D81/('Protein and Sphingo'!F$23/'Protein and Sphingo'!$B$23),"")</f>
        <v>87045173.553378135</v>
      </c>
      <c r="E81">
        <f>IF(COUNT('Protein Normalization'!E81/('Protein and Sphingo'!G$23/'Protein and Sphingo'!$B$23))&gt;0,'Protein Normalization'!E81/('Protein and Sphingo'!G$23/'Protein and Sphingo'!$B$23),"")</f>
        <v>50478998.204108045</v>
      </c>
      <c r="F81">
        <f>IF(COUNT('Protein Normalization'!F81/('Protein and Sphingo'!H$23/'Protein and Sphingo'!$B$23))&gt;0,'Protein Normalization'!F81/('Protein and Sphingo'!H$23/'Protein and Sphingo'!$B$23),"")</f>
        <v>151619807.75137332</v>
      </c>
      <c r="G81">
        <f>IF(COUNT('Protein Normalization'!G81/('Protein and Sphingo'!I$23/'Protein and Sphingo'!$B$23))&gt;0,'Protein Normalization'!G81/('Protein and Sphingo'!I$23/'Protein and Sphingo'!$B$23),"")</f>
        <v>154363856.12472183</v>
      </c>
      <c r="H81">
        <f>IF(COUNT('Protein Normalization'!H81/('Protein and Sphingo'!J$23/'Protein and Sphingo'!$B$23))&gt;0,'Protein Normalization'!H81/('Protein and Sphingo'!J$23/'Protein and Sphingo'!$B$23),"")</f>
        <v>31719981.769111756</v>
      </c>
      <c r="I81">
        <f>IF(COUNT('Protein Normalization'!I81/('Protein and Sphingo'!K$23/'Protein and Sphingo'!$B$23))&gt;0,'Protein Normalization'!I81/('Protein and Sphingo'!K$23/'Protein and Sphingo'!$B$23),"")</f>
        <v>179890836.43893182</v>
      </c>
      <c r="J81">
        <f>IF(COUNT('Protein Normalization'!J81/('Protein and Sphingo'!L$23/'Protein and Sphingo'!$B$23))&gt;0,'Protein Normalization'!J81/('Protein and Sphingo'!L$23/'Protein and Sphingo'!$B$23),"")</f>
        <v>157307055.28474423</v>
      </c>
    </row>
    <row r="82" spans="1:10">
      <c r="A82" t="s">
        <v>212</v>
      </c>
      <c r="B82" t="s">
        <v>123</v>
      </c>
      <c r="C82" t="s">
        <v>213</v>
      </c>
      <c r="D82">
        <f>IF(COUNT('Protein Normalization'!D82/('Protein and Sphingo'!F$23/'Protein and Sphingo'!$B$23))&gt;0,'Protein Normalization'!D82/('Protein and Sphingo'!F$23/'Protein and Sphingo'!$B$23),"")</f>
        <v>43213816.742373861</v>
      </c>
      <c r="E82">
        <f>IF(COUNT('Protein Normalization'!E82/('Protein and Sphingo'!G$23/'Protein and Sphingo'!$B$23))&gt;0,'Protein Normalization'!E82/('Protein and Sphingo'!G$23/'Protein and Sphingo'!$B$23),"")</f>
        <v>26788567.652435306</v>
      </c>
      <c r="F82">
        <f>IF(COUNT('Protein Normalization'!F82/('Protein and Sphingo'!H$23/'Protein and Sphingo'!$B$23))&gt;0,'Protein Normalization'!F82/('Protein and Sphingo'!H$23/'Protein and Sphingo'!$B$23),"")</f>
        <v>86426761.772817716</v>
      </c>
      <c r="G82">
        <f>IF(COUNT('Protein Normalization'!G82/('Protein and Sphingo'!I$23/'Protein and Sphingo'!$B$23))&gt;0,'Protein Normalization'!G82/('Protein and Sphingo'!I$23/'Protein and Sphingo'!$B$23),"")</f>
        <v>83496048.524852887</v>
      </c>
      <c r="H82">
        <f>IF(COUNT('Protein Normalization'!H82/('Protein and Sphingo'!J$23/'Protein and Sphingo'!$B$23))&gt;0,'Protein Normalization'!H82/('Protein and Sphingo'!J$23/'Protein and Sphingo'!$B$23),"")</f>
        <v>14376030.467782203</v>
      </c>
      <c r="I82">
        <f>IF(COUNT('Protein Normalization'!I82/('Protein and Sphingo'!K$23/'Protein and Sphingo'!$B$23))&gt;0,'Protein Normalization'!I82/('Protein and Sphingo'!K$23/'Protein and Sphingo'!$B$23),"")</f>
        <v>91822038.562928006</v>
      </c>
      <c r="J82">
        <f>IF(COUNT('Protein Normalization'!J82/('Protein and Sphingo'!L$23/'Protein and Sphingo'!$B$23))&gt;0,'Protein Normalization'!J82/('Protein and Sphingo'!L$23/'Protein and Sphingo'!$B$23),"")</f>
        <v>92774869.475510538</v>
      </c>
    </row>
    <row r="83" spans="1:10">
      <c r="A83" t="s">
        <v>212</v>
      </c>
      <c r="B83" t="s">
        <v>123</v>
      </c>
      <c r="C83" t="s">
        <v>213</v>
      </c>
      <c r="D83">
        <f>IF(COUNT('Protein Normalization'!D83/('Protein and Sphingo'!F$23/'Protein and Sphingo'!$B$23))&gt;0,'Protein Normalization'!D83/('Protein and Sphingo'!F$23/'Protein and Sphingo'!$B$23),"")</f>
        <v>193932741.28518811</v>
      </c>
      <c r="E83">
        <f>IF(COUNT('Protein Normalization'!E83/('Protein and Sphingo'!G$23/'Protein and Sphingo'!$B$23))&gt;0,'Protein Normalization'!E83/('Protein and Sphingo'!G$23/'Protein and Sphingo'!$B$23),"")</f>
        <v>127817040.41236211</v>
      </c>
      <c r="F83">
        <f>IF(COUNT('Protein Normalization'!F83/('Protein and Sphingo'!H$23/'Protein and Sphingo'!$B$23))&gt;0,'Protein Normalization'!F83/('Protein and Sphingo'!H$23/'Protein and Sphingo'!$B$23),"")</f>
        <v>337590348.31353784</v>
      </c>
      <c r="G83">
        <f>IF(COUNT('Protein Normalization'!G83/('Protein and Sphingo'!I$23/'Protein and Sphingo'!$B$23))&gt;0,'Protein Normalization'!G83/('Protein and Sphingo'!I$23/'Protein and Sphingo'!$B$23),"")</f>
        <v>364698981.90194964</v>
      </c>
      <c r="H83">
        <f>IF(COUNT('Protein Normalization'!H83/('Protein and Sphingo'!J$23/'Protein and Sphingo'!$B$23))&gt;0,'Protein Normalization'!H83/('Protein and Sphingo'!J$23/'Protein and Sphingo'!$B$23),"")</f>
        <v>117840282.23192342</v>
      </c>
      <c r="I83">
        <f>IF(COUNT('Protein Normalization'!I83/('Protein and Sphingo'!K$23/'Protein and Sphingo'!$B$23))&gt;0,'Protein Normalization'!I83/('Protein and Sphingo'!K$23/'Protein and Sphingo'!$B$23),"")</f>
        <v>343480480.48539865</v>
      </c>
      <c r="J83">
        <f>IF(COUNT('Protein Normalization'!J83/('Protein and Sphingo'!L$23/'Protein and Sphingo'!$B$23))&gt;0,'Protein Normalization'!J83/('Protein and Sphingo'!L$23/'Protein and Sphingo'!$B$23),"")</f>
        <v>357168647.48859286</v>
      </c>
    </row>
    <row r="84" spans="1:10">
      <c r="A84" t="s">
        <v>212</v>
      </c>
      <c r="B84" t="s">
        <v>123</v>
      </c>
      <c r="C84" t="s">
        <v>213</v>
      </c>
      <c r="D84">
        <f>IF(COUNT('Protein Normalization'!D84/('Protein and Sphingo'!F$23/'Protein and Sphingo'!$B$23))&gt;0,'Protein Normalization'!D84/('Protein and Sphingo'!F$23/'Protein and Sphingo'!$B$23),"")</f>
        <v>428718978.18087023</v>
      </c>
      <c r="E84">
        <f>IF(COUNT('Protein Normalization'!E84/('Protein and Sphingo'!G$23/'Protein and Sphingo'!$B$23))&gt;0,'Protein Normalization'!E84/('Protein and Sphingo'!G$23/'Protein and Sphingo'!$B$23),"")</f>
        <v>231491904.32957712</v>
      </c>
      <c r="F84">
        <f>IF(COUNT('Protein Normalization'!F84/('Protein and Sphingo'!H$23/'Protein and Sphingo'!$B$23))&gt;0,'Protein Normalization'!F84/('Protein and Sphingo'!H$23/'Protein and Sphingo'!$B$23),"")</f>
        <v>542392315.35261559</v>
      </c>
      <c r="G84">
        <f>IF(COUNT('Protein Normalization'!G84/('Protein and Sphingo'!I$23/'Protein and Sphingo'!$B$23))&gt;0,'Protein Normalization'!G84/('Protein and Sphingo'!I$23/'Protein and Sphingo'!$B$23),"")</f>
        <v>542582460.35065675</v>
      </c>
      <c r="H84">
        <f>IF(COUNT('Protein Normalization'!H84/('Protein and Sphingo'!J$23/'Protein and Sphingo'!$B$23))&gt;0,'Protein Normalization'!H84/('Protein and Sphingo'!J$23/'Protein and Sphingo'!$B$23),"")</f>
        <v>170461185.25054678</v>
      </c>
      <c r="I84">
        <f>IF(COUNT('Protein Normalization'!I84/('Protein and Sphingo'!K$23/'Protein and Sphingo'!$B$23))&gt;0,'Protein Normalization'!I84/('Protein and Sphingo'!K$23/'Protein and Sphingo'!$B$23),"")</f>
        <v>549447296.65400946</v>
      </c>
      <c r="J84">
        <f>IF(COUNT('Protein Normalization'!J84/('Protein and Sphingo'!L$23/'Protein and Sphingo'!$B$23))&gt;0,'Protein Normalization'!J84/('Protein and Sphingo'!L$23/'Protein and Sphingo'!$B$23),"")</f>
        <v>566756470.93886554</v>
      </c>
    </row>
    <row r="85" spans="1:10">
      <c r="A85" t="s">
        <v>215</v>
      </c>
      <c r="B85" t="s">
        <v>123</v>
      </c>
      <c r="C85" t="s">
        <v>72</v>
      </c>
      <c r="D85">
        <f>IF(COUNT('Protein Normalization'!D85/('Protein and Sphingo'!F$23/'Protein and Sphingo'!$B$23))&gt;0,'Protein Normalization'!D85/('Protein and Sphingo'!F$23/'Protein and Sphingo'!$B$23),"")</f>
        <v>42265726.570118077</v>
      </c>
      <c r="E85">
        <f>IF(COUNT('Protein Normalization'!E85/('Protein and Sphingo'!G$23/'Protein and Sphingo'!$B$23))&gt;0,'Protein Normalization'!E85/('Protein and Sphingo'!G$23/'Protein and Sphingo'!$B$23),"")</f>
        <v>21177106.051383674</v>
      </c>
      <c r="F85">
        <f>IF(COUNT('Protein Normalization'!F85/('Protein and Sphingo'!H$23/'Protein and Sphingo'!$B$23))&gt;0,'Protein Normalization'!F85/('Protein and Sphingo'!H$23/'Protein and Sphingo'!$B$23),"")</f>
        <v>70693799.166273996</v>
      </c>
      <c r="G85">
        <f>IF(COUNT('Protein Normalization'!G85/('Protein and Sphingo'!I$23/'Protein and Sphingo'!$B$23))&gt;0,'Protein Normalization'!G85/('Protein and Sphingo'!I$23/'Protein and Sphingo'!$B$23),"")</f>
        <v>73808492.287960783</v>
      </c>
      <c r="H85">
        <f>IF(COUNT('Protein Normalization'!H85/('Protein and Sphingo'!J$23/'Protein and Sphingo'!$B$23))&gt;0,'Protein Normalization'!H85/('Protein and Sphingo'!J$23/'Protein and Sphingo'!$B$23),"")</f>
        <v>16406735.408941047</v>
      </c>
      <c r="I85">
        <f>IF(COUNT('Protein Normalization'!I85/('Protein and Sphingo'!K$23/'Protein and Sphingo'!$B$23))&gt;0,'Protein Normalization'!I85/('Protein and Sphingo'!K$23/'Protein and Sphingo'!$B$23),"")</f>
        <v>70200755.220319688</v>
      </c>
      <c r="J85">
        <f>IF(COUNT('Protein Normalization'!J85/('Protein and Sphingo'!L$23/'Protein and Sphingo'!$B$23))&gt;0,'Protein Normalization'!J85/('Protein and Sphingo'!L$23/'Protein and Sphingo'!$B$23),"")</f>
        <v>85008909.177480578</v>
      </c>
    </row>
    <row r="86" spans="1:10">
      <c r="A86" t="s">
        <v>215</v>
      </c>
      <c r="B86" t="s">
        <v>123</v>
      </c>
      <c r="C86" t="s">
        <v>72</v>
      </c>
      <c r="D86">
        <f>IF(COUNT('Protein Normalization'!D86/('Protein and Sphingo'!F$23/'Protein and Sphingo'!$B$23))&gt;0,'Protein Normalization'!D86/('Protein and Sphingo'!F$23/'Protein and Sphingo'!$B$23),"")</f>
        <v>45208382.917217553</v>
      </c>
      <c r="E86">
        <f>IF(COUNT('Protein Normalization'!E86/('Protein and Sphingo'!G$23/'Protein and Sphingo'!$B$23))&gt;0,'Protein Normalization'!E86/('Protein and Sphingo'!G$23/'Protein and Sphingo'!$B$23),"")</f>
        <v>16407708.186201913</v>
      </c>
      <c r="F86">
        <f>IF(COUNT('Protein Normalization'!F86/('Protein and Sphingo'!H$23/'Protein and Sphingo'!$B$23))&gt;0,'Protein Normalization'!F86/('Protein and Sphingo'!H$23/'Protein and Sphingo'!$B$23),"")</f>
        <v>78425401.54898712</v>
      </c>
      <c r="G86">
        <f>IF(COUNT('Protein Normalization'!G86/('Protein and Sphingo'!I$23/'Protein and Sphingo'!$B$23))&gt;0,'Protein Normalization'!G86/('Protein and Sphingo'!I$23/'Protein and Sphingo'!$B$23),"")</f>
        <v>58142690.047937721</v>
      </c>
      <c r="H86">
        <f>IF(COUNT('Protein Normalization'!H86/('Protein and Sphingo'!J$23/'Protein and Sphingo'!$B$23))&gt;0,'Protein Normalization'!H86/('Protein and Sphingo'!J$23/'Protein and Sphingo'!$B$23),"")</f>
        <v>10792493.236923415</v>
      </c>
      <c r="I86">
        <f>IF(COUNT('Protein Normalization'!I86/('Protein and Sphingo'!K$23/'Protein and Sphingo'!$B$23))&gt;0,'Protein Normalization'!I86/('Protein and Sphingo'!K$23/'Protein and Sphingo'!$B$23),"")</f>
        <v>82654611.838855565</v>
      </c>
      <c r="J86">
        <f>IF(COUNT('Protein Normalization'!J86/('Protein and Sphingo'!L$23/'Protein and Sphingo'!$B$23))&gt;0,'Protein Normalization'!J86/('Protein and Sphingo'!L$23/'Protein and Sphingo'!$B$23),"")</f>
        <v>86061851.563660726</v>
      </c>
    </row>
    <row r="87" spans="1:10">
      <c r="A87" t="s">
        <v>215</v>
      </c>
      <c r="B87" t="s">
        <v>123</v>
      </c>
      <c r="C87" t="s">
        <v>72</v>
      </c>
      <c r="D87">
        <f>IF(COUNT('Protein Normalization'!D87/('Protein and Sphingo'!F$23/'Protein and Sphingo'!$B$23))&gt;0,'Protein Normalization'!D87/('Protein and Sphingo'!F$23/'Protein and Sphingo'!$B$23),"")</f>
        <v>167359366.89382476</v>
      </c>
      <c r="E87">
        <f>IF(COUNT('Protein Normalization'!E87/('Protein and Sphingo'!G$23/'Protein and Sphingo'!$B$23))&gt;0,'Protein Normalization'!E87/('Protein and Sphingo'!G$23/'Protein and Sphingo'!$B$23),"")</f>
        <v>103240965.34195952</v>
      </c>
      <c r="F87">
        <f>IF(COUNT('Protein Normalization'!F87/('Protein and Sphingo'!H$23/'Protein and Sphingo'!$B$23))&gt;0,'Protein Normalization'!F87/('Protein and Sphingo'!H$23/'Protein and Sphingo'!$B$23),"")</f>
        <v>377560420.2621277</v>
      </c>
      <c r="G87">
        <f>IF(COUNT('Protein Normalization'!G87/('Protein and Sphingo'!I$23/'Protein and Sphingo'!$B$23))&gt;0,'Protein Normalization'!G87/('Protein and Sphingo'!I$23/'Protein and Sphingo'!$B$23),"")</f>
        <v>406637193.08090496</v>
      </c>
      <c r="H87">
        <f>IF(COUNT('Protein Normalization'!H87/('Protein and Sphingo'!J$23/'Protein and Sphingo'!$B$23))&gt;0,'Protein Normalization'!H87/('Protein and Sphingo'!J$23/'Protein and Sphingo'!$B$23),"")</f>
        <v>65047707.186067365</v>
      </c>
      <c r="I87">
        <f>IF(COUNT('Protein Normalization'!I87/('Protein and Sphingo'!K$23/'Protein and Sphingo'!$B$23))&gt;0,'Protein Normalization'!I87/('Protein and Sphingo'!K$23/'Protein and Sphingo'!$B$23),"")</f>
        <v>391653500.38934654</v>
      </c>
      <c r="J87">
        <f>IF(COUNT('Protein Normalization'!J87/('Protein and Sphingo'!L$23/'Protein and Sphingo'!$B$23))&gt;0,'Protein Normalization'!J87/('Protein and Sphingo'!L$23/'Protein and Sphingo'!$B$23),"")</f>
        <v>396985423.89012593</v>
      </c>
    </row>
    <row r="88" spans="1:10">
      <c r="A88" t="s">
        <v>217</v>
      </c>
      <c r="B88" t="s">
        <v>123</v>
      </c>
      <c r="C88" t="s">
        <v>218</v>
      </c>
      <c r="D88" t="str">
        <f>IF(COUNT('Protein Normalization'!D88/('Protein and Sphingo'!F$23/'Protein and Sphingo'!$B$23))&gt;0,'Protein Normalization'!D88/('Protein and Sphingo'!F$23/'Protein and Sphingo'!$B$23),"")</f>
        <v/>
      </c>
      <c r="E88" t="str">
        <f>IF(COUNT('Protein Normalization'!E88/('Protein and Sphingo'!G$23/'Protein and Sphingo'!$B$23))&gt;0,'Protein Normalization'!E88/('Protein and Sphingo'!G$23/'Protein and Sphingo'!$B$23),"")</f>
        <v/>
      </c>
      <c r="F88">
        <f>IF(COUNT('Protein Normalization'!F88/('Protein and Sphingo'!H$23/'Protein and Sphingo'!$B$23))&gt;0,'Protein Normalization'!F88/('Protein and Sphingo'!H$23/'Protein and Sphingo'!$B$23),"")</f>
        <v>2564323.1887049107</v>
      </c>
      <c r="G88">
        <f>IF(COUNT('Protein Normalization'!G88/('Protein and Sphingo'!I$23/'Protein and Sphingo'!$B$23))&gt;0,'Protein Normalization'!G88/('Protein and Sphingo'!I$23/'Protein and Sphingo'!$B$23),"")</f>
        <v>34758482.086014941</v>
      </c>
      <c r="H88" t="str">
        <f>IF(COUNT('Protein Normalization'!H88/('Protein and Sphingo'!J$23/'Protein and Sphingo'!$B$23))&gt;0,'Protein Normalization'!H88/('Protein and Sphingo'!J$23/'Protein and Sphingo'!$B$23),"")</f>
        <v/>
      </c>
      <c r="I88">
        <f>IF(COUNT('Protein Normalization'!I88/('Protein and Sphingo'!K$23/'Protein and Sphingo'!$B$23))&gt;0,'Protein Normalization'!I88/('Protein and Sphingo'!K$23/'Protein and Sphingo'!$B$23),"")</f>
        <v>1530527.1883959447</v>
      </c>
      <c r="J88">
        <f>IF(COUNT('Protein Normalization'!J88/('Protein and Sphingo'!L$23/'Protein and Sphingo'!$B$23))&gt;0,'Protein Normalization'!J88/('Protein and Sphingo'!L$23/'Protein and Sphingo'!$B$23),"")</f>
        <v>13833313.276793076</v>
      </c>
    </row>
    <row r="89" spans="1:10">
      <c r="A89" t="s">
        <v>217</v>
      </c>
      <c r="B89" t="s">
        <v>123</v>
      </c>
      <c r="C89" t="s">
        <v>218</v>
      </c>
      <c r="D89">
        <f>IF(COUNT('Protein Normalization'!D89/('Protein and Sphingo'!F$23/'Protein and Sphingo'!$B$23))&gt;0,'Protein Normalization'!D89/('Protein and Sphingo'!F$23/'Protein and Sphingo'!$B$23),"")</f>
        <v>27505786.668900196</v>
      </c>
      <c r="E89">
        <f>IF(COUNT('Protein Normalization'!E89/('Protein and Sphingo'!G$23/'Protein and Sphingo'!$B$23))&gt;0,'Protein Normalization'!E89/('Protein and Sphingo'!G$23/'Protein and Sphingo'!$B$23),"")</f>
        <v>10051803.802886767</v>
      </c>
      <c r="F89">
        <f>IF(COUNT('Protein Normalization'!F89/('Protein and Sphingo'!H$23/'Protein and Sphingo'!$B$23))&gt;0,'Protein Normalization'!F89/('Protein and Sphingo'!H$23/'Protein and Sphingo'!$B$23),"")</f>
        <v>56884302.909616046</v>
      </c>
      <c r="G89">
        <f>IF(COUNT('Protein Normalization'!G89/('Protein and Sphingo'!I$23/'Protein and Sphingo'!$B$23))&gt;0,'Protein Normalization'!G89/('Protein and Sphingo'!I$23/'Protein and Sphingo'!$B$23),"")</f>
        <v>56187379.051080637</v>
      </c>
      <c r="H89">
        <f>IF(COUNT('Protein Normalization'!H89/('Protein and Sphingo'!J$23/'Protein and Sphingo'!$B$23))&gt;0,'Protein Normalization'!H89/('Protein and Sphingo'!J$23/'Protein and Sphingo'!$B$23),"")</f>
        <v>7546292.8087145304</v>
      </c>
      <c r="I89">
        <f>IF(COUNT('Protein Normalization'!I89/('Protein and Sphingo'!K$23/'Protein and Sphingo'!$B$23))&gt;0,'Protein Normalization'!I89/('Protein and Sphingo'!K$23/'Protein and Sphingo'!$B$23),"")</f>
        <v>64561301.449104711</v>
      </c>
      <c r="J89">
        <f>IF(COUNT('Protein Normalization'!J89/('Protein and Sphingo'!L$23/'Protein and Sphingo'!$B$23))&gt;0,'Protein Normalization'!J89/('Protein and Sphingo'!L$23/'Protein and Sphingo'!$B$23),"")</f>
        <v>56744162.810602792</v>
      </c>
    </row>
    <row r="90" spans="1:10">
      <c r="A90" t="s">
        <v>220</v>
      </c>
      <c r="B90" t="s">
        <v>123</v>
      </c>
      <c r="C90" t="s">
        <v>221</v>
      </c>
      <c r="D90">
        <f>IF(COUNT('Protein Normalization'!D90/('Protein and Sphingo'!F$23/'Protein and Sphingo'!$B$23))&gt;0,'Protein Normalization'!D90/('Protein and Sphingo'!F$23/'Protein and Sphingo'!$B$23),"")</f>
        <v>83497181.486830667</v>
      </c>
      <c r="E90">
        <f>IF(COUNT('Protein Normalization'!E90/('Protein and Sphingo'!G$23/'Protein and Sphingo'!$B$23))&gt;0,'Protein Normalization'!E90/('Protein and Sphingo'!G$23/'Protein and Sphingo'!$B$23),"")</f>
        <v>31187819.4018596</v>
      </c>
      <c r="F90">
        <f>IF(COUNT('Protein Normalization'!F90/('Protein and Sphingo'!H$23/'Protein and Sphingo'!$B$23))&gt;0,'Protein Normalization'!F90/('Protein and Sphingo'!H$23/'Protein and Sphingo'!$B$23),"")</f>
        <v>79931521.500431702</v>
      </c>
      <c r="G90">
        <f>IF(COUNT('Protein Normalization'!G90/('Protein and Sphingo'!I$23/'Protein and Sphingo'!$B$23))&gt;0,'Protein Normalization'!G90/('Protein and Sphingo'!I$23/'Protein and Sphingo'!$B$23),"")</f>
        <v>91458668.512925088</v>
      </c>
      <c r="H90">
        <f>IF(COUNT('Protein Normalization'!H90/('Protein and Sphingo'!J$23/'Protein and Sphingo'!$B$23))&gt;0,'Protein Normalization'!H90/('Protein and Sphingo'!J$23/'Protein and Sphingo'!$B$23),"")</f>
        <v>20763685.158742089</v>
      </c>
      <c r="I90">
        <f>IF(COUNT('Protein Normalization'!I90/('Protein and Sphingo'!K$23/'Protein and Sphingo'!$B$23))&gt;0,'Protein Normalization'!I90/('Protein and Sphingo'!K$23/'Protein and Sphingo'!$B$23),"")</f>
        <v>94462305.74651584</v>
      </c>
      <c r="J90">
        <f>IF(COUNT('Protein Normalization'!J90/('Protein and Sphingo'!L$23/'Protein and Sphingo'!$B$23))&gt;0,'Protein Normalization'!J90/('Protein and Sphingo'!L$23/'Protein and Sphingo'!$B$23),"")</f>
        <v>133800019.98895741</v>
      </c>
    </row>
    <row r="91" spans="1:10">
      <c r="A91" t="s">
        <v>223</v>
      </c>
      <c r="B91" t="s">
        <v>123</v>
      </c>
      <c r="C91" t="s">
        <v>224</v>
      </c>
      <c r="D91">
        <f>IF(COUNT('Protein Normalization'!D91/('Protein and Sphingo'!F$23/'Protein and Sphingo'!$B$23))&gt;0,'Protein Normalization'!D91/('Protein and Sphingo'!F$23/'Protein and Sphingo'!$B$23),"")</f>
        <v>47766790.024289012</v>
      </c>
      <c r="E91">
        <f>IF(COUNT('Protein Normalization'!E91/('Protein and Sphingo'!G$23/'Protein and Sphingo'!$B$23))&gt;0,'Protein Normalization'!E91/('Protein and Sphingo'!G$23/'Protein and Sphingo'!$B$23),"")</f>
        <v>23061207.058189526</v>
      </c>
      <c r="F91">
        <f>IF(COUNT('Protein Normalization'!F91/('Protein and Sphingo'!H$23/'Protein and Sphingo'!$B$23))&gt;0,'Protein Normalization'!F91/('Protein and Sphingo'!H$23/'Protein and Sphingo'!$B$23),"")</f>
        <v>76034870.045385689</v>
      </c>
      <c r="G91">
        <f>IF(COUNT('Protein Normalization'!G91/('Protein and Sphingo'!I$23/'Protein and Sphingo'!$B$23))&gt;0,'Protein Normalization'!G91/('Protein and Sphingo'!I$23/'Protein and Sphingo'!$B$23),"")</f>
        <v>64823131.909688435</v>
      </c>
      <c r="H91">
        <f>IF(COUNT('Protein Normalization'!H91/('Protein and Sphingo'!J$23/'Protein and Sphingo'!$B$23))&gt;0,'Protein Normalization'!H91/('Protein and Sphingo'!J$23/'Protein and Sphingo'!$B$23),"")</f>
        <v>9773121.8302702848</v>
      </c>
      <c r="I91">
        <f>IF(COUNT('Protein Normalization'!I91/('Protein and Sphingo'!K$23/'Protein and Sphingo'!$B$23))&gt;0,'Protein Normalization'!I91/('Protein and Sphingo'!K$23/'Protein and Sphingo'!$B$23),"")</f>
        <v>71170484.312854782</v>
      </c>
      <c r="J91">
        <f>IF(COUNT('Protein Normalization'!J91/('Protein and Sphingo'!L$23/'Protein and Sphingo'!$B$23))&gt;0,'Protein Normalization'!J91/('Protein and Sphingo'!L$23/'Protein and Sphingo'!$B$23),"")</f>
        <v>80695320.269486651</v>
      </c>
    </row>
    <row r="92" spans="1:10">
      <c r="A92" t="s">
        <v>226</v>
      </c>
      <c r="B92" t="s">
        <v>123</v>
      </c>
      <c r="C92" t="s">
        <v>227</v>
      </c>
      <c r="D92">
        <f>IF(COUNT('Protein Normalization'!D92/('Protein and Sphingo'!F$23/'Protein and Sphingo'!$B$23))&gt;0,'Protein Normalization'!D92/('Protein and Sphingo'!F$23/'Protein and Sphingo'!$B$23),"")</f>
        <v>18747757.936377928</v>
      </c>
      <c r="E92">
        <f>IF(COUNT('Protein Normalization'!E92/('Protein and Sphingo'!G$23/'Protein and Sphingo'!$B$23))&gt;0,'Protein Normalization'!E92/('Protein and Sphingo'!G$23/'Protein and Sphingo'!$B$23),"")</f>
        <v>5895442.2832687935</v>
      </c>
      <c r="F92">
        <f>IF(COUNT('Protein Normalization'!F92/('Protein and Sphingo'!H$23/'Protein and Sphingo'!$B$23))&gt;0,'Protein Normalization'!F92/('Protein and Sphingo'!H$23/'Protein and Sphingo'!$B$23),"")</f>
        <v>107018500.93647523</v>
      </c>
      <c r="G92">
        <f>IF(COUNT('Protein Normalization'!G92/('Protein and Sphingo'!I$23/'Protein and Sphingo'!$B$23))&gt;0,'Protein Normalization'!G92/('Protein and Sphingo'!I$23/'Protein and Sphingo'!$B$23),"")</f>
        <v>117103614.99116828</v>
      </c>
      <c r="H92">
        <f>IF(COUNT('Protein Normalization'!H92/('Protein and Sphingo'!J$23/'Protein and Sphingo'!$B$23))&gt;0,'Protein Normalization'!H92/('Protein and Sphingo'!J$23/'Protein and Sphingo'!$B$23),"")</f>
        <v>6294076.9373278832</v>
      </c>
      <c r="I92">
        <f>IF(COUNT('Protein Normalization'!I92/('Protein and Sphingo'!K$23/'Protein and Sphingo'!$B$23))&gt;0,'Protein Normalization'!I92/('Protein and Sphingo'!K$23/'Protein and Sphingo'!$B$23),"")</f>
        <v>94235205.69116722</v>
      </c>
      <c r="J92">
        <f>IF(COUNT('Protein Normalization'!J92/('Protein and Sphingo'!L$23/'Protein and Sphingo'!$B$23))&gt;0,'Protein Normalization'!J92/('Protein and Sphingo'!L$23/'Protein and Sphingo'!$B$23),"")</f>
        <v>122006734.32323079</v>
      </c>
    </row>
    <row r="93" spans="1:10">
      <c r="A93" t="s">
        <v>229</v>
      </c>
      <c r="B93" t="s">
        <v>123</v>
      </c>
      <c r="C93" t="s">
        <v>78</v>
      </c>
      <c r="D93">
        <f>IF(COUNT('Protein Normalization'!D93/('Protein and Sphingo'!F$23/'Protein and Sphingo'!$B$23))&gt;0,'Protein Normalization'!D93/('Protein and Sphingo'!F$23/'Protein and Sphingo'!$B$23),"")</f>
        <v>98164274.454653054</v>
      </c>
      <c r="E93">
        <f>IF(COUNT('Protein Normalization'!E93/('Protein and Sphingo'!G$23/'Protein and Sphingo'!$B$23))&gt;0,'Protein Normalization'!E93/('Protein and Sphingo'!G$23/'Protein and Sphingo'!$B$23),"")</f>
        <v>38777765.533739567</v>
      </c>
      <c r="F93">
        <f>IF(COUNT('Protein Normalization'!F93/('Protein and Sphingo'!H$23/'Protein and Sphingo'!$B$23))&gt;0,'Protein Normalization'!F93/('Protein and Sphingo'!H$23/'Protein and Sphingo'!$B$23),"")</f>
        <v>273860758.21940076</v>
      </c>
      <c r="G93">
        <f>IF(COUNT('Protein Normalization'!G93/('Protein and Sphingo'!I$23/'Protein and Sphingo'!$B$23))&gt;0,'Protein Normalization'!G93/('Protein and Sphingo'!I$23/'Protein and Sphingo'!$B$23),"")</f>
        <v>180407700.09875762</v>
      </c>
      <c r="H93">
        <f>IF(COUNT('Protein Normalization'!H93/('Protein and Sphingo'!J$23/'Protein and Sphingo'!$B$23))&gt;0,'Protein Normalization'!H93/('Protein and Sphingo'!J$23/'Protein and Sphingo'!$B$23),"")</f>
        <v>26477596.945387658</v>
      </c>
      <c r="I93">
        <f>IF(COUNT('Protein Normalization'!I93/('Protein and Sphingo'!K$23/'Protein and Sphingo'!$B$23))&gt;0,'Protein Normalization'!I93/('Protein and Sphingo'!K$23/'Protein and Sphingo'!$B$23),"")</f>
        <v>186319050.63019478</v>
      </c>
      <c r="J93">
        <f>IF(COUNT('Protein Normalization'!J93/('Protein and Sphingo'!L$23/'Protein and Sphingo'!$B$23))&gt;0,'Protein Normalization'!J93/('Protein and Sphingo'!L$23/'Protein and Sphingo'!$B$23),"")</f>
        <v>285341319.41215342</v>
      </c>
    </row>
    <row r="94" spans="1:10">
      <c r="A94" t="s">
        <v>231</v>
      </c>
      <c r="B94" t="s">
        <v>123</v>
      </c>
      <c r="C94" t="s">
        <v>81</v>
      </c>
      <c r="D94">
        <f>IF(COUNT('Protein Normalization'!D94/('Protein and Sphingo'!F$23/'Protein and Sphingo'!$B$23))&gt;0,'Protein Normalization'!D94/('Protein and Sphingo'!F$23/'Protein and Sphingo'!$B$23),"")</f>
        <v>20487159.33369996</v>
      </c>
      <c r="E94">
        <f>IF(COUNT('Protein Normalization'!E94/('Protein and Sphingo'!G$23/'Protein and Sphingo'!$B$23))&gt;0,'Protein Normalization'!E94/('Protein and Sphingo'!G$23/'Protein and Sphingo'!$B$23),"")</f>
        <v>10536422.108289797</v>
      </c>
      <c r="F94">
        <f>IF(COUNT('Protein Normalization'!F94/('Protein and Sphingo'!H$23/'Protein and Sphingo'!$B$23))&gt;0,'Protein Normalization'!F94/('Protein and Sphingo'!H$23/'Protein and Sphingo'!$B$23),"")</f>
        <v>71860174.290009812</v>
      </c>
      <c r="G94">
        <f>IF(COUNT('Protein Normalization'!G94/('Protein and Sphingo'!I$23/'Protein and Sphingo'!$B$23))&gt;0,'Protein Normalization'!G94/('Protein and Sphingo'!I$23/'Protein and Sphingo'!$B$23),"")</f>
        <v>61024610.012870371</v>
      </c>
      <c r="H94">
        <f>IF(COUNT('Protein Normalization'!H94/('Protein and Sphingo'!J$23/'Protein and Sphingo'!$B$23))&gt;0,'Protein Normalization'!H94/('Protein and Sphingo'!J$23/'Protein and Sphingo'!$B$23),"")</f>
        <v>3418041.6738025518</v>
      </c>
      <c r="I94">
        <f>IF(COUNT('Protein Normalization'!I94/('Protein and Sphingo'!K$23/'Protein and Sphingo'!$B$23))&gt;0,'Protein Normalization'!I94/('Protein and Sphingo'!K$23/'Protein and Sphingo'!$B$23),"")</f>
        <v>66354605.066043571</v>
      </c>
      <c r="J94">
        <f>IF(COUNT('Protein Normalization'!J94/('Protein and Sphingo'!L$23/'Protein and Sphingo'!$B$23))&gt;0,'Protein Normalization'!J94/('Protein and Sphingo'!L$23/'Protein and Sphingo'!$B$23),"")</f>
        <v>74597079.509882197</v>
      </c>
    </row>
    <row r="95" spans="1:10">
      <c r="A95" t="s">
        <v>231</v>
      </c>
      <c r="B95" t="s">
        <v>123</v>
      </c>
      <c r="C95" t="s">
        <v>81</v>
      </c>
      <c r="D95">
        <f>IF(COUNT('Protein Normalization'!D95/('Protein and Sphingo'!F$23/'Protein and Sphingo'!$B$23))&gt;0,'Protein Normalization'!D95/('Protein and Sphingo'!F$23/'Protein and Sphingo'!$B$23),"")</f>
        <v>27725277.194965549</v>
      </c>
      <c r="E95">
        <f>IF(COUNT('Protein Normalization'!E95/('Protein and Sphingo'!G$23/'Protein and Sphingo'!$B$23))&gt;0,'Protein Normalization'!E95/('Protein and Sphingo'!G$23/'Protein and Sphingo'!$B$23),"")</f>
        <v>17592358.380858757</v>
      </c>
      <c r="F95">
        <f>IF(COUNT('Protein Normalization'!F95/('Protein and Sphingo'!H$23/'Protein and Sphingo'!$B$23))&gt;0,'Protein Normalization'!F95/('Protein and Sphingo'!H$23/'Protein and Sphingo'!$B$23),"")</f>
        <v>47963817.588279337</v>
      </c>
      <c r="G95">
        <f>IF(COUNT('Protein Normalization'!G95/('Protein and Sphingo'!I$23/'Protein and Sphingo'!$B$23))&gt;0,'Protein Normalization'!G95/('Protein and Sphingo'!I$23/'Protein and Sphingo'!$B$23),"")</f>
        <v>61769814.835541435</v>
      </c>
      <c r="H95">
        <f>IF(COUNT('Protein Normalization'!H95/('Protein and Sphingo'!J$23/'Protein and Sphingo'!$B$23))&gt;0,'Protein Normalization'!H95/('Protein and Sphingo'!J$23/'Protein and Sphingo'!$B$23),"")</f>
        <v>8514052.6152632106</v>
      </c>
      <c r="I95">
        <f>IF(COUNT('Protein Normalization'!I95/('Protein and Sphingo'!K$23/'Protein and Sphingo'!$B$23))&gt;0,'Protein Normalization'!I95/('Protein and Sphingo'!K$23/'Protein and Sphingo'!$B$23),"")</f>
        <v>53021773.150228195</v>
      </c>
      <c r="J95">
        <f>IF(COUNT('Protein Normalization'!J95/('Protein and Sphingo'!L$23/'Protein and Sphingo'!$B$23))&gt;0,'Protein Normalization'!J95/('Protein and Sphingo'!L$23/'Protein and Sphingo'!$B$23),"")</f>
        <v>39120256.943561204</v>
      </c>
    </row>
    <row r="96" spans="1:10">
      <c r="A96" t="s">
        <v>231</v>
      </c>
      <c r="B96" t="s">
        <v>123</v>
      </c>
      <c r="C96" t="s">
        <v>81</v>
      </c>
      <c r="D96">
        <f>IF(COUNT('Protein Normalization'!D96/('Protein and Sphingo'!F$23/'Protein and Sphingo'!$B$23))&gt;0,'Protein Normalization'!D96/('Protein and Sphingo'!F$23/'Protein and Sphingo'!$B$23),"")</f>
        <v>65104194.593224756</v>
      </c>
      <c r="E96">
        <f>IF(COUNT('Protein Normalization'!E96/('Protein and Sphingo'!G$23/'Protein and Sphingo'!$B$23))&gt;0,'Protein Normalization'!E96/('Protein and Sphingo'!G$23/'Protein and Sphingo'!$B$23),"")</f>
        <v>38507647.691022635</v>
      </c>
      <c r="F96">
        <f>IF(COUNT('Protein Normalization'!F96/('Protein and Sphingo'!H$23/'Protein and Sphingo'!$B$23))&gt;0,'Protein Normalization'!F96/('Protein and Sphingo'!H$23/'Protein and Sphingo'!$B$23),"")</f>
        <v>189657566.99497229</v>
      </c>
      <c r="G96">
        <f>IF(COUNT('Protein Normalization'!G96/('Protein and Sphingo'!I$23/'Protein and Sphingo'!$B$23))&gt;0,'Protein Normalization'!G96/('Protein and Sphingo'!I$23/'Protein and Sphingo'!$B$23),"")</f>
        <v>181903006.80436304</v>
      </c>
      <c r="H96">
        <f>IF(COUNT('Protein Normalization'!H96/('Protein and Sphingo'!J$23/'Protein and Sphingo'!$B$23))&gt;0,'Protein Normalization'!H96/('Protein and Sphingo'!J$23/'Protein and Sphingo'!$B$23),"")</f>
        <v>28461343.791369505</v>
      </c>
      <c r="I96">
        <f>IF(COUNT('Protein Normalization'!I96/('Protein and Sphingo'!K$23/'Protein and Sphingo'!$B$23))&gt;0,'Protein Normalization'!I96/('Protein and Sphingo'!K$23/'Protein and Sphingo'!$B$23),"")</f>
        <v>187832979.14344898</v>
      </c>
      <c r="J96">
        <f>IF(COUNT('Protein Normalization'!J96/('Protein and Sphingo'!L$23/'Protein and Sphingo'!$B$23))&gt;0,'Protein Normalization'!J96/('Protein and Sphingo'!L$23/'Protein and Sphingo'!$B$23),"")</f>
        <v>196654337.41748917</v>
      </c>
    </row>
    <row r="97" spans="1:10">
      <c r="A97" t="s">
        <v>233</v>
      </c>
      <c r="B97" t="s">
        <v>123</v>
      </c>
      <c r="C97" t="s">
        <v>84</v>
      </c>
      <c r="D97">
        <f>IF(COUNT('Protein Normalization'!D97/('Protein and Sphingo'!F$23/'Protein and Sphingo'!$B$23))&gt;0,'Protein Normalization'!D97/('Protein and Sphingo'!F$23/'Protein and Sphingo'!$B$23),"")</f>
        <v>106212103.94436762</v>
      </c>
      <c r="E97">
        <f>IF(COUNT('Protein Normalization'!E97/('Protein and Sphingo'!G$23/'Protein and Sphingo'!$B$23))&gt;0,'Protein Normalization'!E97/('Protein and Sphingo'!G$23/'Protein and Sphingo'!$B$23),"")</f>
        <v>68771720.518280491</v>
      </c>
      <c r="F97">
        <f>IF(COUNT('Protein Normalization'!F97/('Protein and Sphingo'!H$23/'Protein and Sphingo'!$B$23))&gt;0,'Protein Normalization'!F97/('Protein and Sphingo'!H$23/'Protein and Sphingo'!$B$23),"")</f>
        <v>239788293.66729656</v>
      </c>
      <c r="G97">
        <f>IF(COUNT('Protein Normalization'!G97/('Protein and Sphingo'!I$23/'Protein and Sphingo'!$B$23))&gt;0,'Protein Normalization'!G97/('Protein and Sphingo'!I$23/'Protein and Sphingo'!$B$23),"")</f>
        <v>261073460.70710579</v>
      </c>
      <c r="H97">
        <f>IF(COUNT('Protein Normalization'!H97/('Protein and Sphingo'!J$23/'Protein and Sphingo'!$B$23))&gt;0,'Protein Normalization'!H97/('Protein and Sphingo'!J$23/'Protein and Sphingo'!$B$23),"")</f>
        <v>41404771.614940979</v>
      </c>
      <c r="I97">
        <f>IF(COUNT('Protein Normalization'!I97/('Protein and Sphingo'!K$23/'Protein and Sphingo'!$B$23))&gt;0,'Protein Normalization'!I97/('Protein and Sphingo'!K$23/'Protein and Sphingo'!$B$23),"")</f>
        <v>243414720.69167662</v>
      </c>
      <c r="J97">
        <f>IF(COUNT('Protein Normalization'!J97/('Protein and Sphingo'!L$23/'Protein and Sphingo'!$B$23))&gt;0,'Protein Normalization'!J97/('Protein and Sphingo'!L$23/'Protein and Sphingo'!$B$23),"")</f>
        <v>269094898.25713187</v>
      </c>
    </row>
    <row r="98" spans="1:10">
      <c r="A98" t="s">
        <v>235</v>
      </c>
      <c r="B98" t="s">
        <v>123</v>
      </c>
      <c r="C98" t="s">
        <v>87</v>
      </c>
      <c r="D98">
        <f>IF(COUNT('Protein Normalization'!D98/('Protein and Sphingo'!F$23/'Protein and Sphingo'!$B$23))&gt;0,'Protein Normalization'!D98/('Protein and Sphingo'!F$23/'Protein and Sphingo'!$B$23),"")</f>
        <v>15033129.563685879</v>
      </c>
      <c r="E98">
        <f>IF(COUNT('Protein Normalization'!E98/('Protein and Sphingo'!G$23/'Protein and Sphingo'!$B$23))&gt;0,'Protein Normalization'!E98/('Protein and Sphingo'!G$23/'Protein and Sphingo'!$B$23),"")</f>
        <v>4497702.8131803684</v>
      </c>
      <c r="F98">
        <f>IF(COUNT('Protein Normalization'!F98/('Protein and Sphingo'!H$23/'Protein and Sphingo'!$B$23))&gt;0,'Protein Normalization'!F98/('Protein and Sphingo'!H$23/'Protein and Sphingo'!$B$23),"")</f>
        <v>79396820.922874242</v>
      </c>
      <c r="G98">
        <f>IF(COUNT('Protein Normalization'!G98/('Protein and Sphingo'!I$23/'Protein and Sphingo'!$B$23))&gt;0,'Protein Normalization'!G98/('Protein and Sphingo'!I$23/'Protein and Sphingo'!$B$23),"")</f>
        <v>63367108.144020975</v>
      </c>
      <c r="H98">
        <f>IF(COUNT('Protein Normalization'!H98/('Protein and Sphingo'!J$23/'Protein and Sphingo'!$B$23))&gt;0,'Protein Normalization'!H98/('Protein and Sphingo'!J$23/'Protein and Sphingo'!$B$23),"")</f>
        <v>1181313.3781284031</v>
      </c>
      <c r="I98">
        <f>IF(COUNT('Protein Normalization'!I98/('Protein and Sphingo'!K$23/'Protein and Sphingo'!$B$23))&gt;0,'Protein Normalization'!I98/('Protein and Sphingo'!K$23/'Protein and Sphingo'!$B$23),"")</f>
        <v>67389758.806702361</v>
      </c>
      <c r="J98">
        <f>IF(COUNT('Protein Normalization'!J98/('Protein and Sphingo'!L$23/'Protein and Sphingo'!$B$23))&gt;0,'Protein Normalization'!J98/('Protein and Sphingo'!L$23/'Protein and Sphingo'!$B$23),"")</f>
        <v>62087969.523157902</v>
      </c>
    </row>
    <row r="99" spans="1:10">
      <c r="A99" t="s">
        <v>237</v>
      </c>
      <c r="B99" t="s">
        <v>123</v>
      </c>
      <c r="C99" t="s">
        <v>90</v>
      </c>
      <c r="D99">
        <f>IF(COUNT('Protein Normalization'!D99/('Protein and Sphingo'!F$23/'Protein and Sphingo'!$B$23))&gt;0,'Protein Normalization'!D99/('Protein and Sphingo'!F$23/'Protein and Sphingo'!$B$23),"")</f>
        <v>19639614.222785491</v>
      </c>
      <c r="E99">
        <f>IF(COUNT('Protein Normalization'!E99/('Protein and Sphingo'!G$23/'Protein and Sphingo'!$B$23))&gt;0,'Protein Normalization'!E99/('Protein and Sphingo'!G$23/'Protein and Sphingo'!$B$23),"")</f>
        <v>9081405.0378711075</v>
      </c>
      <c r="F99">
        <f>IF(COUNT('Protein Normalization'!F99/('Protein and Sphingo'!H$23/'Protein and Sphingo'!$B$23))&gt;0,'Protein Normalization'!F99/('Protein and Sphingo'!H$23/'Protein and Sphingo'!$B$23),"")</f>
        <v>48542973.899719588</v>
      </c>
      <c r="G99">
        <f>IF(COUNT('Protein Normalization'!G99/('Protein and Sphingo'!I$23/'Protein and Sphingo'!$B$23))&gt;0,'Protein Normalization'!G99/('Protein and Sphingo'!I$23/'Protein and Sphingo'!$B$23),"")</f>
        <v>56710087.005268492</v>
      </c>
      <c r="H99">
        <f>IF(COUNT('Protein Normalization'!H99/('Protein and Sphingo'!J$23/'Protein and Sphingo'!$B$23))&gt;0,'Protein Normalization'!H99/('Protein and Sphingo'!J$23/'Protein and Sphingo'!$B$23),"")</f>
        <v>5522441.2111761123</v>
      </c>
      <c r="I99">
        <f>IF(COUNT('Protein Normalization'!I99/('Protein and Sphingo'!K$23/'Protein and Sphingo'!$B$23))&gt;0,'Protein Normalization'!I99/('Protein and Sphingo'!K$23/'Protein and Sphingo'!$B$23),"")</f>
        <v>48049931.027247332</v>
      </c>
      <c r="J99">
        <f>IF(COUNT('Protein Normalization'!J99/('Protein and Sphingo'!L$23/'Protein and Sphingo'!$B$23))&gt;0,'Protein Normalization'!J99/('Protein and Sphingo'!L$23/'Protein and Sphingo'!$B$23),"")</f>
        <v>56844548.098337099</v>
      </c>
    </row>
    <row r="100" spans="1:10">
      <c r="A100" t="s">
        <v>240</v>
      </c>
      <c r="B100" t="s">
        <v>239</v>
      </c>
      <c r="C100" t="s">
        <v>58</v>
      </c>
      <c r="D100">
        <f>IF(COUNT('Protein Normalization'!D100/('Protein and Sphingo'!F$23/'Protein and Sphingo'!$B$23))&gt;0,'Protein Normalization'!D100/('Protein and Sphingo'!F$23/'Protein and Sphingo'!$B$23),"")</f>
        <v>34545255.277319632</v>
      </c>
      <c r="E100">
        <f>IF(COUNT('Protein Normalization'!E100/('Protein and Sphingo'!G$23/'Protein and Sphingo'!$B$23))&gt;0,'Protein Normalization'!E100/('Protein and Sphingo'!G$23/'Protein and Sphingo'!$B$23),"")</f>
        <v>31093767.921897002</v>
      </c>
      <c r="F100">
        <f>IF(COUNT('Protein Normalization'!F100/('Protein and Sphingo'!H$23/'Protein and Sphingo'!$B$23))&gt;0,'Protein Normalization'!F100/('Protein and Sphingo'!H$23/'Protein and Sphingo'!$B$23),"")</f>
        <v>50701260.587016471</v>
      </c>
      <c r="G100">
        <f>IF(COUNT('Protein Normalization'!G100/('Protein and Sphingo'!I$23/'Protein and Sphingo'!$B$23))&gt;0,'Protein Normalization'!G100/('Protein and Sphingo'!I$23/'Protein and Sphingo'!$B$23),"")</f>
        <v>44784041.938904293</v>
      </c>
      <c r="H100">
        <f>IF(COUNT('Protein Normalization'!H100/('Protein and Sphingo'!J$23/'Protein and Sphingo'!$B$23))&gt;0,'Protein Normalization'!H100/('Protein and Sphingo'!J$23/'Protein and Sphingo'!$B$23),"")</f>
        <v>28731077.858800627</v>
      </c>
      <c r="I100">
        <f>IF(COUNT('Protein Normalization'!I100/('Protein and Sphingo'!K$23/'Protein and Sphingo'!$B$23))&gt;0,'Protein Normalization'!I100/('Protein and Sphingo'!K$23/'Protein and Sphingo'!$B$23),"")</f>
        <v>47271086.698842466</v>
      </c>
      <c r="J100">
        <f>IF(COUNT('Protein Normalization'!J100/('Protein and Sphingo'!L$23/'Protein and Sphingo'!$B$23))&gt;0,'Protein Normalization'!J100/('Protein and Sphingo'!L$23/'Protein and Sphingo'!$B$23),"")</f>
        <v>48490947.769800954</v>
      </c>
    </row>
    <row r="101" spans="1:10">
      <c r="A101" t="s">
        <v>240</v>
      </c>
      <c r="B101" t="s">
        <v>239</v>
      </c>
      <c r="C101" t="s">
        <v>58</v>
      </c>
      <c r="D101">
        <f>IF(COUNT('Protein Normalization'!D101/('Protein and Sphingo'!F$23/'Protein and Sphingo'!$B$23))&gt;0,'Protein Normalization'!D101/('Protein and Sphingo'!F$23/'Protein and Sphingo'!$B$23),"")</f>
        <v>15208496.673476335</v>
      </c>
      <c r="E101">
        <f>IF(COUNT('Protein Normalization'!E101/('Protein and Sphingo'!G$23/'Protein and Sphingo'!$B$23))&gt;0,'Protein Normalization'!E101/('Protein and Sphingo'!G$23/'Protein and Sphingo'!$B$23),"")</f>
        <v>13580602.04932096</v>
      </c>
      <c r="F101">
        <f>IF(COUNT('Protein Normalization'!F101/('Protein and Sphingo'!H$23/'Protein and Sphingo'!$B$23))&gt;0,'Protein Normalization'!F101/('Protein and Sphingo'!H$23/'Protein and Sphingo'!$B$23),"")</f>
        <v>42563285.76535967</v>
      </c>
      <c r="G101">
        <f>IF(COUNT('Protein Normalization'!G101/('Protein and Sphingo'!I$23/'Protein and Sphingo'!$B$23))&gt;0,'Protein Normalization'!G101/('Protein and Sphingo'!I$23/'Protein and Sphingo'!$B$23),"")</f>
        <v>46617884.549665987</v>
      </c>
      <c r="H101">
        <f>IF(COUNT('Protein Normalization'!H101/('Protein and Sphingo'!J$23/'Protein and Sphingo'!$B$23))&gt;0,'Protein Normalization'!H101/('Protein and Sphingo'!J$23/'Protein and Sphingo'!$B$23),"")</f>
        <v>11819902.51572396</v>
      </c>
      <c r="I101">
        <f>IF(COUNT('Protein Normalization'!I101/('Protein and Sphingo'!K$23/'Protein and Sphingo'!$B$23))&gt;0,'Protein Normalization'!I101/('Protein and Sphingo'!K$23/'Protein and Sphingo'!$B$23),"")</f>
        <v>39772150.177331239</v>
      </c>
      <c r="J101">
        <f>IF(COUNT('Protein Normalization'!J101/('Protein and Sphingo'!L$23/'Protein and Sphingo'!$B$23))&gt;0,'Protein Normalization'!J101/('Protein and Sphingo'!L$23/'Protein and Sphingo'!$B$23),"")</f>
        <v>43717241.240774289</v>
      </c>
    </row>
    <row r="102" spans="1:10">
      <c r="A102" t="s">
        <v>242</v>
      </c>
      <c r="B102" t="s">
        <v>239</v>
      </c>
      <c r="C102" t="s">
        <v>243</v>
      </c>
      <c r="D102" t="str">
        <f>IF(COUNT('Protein Normalization'!D102/('Protein and Sphingo'!F$23/'Protein and Sphingo'!$B$23))&gt;0,'Protein Normalization'!D102/('Protein and Sphingo'!F$23/'Protein and Sphingo'!$B$23),"")</f>
        <v/>
      </c>
      <c r="E102" t="str">
        <f>IF(COUNT('Protein Normalization'!E102/('Protein and Sphingo'!G$23/'Protein and Sphingo'!$B$23))&gt;0,'Protein Normalization'!E102/('Protein and Sphingo'!G$23/'Protein and Sphingo'!$B$23),"")</f>
        <v/>
      </c>
      <c r="F102" t="str">
        <f>IF(COUNT('Protein Normalization'!F102/('Protein and Sphingo'!H$23/'Protein and Sphingo'!$B$23))&gt;0,'Protein Normalization'!F102/('Protein and Sphingo'!H$23/'Protein and Sphingo'!$B$23),"")</f>
        <v/>
      </c>
      <c r="G102" t="str">
        <f>IF(COUNT('Protein Normalization'!G102/('Protein and Sphingo'!I$23/'Protein and Sphingo'!$B$23))&gt;0,'Protein Normalization'!G102/('Protein and Sphingo'!I$23/'Protein and Sphingo'!$B$23),"")</f>
        <v/>
      </c>
      <c r="H102" t="str">
        <f>IF(COUNT('Protein Normalization'!H102/('Protein and Sphingo'!J$23/'Protein and Sphingo'!$B$23))&gt;0,'Protein Normalization'!H102/('Protein and Sphingo'!J$23/'Protein and Sphingo'!$B$23),"")</f>
        <v/>
      </c>
      <c r="I102" t="str">
        <f>IF(COUNT('Protein Normalization'!I102/('Protein and Sphingo'!K$23/'Protein and Sphingo'!$B$23))&gt;0,'Protein Normalization'!I102/('Protein and Sphingo'!K$23/'Protein and Sphingo'!$B$23),"")</f>
        <v/>
      </c>
      <c r="J102" t="str">
        <f>IF(COUNT('Protein Normalization'!J102/('Protein and Sphingo'!L$23/'Protein and Sphingo'!$B$23))&gt;0,'Protein Normalization'!J102/('Protein and Sphingo'!L$23/'Protein and Sphingo'!$B$23),"")</f>
        <v/>
      </c>
    </row>
    <row r="103" spans="1:10">
      <c r="A103" t="s">
        <v>245</v>
      </c>
      <c r="B103" t="s">
        <v>239</v>
      </c>
      <c r="C103" t="s">
        <v>246</v>
      </c>
      <c r="D103" t="str">
        <f>IF(COUNT('Protein Normalization'!D103/('Protein and Sphingo'!F$23/'Protein and Sphingo'!$B$23))&gt;0,'Protein Normalization'!D103/('Protein and Sphingo'!F$23/'Protein and Sphingo'!$B$23),"")</f>
        <v/>
      </c>
      <c r="E103" t="str">
        <f>IF(COUNT('Protein Normalization'!E103/('Protein and Sphingo'!G$23/'Protein and Sphingo'!$B$23))&gt;0,'Protein Normalization'!E103/('Protein and Sphingo'!G$23/'Protein and Sphingo'!$B$23),"")</f>
        <v/>
      </c>
      <c r="F103" t="str">
        <f>IF(COUNT('Protein Normalization'!F103/('Protein and Sphingo'!H$23/'Protein and Sphingo'!$B$23))&gt;0,'Protein Normalization'!F103/('Protein and Sphingo'!H$23/'Protein and Sphingo'!$B$23),"")</f>
        <v/>
      </c>
      <c r="G103" t="str">
        <f>IF(COUNT('Protein Normalization'!G103/('Protein and Sphingo'!I$23/'Protein and Sphingo'!$B$23))&gt;0,'Protein Normalization'!G103/('Protein and Sphingo'!I$23/'Protein and Sphingo'!$B$23),"")</f>
        <v/>
      </c>
      <c r="H103" t="str">
        <f>IF(COUNT('Protein Normalization'!H103/('Protein and Sphingo'!J$23/'Protein and Sphingo'!$B$23))&gt;0,'Protein Normalization'!H103/('Protein and Sphingo'!J$23/'Protein and Sphingo'!$B$23),"")</f>
        <v/>
      </c>
      <c r="I103" t="str">
        <f>IF(COUNT('Protein Normalization'!I103/('Protein and Sphingo'!K$23/'Protein and Sphingo'!$B$23))&gt;0,'Protein Normalization'!I103/('Protein and Sphingo'!K$23/'Protein and Sphingo'!$B$23),"")</f>
        <v/>
      </c>
      <c r="J103" t="str">
        <f>IF(COUNT('Protein Normalization'!J103/('Protein and Sphingo'!L$23/'Protein and Sphingo'!$B$23))&gt;0,'Protein Normalization'!J103/('Protein and Sphingo'!L$23/'Protein and Sphingo'!$B$23),"")</f>
        <v/>
      </c>
    </row>
    <row r="104" spans="1:10">
      <c r="A104" t="s">
        <v>248</v>
      </c>
      <c r="B104" t="s">
        <v>239</v>
      </c>
      <c r="C104" t="s">
        <v>249</v>
      </c>
      <c r="D104" t="str">
        <f>IF(COUNT('Protein Normalization'!D104/('Protein and Sphingo'!F$23/'Protein and Sphingo'!$B$23))&gt;0,'Protein Normalization'!D104/('Protein and Sphingo'!F$23/'Protein and Sphingo'!$B$23),"")</f>
        <v/>
      </c>
      <c r="E104" t="str">
        <f>IF(COUNT('Protein Normalization'!E104/('Protein and Sphingo'!G$23/'Protein and Sphingo'!$B$23))&gt;0,'Protein Normalization'!E104/('Protein and Sphingo'!G$23/'Protein and Sphingo'!$B$23),"")</f>
        <v/>
      </c>
      <c r="F104" t="str">
        <f>IF(COUNT('Protein Normalization'!F104/('Protein and Sphingo'!H$23/'Protein and Sphingo'!$B$23))&gt;0,'Protein Normalization'!F104/('Protein and Sphingo'!H$23/'Protein and Sphingo'!$B$23),"")</f>
        <v/>
      </c>
      <c r="G104" t="str">
        <f>IF(COUNT('Protein Normalization'!G104/('Protein and Sphingo'!I$23/'Protein and Sphingo'!$B$23))&gt;0,'Protein Normalization'!G104/('Protein and Sphingo'!I$23/'Protein and Sphingo'!$B$23),"")</f>
        <v/>
      </c>
      <c r="H104" t="str">
        <f>IF(COUNT('Protein Normalization'!H104/('Protein and Sphingo'!J$23/'Protein and Sphingo'!$B$23))&gt;0,'Protein Normalization'!H104/('Protein and Sphingo'!J$23/'Protein and Sphingo'!$B$23),"")</f>
        <v/>
      </c>
      <c r="I104" t="str">
        <f>IF(COUNT('Protein Normalization'!I104/('Protein and Sphingo'!K$23/'Protein and Sphingo'!$B$23))&gt;0,'Protein Normalization'!I104/('Protein and Sphingo'!K$23/'Protein and Sphingo'!$B$23),"")</f>
        <v/>
      </c>
      <c r="J104" t="str">
        <f>IF(COUNT('Protein Normalization'!J104/('Protein and Sphingo'!L$23/'Protein and Sphingo'!$B$23))&gt;0,'Protein Normalization'!J104/('Protein and Sphingo'!L$23/'Protein and Sphingo'!$B$23),"")</f>
        <v/>
      </c>
    </row>
    <row r="105" spans="1:10">
      <c r="A105" t="s">
        <v>251</v>
      </c>
      <c r="B105" t="s">
        <v>239</v>
      </c>
      <c r="C105" t="s">
        <v>252</v>
      </c>
      <c r="D105">
        <f>IF(COUNT('Protein Normalization'!D105/('Protein and Sphingo'!F$23/'Protein and Sphingo'!$B$23))&gt;0,'Protein Normalization'!D105/('Protein and Sphingo'!F$23/'Protein and Sphingo'!$B$23),"")</f>
        <v>34726067.404437631</v>
      </c>
      <c r="E105">
        <f>IF(COUNT('Protein Normalization'!E105/('Protein and Sphingo'!G$23/'Protein and Sphingo'!$B$23))&gt;0,'Protein Normalization'!E105/('Protein and Sphingo'!G$23/'Protein and Sphingo'!$B$23),"")</f>
        <v>22354866.331797887</v>
      </c>
      <c r="F105">
        <f>IF(COUNT('Protein Normalization'!F105/('Protein and Sphingo'!H$23/'Protein and Sphingo'!$B$23))&gt;0,'Protein Normalization'!F105/('Protein and Sphingo'!H$23/'Protein and Sphingo'!$B$23),"")</f>
        <v>55048964.173246033</v>
      </c>
      <c r="G105">
        <f>IF(COUNT('Protein Normalization'!G105/('Protein and Sphingo'!I$23/'Protein and Sphingo'!$B$23))&gt;0,'Protein Normalization'!G105/('Protein and Sphingo'!I$23/'Protein and Sphingo'!$B$23),"")</f>
        <v>49588058.057169251</v>
      </c>
      <c r="H105">
        <f>IF(COUNT('Protein Normalization'!H105/('Protein and Sphingo'!J$23/'Protein and Sphingo'!$B$23))&gt;0,'Protein Normalization'!H105/('Protein and Sphingo'!J$23/'Protein and Sphingo'!$B$23),"")</f>
        <v>15855760.425530922</v>
      </c>
      <c r="I105">
        <f>IF(COUNT('Protein Normalization'!I105/('Protein and Sphingo'!K$23/'Protein and Sphingo'!$B$23))&gt;0,'Protein Normalization'!I105/('Protein and Sphingo'!K$23/'Protein and Sphingo'!$B$23),"")</f>
        <v>49655906.739014909</v>
      </c>
      <c r="J105">
        <f>IF(COUNT('Protein Normalization'!J105/('Protein and Sphingo'!L$23/'Protein and Sphingo'!$B$23))&gt;0,'Protein Normalization'!J105/('Protein and Sphingo'!L$23/'Protein and Sphingo'!$B$23),"")</f>
        <v>57859432.325980604</v>
      </c>
    </row>
    <row r="106" spans="1:10">
      <c r="A106" t="s">
        <v>253</v>
      </c>
      <c r="B106" t="s">
        <v>239</v>
      </c>
      <c r="C106" t="s">
        <v>254</v>
      </c>
      <c r="D106" t="str">
        <f>IF(COUNT('Protein Normalization'!D106/('Protein and Sphingo'!F$23/'Protein and Sphingo'!$B$23))&gt;0,'Protein Normalization'!D106/('Protein and Sphingo'!F$23/'Protein and Sphingo'!$B$23),"")</f>
        <v/>
      </c>
      <c r="E106" t="str">
        <f>IF(COUNT('Protein Normalization'!E106/('Protein and Sphingo'!G$23/'Protein and Sphingo'!$B$23))&gt;0,'Protein Normalization'!E106/('Protein and Sphingo'!G$23/'Protein and Sphingo'!$B$23),"")</f>
        <v/>
      </c>
      <c r="F106" t="str">
        <f>IF(COUNT('Protein Normalization'!F106/('Protein and Sphingo'!H$23/'Protein and Sphingo'!$B$23))&gt;0,'Protein Normalization'!F106/('Protein and Sphingo'!H$23/'Protein and Sphingo'!$B$23),"")</f>
        <v/>
      </c>
      <c r="G106" t="str">
        <f>IF(COUNT('Protein Normalization'!G106/('Protein and Sphingo'!I$23/'Protein and Sphingo'!$B$23))&gt;0,'Protein Normalization'!G106/('Protein and Sphingo'!I$23/'Protein and Sphingo'!$B$23),"")</f>
        <v/>
      </c>
      <c r="H106" t="str">
        <f>IF(COUNT('Protein Normalization'!H106/('Protein and Sphingo'!J$23/'Protein and Sphingo'!$B$23))&gt;0,'Protein Normalization'!H106/('Protein and Sphingo'!J$23/'Protein and Sphingo'!$B$23),"")</f>
        <v/>
      </c>
      <c r="I106" t="str">
        <f>IF(COUNT('Protein Normalization'!I106/('Protein and Sphingo'!K$23/'Protein and Sphingo'!$B$23))&gt;0,'Protein Normalization'!I106/('Protein and Sphingo'!K$23/'Protein and Sphingo'!$B$23),"")</f>
        <v/>
      </c>
      <c r="J106" t="str">
        <f>IF(COUNT('Protein Normalization'!J106/('Protein and Sphingo'!L$23/'Protein and Sphingo'!$B$23))&gt;0,'Protein Normalization'!J106/('Protein and Sphingo'!L$23/'Protein and Sphingo'!$B$23),"")</f>
        <v/>
      </c>
    </row>
    <row r="107" spans="1:10">
      <c r="A107" t="s">
        <v>256</v>
      </c>
      <c r="B107" t="s">
        <v>239</v>
      </c>
      <c r="C107" t="s">
        <v>257</v>
      </c>
      <c r="D107">
        <f>IF(COUNT('Protein Normalization'!D107/('Protein and Sphingo'!F$23/'Protein and Sphingo'!$B$23))&gt;0,'Protein Normalization'!D107/('Protein and Sphingo'!F$23/'Protein and Sphingo'!$B$23),"")</f>
        <v>442642356.88543779</v>
      </c>
      <c r="E107">
        <f>IF(COUNT('Protein Normalization'!E107/('Protein and Sphingo'!G$23/'Protein and Sphingo'!$B$23))&gt;0,'Protein Normalization'!E107/('Protein and Sphingo'!G$23/'Protein and Sphingo'!$B$23),"")</f>
        <v>209851845.84769797</v>
      </c>
      <c r="F107">
        <f>IF(COUNT('Protein Normalization'!F107/('Protein and Sphingo'!H$23/'Protein and Sphingo'!$B$23))&gt;0,'Protein Normalization'!F107/('Protein and Sphingo'!H$23/'Protein and Sphingo'!$B$23),"")</f>
        <v>557096413.26667809</v>
      </c>
      <c r="G107">
        <f>IF(COUNT('Protein Normalization'!G107/('Protein and Sphingo'!I$23/'Protein and Sphingo'!$B$23))&gt;0,'Protein Normalization'!G107/('Protein and Sphingo'!I$23/'Protein and Sphingo'!$B$23),"")</f>
        <v>526327520.46939629</v>
      </c>
      <c r="H107">
        <f>IF(COUNT('Protein Normalization'!H107/('Protein and Sphingo'!J$23/'Protein and Sphingo'!$B$23))&gt;0,'Protein Normalization'!H107/('Protein and Sphingo'!J$23/'Protein and Sphingo'!$B$23),"")</f>
        <v>180809818.72657195</v>
      </c>
      <c r="I107">
        <f>IF(COUNT('Protein Normalization'!I107/('Protein and Sphingo'!K$23/'Protein and Sphingo'!$B$23))&gt;0,'Protein Normalization'!I107/('Protein and Sphingo'!K$23/'Protein and Sphingo'!$B$23),"")</f>
        <v>534283329.07596463</v>
      </c>
      <c r="J107">
        <f>IF(COUNT('Protein Normalization'!J107/('Protein and Sphingo'!L$23/'Protein and Sphingo'!$B$23))&gt;0,'Protein Normalization'!J107/('Protein and Sphingo'!L$23/'Protein and Sphingo'!$B$23),"")</f>
        <v>562047297.80909669</v>
      </c>
    </row>
    <row r="108" spans="1:10">
      <c r="A108" t="s">
        <v>258</v>
      </c>
      <c r="B108" t="s">
        <v>239</v>
      </c>
      <c r="C108" t="s">
        <v>259</v>
      </c>
      <c r="D108">
        <f>IF(COUNT('Protein Normalization'!D108/('Protein and Sphingo'!F$23/'Protein and Sphingo'!$B$23))&gt;0,'Protein Normalization'!D108/('Protein and Sphingo'!F$23/'Protein and Sphingo'!$B$23),"")</f>
        <v>34716679.443528078</v>
      </c>
      <c r="E108">
        <f>IF(COUNT('Protein Normalization'!E108/('Protein and Sphingo'!G$23/'Protein and Sphingo'!$B$23))&gt;0,'Protein Normalization'!E108/('Protein and Sphingo'!G$23/'Protein and Sphingo'!$B$23),"")</f>
        <v>22354866.331797887</v>
      </c>
      <c r="F108">
        <f>IF(COUNT('Protein Normalization'!F108/('Protein and Sphingo'!H$23/'Protein and Sphingo'!$B$23))&gt;0,'Protein Normalization'!F108/('Protein and Sphingo'!H$23/'Protein and Sphingo'!$B$23),"")</f>
        <v>51790370.077555507</v>
      </c>
      <c r="G108">
        <f>IF(COUNT('Protein Normalization'!G108/('Protein and Sphingo'!I$23/'Protein and Sphingo'!$B$23))&gt;0,'Protein Normalization'!G108/('Protein and Sphingo'!I$23/'Protein and Sphingo'!$B$23),"")</f>
        <v>49598703.84035027</v>
      </c>
      <c r="H108">
        <f>IF(COUNT('Protein Normalization'!H108/('Protein and Sphingo'!J$23/'Protein and Sphingo'!$B$23))&gt;0,'Protein Normalization'!H108/('Protein and Sphingo'!J$23/'Protein and Sphingo'!$B$23),"")</f>
        <v>15855760.425530922</v>
      </c>
      <c r="I108">
        <f>IF(COUNT('Protein Normalization'!I108/('Protein and Sphingo'!K$23/'Protein and Sphingo'!$B$23))&gt;0,'Protein Normalization'!I108/('Protein and Sphingo'!K$23/'Protein and Sphingo'!$B$23),"")</f>
        <v>54085812.89697782</v>
      </c>
      <c r="J108">
        <f>IF(COUNT('Protein Normalization'!J108/('Protein and Sphingo'!L$23/'Protein and Sphingo'!$B$23))&gt;0,'Protein Normalization'!J108/('Protein and Sphingo'!L$23/'Protein and Sphingo'!$B$23),"")</f>
        <v>61146774.715521552</v>
      </c>
    </row>
    <row r="109" spans="1:10">
      <c r="A109" t="s">
        <v>261</v>
      </c>
      <c r="B109" t="s">
        <v>239</v>
      </c>
      <c r="C109" t="s">
        <v>189</v>
      </c>
      <c r="D109">
        <f>IF(COUNT('Protein Normalization'!D109/('Protein and Sphingo'!F$23/'Protein and Sphingo'!$B$23))&gt;0,'Protein Normalization'!D109/('Protein and Sphingo'!F$23/'Protein and Sphingo'!$B$23),"")</f>
        <v>472460210.56714272</v>
      </c>
      <c r="E109">
        <f>IF(COUNT('Protein Normalization'!E109/('Protein and Sphingo'!G$23/'Protein and Sphingo'!$B$23))&gt;0,'Protein Normalization'!E109/('Protein and Sphingo'!G$23/'Protein and Sphingo'!$B$23),"")</f>
        <v>306029901.99183095</v>
      </c>
      <c r="F109">
        <f>IF(COUNT('Protein Normalization'!F109/('Protein and Sphingo'!H$23/'Protein and Sphingo'!$B$23))&gt;0,'Protein Normalization'!F109/('Protein and Sphingo'!H$23/'Protein and Sphingo'!$B$23),"")</f>
        <v>756824491.74665523</v>
      </c>
      <c r="G109">
        <f>IF(COUNT('Protein Normalization'!G109/('Protein and Sphingo'!I$23/'Protein and Sphingo'!$B$23))&gt;0,'Protein Normalization'!G109/('Protein and Sphingo'!I$23/'Protein and Sphingo'!$B$23),"")</f>
        <v>728450276.18512535</v>
      </c>
      <c r="H109">
        <f>IF(COUNT('Protein Normalization'!H109/('Protein and Sphingo'!J$23/'Protein and Sphingo'!$B$23))&gt;0,'Protein Normalization'!H109/('Protein and Sphingo'!J$23/'Protein and Sphingo'!$B$23),"")</f>
        <v>284254525.77001786</v>
      </c>
      <c r="I109">
        <f>IF(COUNT('Protein Normalization'!I109/('Protein and Sphingo'!K$23/'Protein and Sphingo'!$B$23))&gt;0,'Protein Normalization'!I109/('Protein and Sphingo'!K$23/'Protein and Sphingo'!$B$23),"")</f>
        <v>764791286.44166589</v>
      </c>
      <c r="J109">
        <f>IF(COUNT('Protein Normalization'!J109/('Protein and Sphingo'!L$23/'Protein and Sphingo'!$B$23))&gt;0,'Protein Normalization'!J109/('Protein and Sphingo'!L$23/'Protein and Sphingo'!$B$23),"")</f>
        <v>768953289.68782139</v>
      </c>
    </row>
    <row r="110" spans="1:10">
      <c r="A110" t="s">
        <v>262</v>
      </c>
      <c r="B110" t="s">
        <v>239</v>
      </c>
      <c r="C110" t="s">
        <v>263</v>
      </c>
      <c r="D110" t="str">
        <f>IF(COUNT('Protein Normalization'!D110/('Protein and Sphingo'!F$23/'Protein and Sphingo'!$B$23))&gt;0,'Protein Normalization'!D110/('Protein and Sphingo'!F$23/'Protein and Sphingo'!$B$23),"")</f>
        <v/>
      </c>
      <c r="E110" t="str">
        <f>IF(COUNT('Protein Normalization'!E110/('Protein and Sphingo'!G$23/'Protein and Sphingo'!$B$23))&gt;0,'Protein Normalization'!E110/('Protein and Sphingo'!G$23/'Protein and Sphingo'!$B$23),"")</f>
        <v/>
      </c>
      <c r="F110" t="str">
        <f>IF(COUNT('Protein Normalization'!F110/('Protein and Sphingo'!H$23/'Protein and Sphingo'!$B$23))&gt;0,'Protein Normalization'!F110/('Protein and Sphingo'!H$23/'Protein and Sphingo'!$B$23),"")</f>
        <v/>
      </c>
      <c r="G110" t="str">
        <f>IF(COUNT('Protein Normalization'!G110/('Protein and Sphingo'!I$23/'Protein and Sphingo'!$B$23))&gt;0,'Protein Normalization'!G110/('Protein and Sphingo'!I$23/'Protein and Sphingo'!$B$23),"")</f>
        <v/>
      </c>
      <c r="H110" t="str">
        <f>IF(COUNT('Protein Normalization'!H110/('Protein and Sphingo'!J$23/'Protein and Sphingo'!$B$23))&gt;0,'Protein Normalization'!H110/('Protein and Sphingo'!J$23/'Protein and Sphingo'!$B$23),"")</f>
        <v/>
      </c>
      <c r="I110">
        <f>IF(COUNT('Protein Normalization'!I110/('Protein and Sphingo'!K$23/'Protein and Sphingo'!$B$23))&gt;0,'Protein Normalization'!I110/('Protein and Sphingo'!K$23/'Protein and Sphingo'!$B$23),"")</f>
        <v>41787703.587401956</v>
      </c>
      <c r="J110" t="str">
        <f>IF(COUNT('Protein Normalization'!J110/('Protein and Sphingo'!L$23/'Protein and Sphingo'!$B$23))&gt;0,'Protein Normalization'!J110/('Protein and Sphingo'!L$23/'Protein and Sphingo'!$B$23),"")</f>
        <v/>
      </c>
    </row>
    <row r="111" spans="1:10">
      <c r="A111" t="s">
        <v>264</v>
      </c>
      <c r="B111" t="s">
        <v>239</v>
      </c>
      <c r="C111" t="s">
        <v>265</v>
      </c>
      <c r="D111">
        <f>IF(COUNT('Protein Normalization'!D111/('Protein and Sphingo'!F$23/'Protein and Sphingo'!$B$23))&gt;0,'Protein Normalization'!D111/('Protein and Sphingo'!F$23/'Protein and Sphingo'!$B$23),"")</f>
        <v>802641930.60642338</v>
      </c>
      <c r="E111">
        <f>IF(COUNT('Protein Normalization'!E111/('Protein and Sphingo'!G$23/'Protein and Sphingo'!$B$23))&gt;0,'Protein Normalization'!E111/('Protein and Sphingo'!G$23/'Protein and Sphingo'!$B$23),"")</f>
        <v>465251337.54411304</v>
      </c>
      <c r="F111">
        <f>IF(COUNT('Protein Normalization'!F111/('Protein and Sphingo'!H$23/'Protein and Sphingo'!$B$23))&gt;0,'Protein Normalization'!F111/('Protein and Sphingo'!H$23/'Protein and Sphingo'!$B$23),"")</f>
        <v>1098033559.1940877</v>
      </c>
      <c r="G111">
        <f>IF(COUNT('Protein Normalization'!G111/('Protein and Sphingo'!I$23/'Protein and Sphingo'!$B$23))&gt;0,'Protein Normalization'!G111/('Protein and Sphingo'!I$23/'Protein and Sphingo'!$B$23),"")</f>
        <v>1005248729.6867405</v>
      </c>
      <c r="H111">
        <f>IF(COUNT('Protein Normalization'!H111/('Protein and Sphingo'!J$23/'Protein and Sphingo'!$B$23))&gt;0,'Protein Normalization'!H111/('Protein and Sphingo'!J$23/'Protein and Sphingo'!$B$23),"")</f>
        <v>350932990.30102485</v>
      </c>
      <c r="I111">
        <f>IF(COUNT('Protein Normalization'!I111/('Protein and Sphingo'!K$23/'Protein and Sphingo'!$B$23))&gt;0,'Protein Normalization'!I111/('Protein and Sphingo'!K$23/'Protein and Sphingo'!$B$23),"")</f>
        <v>1033827355.617905</v>
      </c>
      <c r="J111">
        <f>IF(COUNT('Protein Normalization'!J111/('Protein and Sphingo'!L$23/'Protein and Sphingo'!$B$23))&gt;0,'Protein Normalization'!J111/('Protein and Sphingo'!L$23/'Protein and Sphingo'!$B$23),"")</f>
        <v>1098468106.9891768</v>
      </c>
    </row>
    <row r="112" spans="1:10">
      <c r="A112" t="s">
        <v>266</v>
      </c>
      <c r="B112" t="s">
        <v>239</v>
      </c>
      <c r="C112" t="s">
        <v>199</v>
      </c>
      <c r="D112">
        <f>IF(COUNT('Protein Normalization'!D112/('Protein and Sphingo'!F$23/'Protein and Sphingo'!$B$23))&gt;0,'Protein Normalization'!D112/('Protein and Sphingo'!F$23/'Protein and Sphingo'!$B$23),"")</f>
        <v>317824722.612472</v>
      </c>
      <c r="E112">
        <f>IF(COUNT('Protein Normalization'!E112/('Protein and Sphingo'!G$23/'Protein and Sphingo'!$B$23))&gt;0,'Protein Normalization'!E112/('Protein and Sphingo'!G$23/'Protein and Sphingo'!$B$23),"")</f>
        <v>166723473.01930735</v>
      </c>
      <c r="F112">
        <f>IF(COUNT('Protein Normalization'!F112/('Protein and Sphingo'!H$23/'Protein and Sphingo'!$B$23))&gt;0,'Protein Normalization'!F112/('Protein and Sphingo'!H$23/'Protein and Sphingo'!$B$23),"")</f>
        <v>436209291.0672726</v>
      </c>
      <c r="G112">
        <f>IF(COUNT('Protein Normalization'!G112/('Protein and Sphingo'!I$23/'Protein and Sphingo'!$B$23))&gt;0,'Protein Normalization'!G112/('Protein and Sphingo'!I$23/'Protein and Sphingo'!$B$23),"")</f>
        <v>430669835.69638336</v>
      </c>
      <c r="H112">
        <f>IF(COUNT('Protein Normalization'!H112/('Protein and Sphingo'!J$23/'Protein and Sphingo'!$B$23))&gt;0,'Protein Normalization'!H112/('Protein and Sphingo'!J$23/'Protein and Sphingo'!$B$23),"")</f>
        <v>120352328.80094163</v>
      </c>
      <c r="I112">
        <f>IF(COUNT('Protein Normalization'!I112/('Protein and Sphingo'!K$23/'Protein and Sphingo'!$B$23))&gt;0,'Protein Normalization'!I112/('Protein and Sphingo'!K$23/'Protein and Sphingo'!$B$23),"")</f>
        <v>437434370.96799451</v>
      </c>
      <c r="J112">
        <f>IF(COUNT('Protein Normalization'!J112/('Protein and Sphingo'!L$23/'Protein and Sphingo'!$B$23))&gt;0,'Protein Normalization'!J112/('Protein and Sphingo'!L$23/'Protein and Sphingo'!$B$23),"")</f>
        <v>447701836.2695443</v>
      </c>
    </row>
    <row r="113" spans="1:10">
      <c r="A113" t="s">
        <v>267</v>
      </c>
      <c r="B113" t="s">
        <v>239</v>
      </c>
      <c r="C113" t="s">
        <v>268</v>
      </c>
      <c r="D113">
        <f>IF(COUNT('Protein Normalization'!D113/('Protein and Sphingo'!F$23/'Protein and Sphingo'!$B$23))&gt;0,'Protein Normalization'!D113/('Protein and Sphingo'!F$23/'Protein and Sphingo'!$B$23),"")</f>
        <v>437291219.16699237</v>
      </c>
      <c r="E113">
        <f>IF(COUNT('Protein Normalization'!E113/('Protein and Sphingo'!G$23/'Protein and Sphingo'!$B$23))&gt;0,'Protein Normalization'!E113/('Protein and Sphingo'!G$23/'Protein and Sphingo'!$B$23),"")</f>
        <v>247123791.56985635</v>
      </c>
      <c r="F113">
        <f>IF(COUNT('Protein Normalization'!F113/('Protein and Sphingo'!H$23/'Protein and Sphingo'!$B$23))&gt;0,'Protein Normalization'!F113/('Protein and Sphingo'!H$23/'Protein and Sphingo'!$B$23),"")</f>
        <v>548697974.87572324</v>
      </c>
      <c r="G113">
        <f>IF(COUNT('Protein Normalization'!G113/('Protein and Sphingo'!I$23/'Protein and Sphingo'!$B$23))&gt;0,'Protein Normalization'!G113/('Protein and Sphingo'!I$23/'Protein and Sphingo'!$B$23),"")</f>
        <v>526327520.46939629</v>
      </c>
      <c r="H113">
        <f>IF(COUNT('Protein Normalization'!H113/('Protein and Sphingo'!J$23/'Protein and Sphingo'!$B$23))&gt;0,'Protein Normalization'!H113/('Protein and Sphingo'!J$23/'Protein and Sphingo'!$B$23),"")</f>
        <v>178186934.13109994</v>
      </c>
      <c r="I113">
        <f>IF(COUNT('Protein Normalization'!I113/('Protein and Sphingo'!K$23/'Protein and Sphingo'!$B$23))&gt;0,'Protein Normalization'!I113/('Protein and Sphingo'!K$23/'Protein and Sphingo'!$B$23),"")</f>
        <v>534391112.6807813</v>
      </c>
      <c r="J113">
        <f>IF(COUNT('Protein Normalization'!J113/('Protein and Sphingo'!L$23/'Protein and Sphingo'!$B$23))&gt;0,'Protein Normalization'!J113/('Protein and Sphingo'!L$23/'Protein and Sphingo'!$B$23),"")</f>
        <v>562047297.80909669</v>
      </c>
    </row>
    <row r="114" spans="1:10">
      <c r="A114" t="s">
        <v>269</v>
      </c>
      <c r="B114" t="s">
        <v>239</v>
      </c>
      <c r="C114" t="s">
        <v>205</v>
      </c>
      <c r="D114">
        <f>IF(COUNT('Protein Normalization'!D114/('Protein and Sphingo'!F$23/'Protein and Sphingo'!$B$23))&gt;0,'Protein Normalization'!D114/('Protein and Sphingo'!F$23/'Protein and Sphingo'!$B$23),"")</f>
        <v>382834380.43933755</v>
      </c>
      <c r="E114">
        <f>IF(COUNT('Protein Normalization'!E114/('Protein and Sphingo'!G$23/'Protein and Sphingo'!$B$23))&gt;0,'Protein Normalization'!E114/('Protein and Sphingo'!G$23/'Protein and Sphingo'!$B$23),"")</f>
        <v>242303258.91945219</v>
      </c>
      <c r="F114">
        <f>IF(COUNT('Protein Normalization'!F114/('Protein and Sphingo'!H$23/'Protein and Sphingo'!$B$23))&gt;0,'Protein Normalization'!F114/('Protein and Sphingo'!H$23/'Protein and Sphingo'!$B$23),"")</f>
        <v>537268148.14234769</v>
      </c>
      <c r="G114">
        <f>IF(COUNT('Protein Normalization'!G114/('Protein and Sphingo'!I$23/'Protein and Sphingo'!$B$23))&gt;0,'Protein Normalization'!G114/('Protein and Sphingo'!I$23/'Protein and Sphingo'!$B$23),"")</f>
        <v>519613118.55929816</v>
      </c>
      <c r="H114">
        <f>IF(COUNT('Protein Normalization'!H114/('Protein and Sphingo'!J$23/'Protein and Sphingo'!$B$23))&gt;0,'Protein Normalization'!H114/('Protein and Sphingo'!J$23/'Protein and Sphingo'!$B$23),"")</f>
        <v>155421057.32502717</v>
      </c>
      <c r="I114">
        <f>IF(COUNT('Protein Normalization'!I114/('Protein and Sphingo'!K$23/'Protein and Sphingo'!$B$23))&gt;0,'Protein Normalization'!I114/('Protein and Sphingo'!K$23/'Protein and Sphingo'!$B$23),"")</f>
        <v>462168444.8177067</v>
      </c>
      <c r="J114">
        <f>IF(COUNT('Protein Normalization'!J114/('Protein and Sphingo'!L$23/'Protein and Sphingo'!$B$23))&gt;0,'Protein Normalization'!J114/('Protein and Sphingo'!L$23/'Protein and Sphingo'!$B$23),"")</f>
        <v>459668534.76199436</v>
      </c>
    </row>
    <row r="115" spans="1:10">
      <c r="A115" t="s">
        <v>270</v>
      </c>
      <c r="B115" t="s">
        <v>239</v>
      </c>
      <c r="C115" t="s">
        <v>69</v>
      </c>
      <c r="D115">
        <f>IF(COUNT('Protein Normalization'!D115/('Protein and Sphingo'!F$23/'Protein and Sphingo'!$B$23))&gt;0,'Protein Normalization'!D115/('Protein and Sphingo'!F$23/'Protein and Sphingo'!$B$23),"")</f>
        <v>30818610.314663362</v>
      </c>
      <c r="E115">
        <f>IF(COUNT('Protein Normalization'!E115/('Protein and Sphingo'!G$23/'Protein and Sphingo'!$B$23))&gt;0,'Protein Normalization'!E115/('Protein and Sphingo'!G$23/'Protein and Sphingo'!$B$23),"")</f>
        <v>15048070.771985359</v>
      </c>
      <c r="F115">
        <f>IF(COUNT('Protein Normalization'!F115/('Protein and Sphingo'!H$23/'Protein and Sphingo'!$B$23))&gt;0,'Protein Normalization'!F115/('Protein and Sphingo'!H$23/'Protein and Sphingo'!$B$23),"")</f>
        <v>45438687.112065554</v>
      </c>
      <c r="G115">
        <f>IF(COUNT('Protein Normalization'!G115/('Protein and Sphingo'!I$23/'Protein and Sphingo'!$B$23))&gt;0,'Protein Normalization'!G115/('Protein and Sphingo'!I$23/'Protein and Sphingo'!$B$23),"")</f>
        <v>38950578.587035149</v>
      </c>
      <c r="H115">
        <f>IF(COUNT('Protein Normalization'!H115/('Protein and Sphingo'!J$23/'Protein and Sphingo'!$B$23))&gt;0,'Protein Normalization'!H115/('Protein and Sphingo'!J$23/'Protein and Sphingo'!$B$23),"")</f>
        <v>10278154.0286694</v>
      </c>
      <c r="I115">
        <f>IF(COUNT('Protein Normalization'!I115/('Protein and Sphingo'!K$23/'Protein and Sphingo'!$B$23))&gt;0,'Protein Normalization'!I115/('Protein and Sphingo'!K$23/'Protein and Sphingo'!$B$23),"")</f>
        <v>40416480.566924974</v>
      </c>
      <c r="J115">
        <f>IF(COUNT('Protein Normalization'!J115/('Protein and Sphingo'!L$23/'Protein and Sphingo'!$B$23))&gt;0,'Protein Normalization'!J115/('Protein and Sphingo'!L$23/'Protein and Sphingo'!$B$23),"")</f>
        <v>36919502.558616847</v>
      </c>
    </row>
    <row r="116" spans="1:10">
      <c r="A116" t="s">
        <v>272</v>
      </c>
      <c r="B116" t="s">
        <v>239</v>
      </c>
      <c r="C116" t="s">
        <v>273</v>
      </c>
      <c r="D116">
        <f>IF(COUNT('Protein Normalization'!D116/('Protein and Sphingo'!F$23/'Protein and Sphingo'!$B$23))&gt;0,'Protein Normalization'!D116/('Protein and Sphingo'!F$23/'Protein and Sphingo'!$B$23),"")</f>
        <v>193820273.51349166</v>
      </c>
      <c r="E116">
        <f>IF(COUNT('Protein Normalization'!E116/('Protein and Sphingo'!G$23/'Protein and Sphingo'!$B$23))&gt;0,'Protein Normalization'!E116/('Protein and Sphingo'!G$23/'Protein and Sphingo'!$B$23),"")</f>
        <v>102399233.65014952</v>
      </c>
      <c r="F116">
        <f>IF(COUNT('Protein Normalization'!F116/('Protein and Sphingo'!H$23/'Protein and Sphingo'!$B$23))&gt;0,'Protein Normalization'!F116/('Protein and Sphingo'!H$23/'Protein and Sphingo'!$B$23),"")</f>
        <v>275419732.34311908</v>
      </c>
      <c r="G116">
        <f>IF(COUNT('Protein Normalization'!G116/('Protein and Sphingo'!I$23/'Protein and Sphingo'!$B$23))&gt;0,'Protein Normalization'!G116/('Protein and Sphingo'!I$23/'Protein and Sphingo'!$B$23),"")</f>
        <v>264075252.19065666</v>
      </c>
      <c r="H116">
        <f>IF(COUNT('Protein Normalization'!H116/('Protein and Sphingo'!J$23/'Protein and Sphingo'!$B$23))&gt;0,'Protein Normalization'!H116/('Protein and Sphingo'!J$23/'Protein and Sphingo'!$B$23),"")</f>
        <v>77718778.057612255</v>
      </c>
      <c r="I116">
        <f>IF(COUNT('Protein Normalization'!I116/('Protein and Sphingo'!K$23/'Protein and Sphingo'!$B$23))&gt;0,'Protein Normalization'!I116/('Protein and Sphingo'!K$23/'Protein and Sphingo'!$B$23),"")</f>
        <v>274477632.24901086</v>
      </c>
      <c r="J116">
        <f>IF(COUNT('Protein Normalization'!J116/('Protein and Sphingo'!L$23/'Protein and Sphingo'!$B$23))&gt;0,'Protein Normalization'!J116/('Protein and Sphingo'!L$23/'Protein and Sphingo'!$B$23),"")</f>
        <v>273308543.13140357</v>
      </c>
    </row>
    <row r="117" spans="1:10">
      <c r="A117" t="s">
        <v>274</v>
      </c>
      <c r="B117" t="s">
        <v>239</v>
      </c>
      <c r="C117" t="s">
        <v>275</v>
      </c>
      <c r="D117">
        <f>IF(COUNT('Protein Normalization'!D117/('Protein and Sphingo'!F$23/'Protein and Sphingo'!$B$23))&gt;0,'Protein Normalization'!D117/('Protein and Sphingo'!F$23/'Protein and Sphingo'!$B$23),"")</f>
        <v>428625098.57177466</v>
      </c>
      <c r="E117">
        <f>IF(COUNT('Protein Normalization'!E117/('Protein and Sphingo'!G$23/'Protein and Sphingo'!$B$23))&gt;0,'Protein Normalization'!E117/('Protein and Sphingo'!G$23/'Protein and Sphingo'!$B$23),"")</f>
        <v>231491904.32957712</v>
      </c>
      <c r="F117">
        <f>IF(COUNT('Protein Normalization'!F117/('Protein and Sphingo'!H$23/'Protein and Sphingo'!$B$23))&gt;0,'Protein Normalization'!F117/('Protein and Sphingo'!H$23/'Protein and Sphingo'!$B$23),"")</f>
        <v>542504294.53116179</v>
      </c>
      <c r="G117">
        <f>IF(COUNT('Protein Normalization'!G117/('Protein and Sphingo'!I$23/'Protein and Sphingo'!$B$23))&gt;0,'Protein Normalization'!G117/('Protein and Sphingo'!I$23/'Protein and Sphingo'!$B$23),"")</f>
        <v>542582460.35065675</v>
      </c>
      <c r="H117">
        <f>IF(COUNT('Protein Normalization'!H117/('Protein and Sphingo'!J$23/'Protein and Sphingo'!$B$23))&gt;0,'Protein Normalization'!H117/('Protein and Sphingo'!J$23/'Protein and Sphingo'!$B$23),"")</f>
        <v>170461185.25054678</v>
      </c>
      <c r="I117">
        <f>IF(COUNT('Protein Normalization'!I117/('Protein and Sphingo'!K$23/'Protein and Sphingo'!$B$23))&gt;0,'Protein Normalization'!I117/('Protein and Sphingo'!K$23/'Protein and Sphingo'!$B$23),"")</f>
        <v>549878431.07327592</v>
      </c>
      <c r="J117">
        <f>IF(COUNT('Protein Normalization'!J117/('Protein and Sphingo'!L$23/'Protein and Sphingo'!$B$23))&gt;0,'Protein Normalization'!J117/('Protein and Sphingo'!L$23/'Protein and Sphingo'!$B$23),"")</f>
        <v>567418351.95689392</v>
      </c>
    </row>
    <row r="118" spans="1:10">
      <c r="A118" t="s">
        <v>276</v>
      </c>
      <c r="B118" t="s">
        <v>239</v>
      </c>
      <c r="C118" t="s">
        <v>277</v>
      </c>
      <c r="D118">
        <f>IF(COUNT('Protein Normalization'!D118/('Protein and Sphingo'!F$23/'Protein and Sphingo'!$B$23))&gt;0,'Protein Normalization'!D118/('Protein and Sphingo'!F$23/'Protein and Sphingo'!$B$23),"")</f>
        <v>30263218.54725419</v>
      </c>
      <c r="E118">
        <f>IF(COUNT('Protein Normalization'!E118/('Protein and Sphingo'!G$23/'Protein and Sphingo'!$B$23))&gt;0,'Protein Normalization'!E118/('Protein and Sphingo'!G$23/'Protein and Sphingo'!$B$23),"")</f>
        <v>16408123.241276771</v>
      </c>
      <c r="F118">
        <f>IF(COUNT('Protein Normalization'!F118/('Protein and Sphingo'!H$23/'Protein and Sphingo'!$B$23))&gt;0,'Protein Normalization'!F118/('Protein and Sphingo'!H$23/'Protein and Sphingo'!$B$23),"")</f>
        <v>78425961.444879845</v>
      </c>
      <c r="G118">
        <f>IF(COUNT('Protein Normalization'!G118/('Protein and Sphingo'!I$23/'Protein and Sphingo'!$B$23))&gt;0,'Protein Normalization'!G118/('Protein and Sphingo'!I$23/'Protein and Sphingo'!$B$23),"")</f>
        <v>58143222.337096773</v>
      </c>
      <c r="H118">
        <f>IF(COUNT('Protein Normalization'!H118/('Protein and Sphingo'!J$23/'Protein and Sphingo'!$B$23))&gt;0,'Protein Normalization'!H118/('Protein and Sphingo'!J$23/'Protein and Sphingo'!$B$23),"")</f>
        <v>8466163.8191007208</v>
      </c>
      <c r="I118">
        <f>IF(COUNT('Protein Normalization'!I118/('Protein and Sphingo'!K$23/'Protein and Sphingo'!$B$23))&gt;0,'Protein Normalization'!I118/('Protein and Sphingo'!K$23/'Protein and Sphingo'!$B$23),"")</f>
        <v>82655150.756879643</v>
      </c>
      <c r="J118">
        <f>IF(COUNT('Protein Normalization'!J118/('Protein and Sphingo'!L$23/'Protein and Sphingo'!$B$23))&gt;0,'Protein Normalization'!J118/('Protein and Sphingo'!L$23/'Protein and Sphingo'!$B$23),"")</f>
        <v>86768409.550406024</v>
      </c>
    </row>
    <row r="119" spans="1:10">
      <c r="A119" t="s">
        <v>278</v>
      </c>
      <c r="B119" t="s">
        <v>239</v>
      </c>
      <c r="C119" t="s">
        <v>279</v>
      </c>
      <c r="D119">
        <f>IF(COUNT('Protein Normalization'!D119/('Protein and Sphingo'!F$23/'Protein and Sphingo'!$B$23))&gt;0,'Protein Normalization'!D119/('Protein and Sphingo'!F$23/'Protein and Sphingo'!$B$23),"")</f>
        <v>28493400.156585202</v>
      </c>
      <c r="E119">
        <f>IF(COUNT('Protein Normalization'!E119/('Protein and Sphingo'!G$23/'Protein and Sphingo'!$B$23))&gt;0,'Protein Normalization'!E119/('Protein and Sphingo'!G$23/'Protein and Sphingo'!$B$23),"")</f>
        <v>11057897.30434013</v>
      </c>
      <c r="F119">
        <f>IF(COUNT('Protein Normalization'!F119/('Protein and Sphingo'!H$23/'Protein and Sphingo'!$B$23))&gt;0,'Protein Normalization'!F119/('Protein and Sphingo'!H$23/'Protein and Sphingo'!$B$23),"")</f>
        <v>58095917.621484481</v>
      </c>
      <c r="G119">
        <f>IF(COUNT('Protein Normalization'!G119/('Protein and Sphingo'!I$23/'Protein and Sphingo'!$B$23))&gt;0,'Protein Normalization'!G119/('Protein and Sphingo'!I$23/'Protein and Sphingo'!$B$23),"")</f>
        <v>57339252.791266501</v>
      </c>
      <c r="H119">
        <f>IF(COUNT('Protein Normalization'!H119/('Protein and Sphingo'!J$23/'Protein and Sphingo'!$B$23))&gt;0,'Protein Normalization'!H119/('Protein and Sphingo'!J$23/'Protein and Sphingo'!$B$23),"")</f>
        <v>8470225.0597646777</v>
      </c>
      <c r="I119">
        <f>IF(COUNT('Protein Normalization'!I119/('Protein and Sphingo'!K$23/'Protein and Sphingo'!$B$23))&gt;0,'Protein Normalization'!I119/('Protein and Sphingo'!K$23/'Protein and Sphingo'!$B$23),"")</f>
        <v>66331108.240193538</v>
      </c>
      <c r="J119">
        <f>IF(COUNT('Protein Normalization'!J119/('Protein and Sphingo'!L$23/'Protein and Sphingo'!$B$23))&gt;0,'Protein Normalization'!J119/('Protein and Sphingo'!L$23/'Protein and Sphingo'!$B$23),"")</f>
        <v>58037037.06581822</v>
      </c>
    </row>
    <row r="120" spans="1:10">
      <c r="A120" t="s">
        <v>278</v>
      </c>
      <c r="B120" t="s">
        <v>239</v>
      </c>
      <c r="C120" t="s">
        <v>279</v>
      </c>
      <c r="D120">
        <f>IF(COUNT('Protein Normalization'!D120/('Protein and Sphingo'!F$23/'Protein and Sphingo'!$B$23))&gt;0,'Protein Normalization'!D120/('Protein and Sphingo'!F$23/'Protein and Sphingo'!$B$23),"")</f>
        <v>878379774.64229012</v>
      </c>
      <c r="E120">
        <f>IF(COUNT('Protein Normalization'!E120/('Protein and Sphingo'!G$23/'Protein and Sphingo'!$B$23))&gt;0,'Protein Normalization'!E120/('Protein and Sphingo'!G$23/'Protein and Sphingo'!$B$23),"")</f>
        <v>464068845.63584542</v>
      </c>
      <c r="F120">
        <f>IF(COUNT('Protein Normalization'!F120/('Protein and Sphingo'!H$23/'Protein and Sphingo'!$B$23))&gt;0,'Protein Normalization'!F120/('Protein and Sphingo'!H$23/'Protein and Sphingo'!$B$23),"")</f>
        <v>1098006124.2953441</v>
      </c>
      <c r="G120">
        <f>IF(COUNT('Protein Normalization'!G120/('Protein and Sphingo'!I$23/'Protein and Sphingo'!$B$23))&gt;0,'Protein Normalization'!G120/('Protein and Sphingo'!I$23/'Protein and Sphingo'!$B$23),"")</f>
        <v>1005222647.5179472</v>
      </c>
      <c r="H120">
        <f>IF(COUNT('Protein Normalization'!H120/('Protein and Sphingo'!J$23/'Protein and Sphingo'!$B$23))&gt;0,'Protein Normalization'!H120/('Protein and Sphingo'!J$23/'Protein and Sphingo'!$B$23),"")</f>
        <v>390847794.24737674</v>
      </c>
      <c r="I120">
        <f>IF(COUNT('Protein Normalization'!I120/('Protein and Sphingo'!K$23/'Protein and Sphingo'!$B$23))&gt;0,'Protein Normalization'!I120/('Protein and Sphingo'!K$23/'Protein and Sphingo'!$B$23),"")</f>
        <v>1033800948.6347251</v>
      </c>
      <c r="J120">
        <f>IF(COUNT('Protein Normalization'!J120/('Protein and Sphingo'!L$23/'Protein and Sphingo'!$B$23))&gt;0,'Protein Normalization'!J120/('Protein and Sphingo'!L$23/'Protein and Sphingo'!$B$23),"")</f>
        <v>1031811724.3660839</v>
      </c>
    </row>
    <row r="121" spans="1:10">
      <c r="A121" t="s">
        <v>280</v>
      </c>
      <c r="B121" t="s">
        <v>239</v>
      </c>
      <c r="C121" t="s">
        <v>281</v>
      </c>
      <c r="D121">
        <f>IF(COUNT('Protein Normalization'!D121/('Protein and Sphingo'!F$23/'Protein and Sphingo'!$B$23))&gt;0,'Protein Normalization'!D121/('Protein and Sphingo'!F$23/'Protein and Sphingo'!$B$23),"")</f>
        <v>317824722.612472</v>
      </c>
      <c r="E121">
        <f>IF(COUNT('Protein Normalization'!E121/('Protein and Sphingo'!G$23/'Protein and Sphingo'!$B$23))&gt;0,'Protein Normalization'!E121/('Protein and Sphingo'!G$23/'Protein and Sphingo'!$B$23),"")</f>
        <v>166723473.01930735</v>
      </c>
      <c r="F121">
        <f>IF(COUNT('Protein Normalization'!F121/('Protein and Sphingo'!H$23/'Protein and Sphingo'!$B$23))&gt;0,'Protein Normalization'!F121/('Protein and Sphingo'!H$23/'Protein and Sphingo'!$B$23),"")</f>
        <v>434529603.38908166</v>
      </c>
      <c r="G121">
        <f>IF(COUNT('Protein Normalization'!G121/('Protein and Sphingo'!I$23/'Protein and Sphingo'!$B$23))&gt;0,'Protein Normalization'!G121/('Protein and Sphingo'!I$23/'Protein and Sphingo'!$B$23),"")</f>
        <v>430350462.20095289</v>
      </c>
      <c r="H121">
        <f>IF(COUNT('Protein Normalization'!H121/('Protein and Sphingo'!J$23/'Protein and Sphingo'!$B$23))&gt;0,'Protein Normalization'!H121/('Protein and Sphingo'!J$23/'Protein and Sphingo'!$B$23),"")</f>
        <v>120436937.98144074</v>
      </c>
      <c r="I121">
        <f>IF(COUNT('Protein Normalization'!I121/('Protein and Sphingo'!K$23/'Protein and Sphingo'!$B$23))&gt;0,'Protein Normalization'!I121/('Protein and Sphingo'!K$23/'Protein and Sphingo'!$B$23),"")</f>
        <v>437865505.38726097</v>
      </c>
      <c r="J121">
        <f>IF(COUNT('Protein Normalization'!J121/('Protein and Sphingo'!L$23/'Protein and Sphingo'!$B$23))&gt;0,'Protein Normalization'!J121/('Protein and Sphingo'!L$23/'Protein and Sphingo'!$B$23),"")</f>
        <v>447701836.2695443</v>
      </c>
    </row>
    <row r="122" spans="1:10">
      <c r="A122" t="s">
        <v>282</v>
      </c>
      <c r="B122" t="s">
        <v>239</v>
      </c>
      <c r="C122" t="s">
        <v>283</v>
      </c>
      <c r="D122">
        <f>IF(COUNT('Protein Normalization'!D122/('Protein and Sphingo'!F$23/'Protein and Sphingo'!$B$23))&gt;0,'Protein Normalization'!D122/('Protein and Sphingo'!F$23/'Protein and Sphingo'!$B$23),"")</f>
        <v>31338984.987879902</v>
      </c>
      <c r="E122">
        <f>IF(COUNT('Protein Normalization'!E122/('Protein and Sphingo'!G$23/'Protein and Sphingo'!$B$23))&gt;0,'Protein Normalization'!E122/('Protein and Sphingo'!G$23/'Protein and Sphingo'!$B$23),"")</f>
        <v>39274254.414283507</v>
      </c>
      <c r="F122">
        <f>IF(COUNT('Protein Normalization'!F122/('Protein and Sphingo'!H$23/'Protein and Sphingo'!$B$23))&gt;0,'Protein Normalization'!F122/('Protein and Sphingo'!H$23/'Protein and Sphingo'!$B$23),"")</f>
        <v>40191678.742932536</v>
      </c>
      <c r="G122">
        <f>IF(COUNT('Protein Normalization'!G122/('Protein and Sphingo'!I$23/'Protein and Sphingo'!$B$23))&gt;0,'Protein Normalization'!G122/('Protein and Sphingo'!I$23/'Protein and Sphingo'!$B$23),"")</f>
        <v>40935271.945471831</v>
      </c>
      <c r="H122">
        <f>IF(COUNT('Protein Normalization'!H122/('Protein and Sphingo'!J$23/'Protein and Sphingo'!$B$23))&gt;0,'Protein Normalization'!H122/('Protein and Sphingo'!J$23/'Protein and Sphingo'!$B$23),"")</f>
        <v>19148834.339736309</v>
      </c>
      <c r="I122">
        <f>IF(COUNT('Protein Normalization'!I122/('Protein and Sphingo'!K$23/'Protein and Sphingo'!$B$23))&gt;0,'Protein Normalization'!I122/('Protein and Sphingo'!K$23/'Protein and Sphingo'!$B$23),"")</f>
        <v>35366064.1960328</v>
      </c>
      <c r="J122">
        <f>IF(COUNT('Protein Normalization'!J122/('Protein and Sphingo'!L$23/'Protein and Sphingo'!$B$23))&gt;0,'Protein Normalization'!J122/('Protein and Sphingo'!L$23/'Protein and Sphingo'!$B$23),"")</f>
        <v>42870143.851200975</v>
      </c>
    </row>
    <row r="123" spans="1:10">
      <c r="A123" t="s">
        <v>285</v>
      </c>
      <c r="B123" t="s">
        <v>239</v>
      </c>
      <c r="C123" t="s">
        <v>78</v>
      </c>
      <c r="D123">
        <f>IF(COUNT('Protein Normalization'!D123/('Protein and Sphingo'!F$23/'Protein and Sphingo'!$B$23))&gt;0,'Protein Normalization'!D123/('Protein and Sphingo'!F$23/'Protein and Sphingo'!$B$23),"")</f>
        <v>12148021.416961962</v>
      </c>
      <c r="E123">
        <f>IF(COUNT('Protein Normalization'!E123/('Protein and Sphingo'!G$23/'Protein and Sphingo'!$B$23))&gt;0,'Protein Normalization'!E123/('Protein and Sphingo'!G$23/'Protein and Sphingo'!$B$23),"")</f>
        <v>7485933.3301208084</v>
      </c>
      <c r="F123">
        <f>IF(COUNT('Protein Normalization'!F123/('Protein and Sphingo'!H$23/'Protein and Sphingo'!$B$23))&gt;0,'Protein Normalization'!F123/('Protein and Sphingo'!H$23/'Protein and Sphingo'!$B$23),"")</f>
        <v>20816929.291713662</v>
      </c>
      <c r="G123">
        <f>IF(COUNT('Protein Normalization'!G123/('Protein and Sphingo'!I$23/'Protein and Sphingo'!$B$23))&gt;0,'Protein Normalization'!G123/('Protein and Sphingo'!I$23/'Protein and Sphingo'!$B$23),"")</f>
        <v>18417204.903156463</v>
      </c>
      <c r="H123">
        <f>IF(COUNT('Protein Normalization'!H123/('Protein and Sphingo'!J$23/'Protein and Sphingo'!$B$23))&gt;0,'Protein Normalization'!H123/('Protein and Sphingo'!J$23/'Protein and Sphingo'!$B$23),"")</f>
        <v>2469741.9787686639</v>
      </c>
      <c r="I123">
        <f>IF(COUNT('Protein Normalization'!I123/('Protein and Sphingo'!K$23/'Protein and Sphingo'!$B$23))&gt;0,'Protein Normalization'!I123/('Protein and Sphingo'!K$23/'Protein and Sphingo'!$B$23),"")</f>
        <v>21136364.904538367</v>
      </c>
      <c r="J123">
        <f>IF(COUNT('Protein Normalization'!J123/('Protein and Sphingo'!L$23/'Protein and Sphingo'!$B$23))&gt;0,'Protein Normalization'!J123/('Protein and Sphingo'!L$23/'Protein and Sphingo'!$B$23),"")</f>
        <v>22691487.568072852</v>
      </c>
    </row>
    <row r="124" spans="1:10">
      <c r="A124" t="s">
        <v>287</v>
      </c>
      <c r="B124" t="s">
        <v>239</v>
      </c>
      <c r="C124" t="s">
        <v>288</v>
      </c>
      <c r="D124">
        <f>IF(COUNT('Protein Normalization'!D124/('Protein and Sphingo'!F$23/'Protein and Sphingo'!$B$23))&gt;0,'Protein Normalization'!D124/('Protein and Sphingo'!F$23/'Protein and Sphingo'!$B$23),"")</f>
        <v>19282871.708222464</v>
      </c>
      <c r="E124">
        <f>IF(COUNT('Protein Normalization'!E124/('Protein and Sphingo'!G$23/'Protein and Sphingo'!$B$23))&gt;0,'Protein Normalization'!E124/('Protein and Sphingo'!G$23/'Protein and Sphingo'!$B$23),"")</f>
        <v>10442785.68340206</v>
      </c>
      <c r="F124">
        <f>IF(COUNT('Protein Normalization'!F124/('Protein and Sphingo'!H$23/'Protein and Sphingo'!$B$23))&gt;0,'Protein Normalization'!F124/('Protein and Sphingo'!H$23/'Protein and Sphingo'!$B$23),"")</f>
        <v>42126566.969030015</v>
      </c>
      <c r="G124">
        <f>IF(COUNT('Protein Normalization'!G124/('Protein and Sphingo'!I$23/'Protein and Sphingo'!$B$23))&gt;0,'Protein Normalization'!G124/('Protein and Sphingo'!I$23/'Protein and Sphingo'!$B$23),"")</f>
        <v>39431980.902480662</v>
      </c>
      <c r="H124">
        <f>IF(COUNT('Protein Normalization'!H124/('Protein and Sphingo'!J$23/'Protein and Sphingo'!$B$23))&gt;0,'Protein Normalization'!H124/('Protein and Sphingo'!J$23/'Protein and Sphingo'!$B$23),"")</f>
        <v>3760031.9813799052</v>
      </c>
      <c r="I124">
        <f>IF(COUNT('Protein Normalization'!I124/('Protein and Sphingo'!K$23/'Protein and Sphingo'!$B$23))&gt;0,'Protein Normalization'!I124/('Protein and Sphingo'!K$23/'Protein and Sphingo'!$B$23),"")</f>
        <v>38414076.75664188</v>
      </c>
      <c r="J124">
        <f>IF(COUNT('Protein Normalization'!J124/('Protein and Sphingo'!L$23/'Protein and Sphingo'!$B$23))&gt;0,'Protein Normalization'!J124/('Protein and Sphingo'!L$23/'Protein and Sphingo'!$B$23),"")</f>
        <v>38047127.186331198</v>
      </c>
    </row>
    <row r="125" spans="1:10">
      <c r="A125" t="s">
        <v>289</v>
      </c>
      <c r="B125" t="s">
        <v>239</v>
      </c>
      <c r="C125" t="s">
        <v>290</v>
      </c>
      <c r="D125">
        <f>IF(COUNT('Protein Normalization'!D125/('Protein and Sphingo'!F$23/'Protein and Sphingo'!$B$23))&gt;0,'Protein Normalization'!D125/('Protein and Sphingo'!F$23/'Protein and Sphingo'!$B$23),"")</f>
        <v>194539485.19877255</v>
      </c>
      <c r="E125">
        <f>IF(COUNT('Protein Normalization'!E125/('Protein and Sphingo'!G$23/'Protein and Sphingo'!$B$23))&gt;0,'Protein Normalization'!E125/('Protein and Sphingo'!G$23/'Protein and Sphingo'!$B$23),"")</f>
        <v>102122059.87116002</v>
      </c>
      <c r="F125">
        <f>IF(COUNT('Protein Normalization'!F125/('Protein and Sphingo'!H$23/'Protein and Sphingo'!$B$23))&gt;0,'Protein Normalization'!F125/('Protein and Sphingo'!H$23/'Protein and Sphingo'!$B$23),"")</f>
        <v>275381771.40159202</v>
      </c>
      <c r="G125">
        <f>IF(COUNT('Protein Normalization'!G125/('Protein and Sphingo'!I$23/'Protein and Sphingo'!$B$23))&gt;0,'Protein Normalization'!G125/('Protein and Sphingo'!I$23/'Protein and Sphingo'!$B$23),"")</f>
        <v>263506873.82662231</v>
      </c>
      <c r="H125">
        <f>IF(COUNT('Protein Normalization'!H125/('Protein and Sphingo'!J$23/'Protein and Sphingo'!$B$23))&gt;0,'Protein Normalization'!H125/('Protein and Sphingo'!J$23/'Protein and Sphingo'!$B$23),"")</f>
        <v>79153834.368057445</v>
      </c>
      <c r="I125">
        <f>IF(COUNT('Protein Normalization'!I125/('Protein and Sphingo'!K$23/'Protein and Sphingo'!$B$23))&gt;0,'Protein Normalization'!I125/('Protein and Sphingo'!K$23/'Protein and Sphingo'!$B$23),"")</f>
        <v>269159696.97096384</v>
      </c>
      <c r="J125">
        <f>IF(COUNT('Protein Normalization'!J125/('Protein and Sphingo'!L$23/'Protein and Sphingo'!$B$23))&gt;0,'Protein Normalization'!J125/('Protein and Sphingo'!L$23/'Protein and Sphingo'!$B$23),"")</f>
        <v>273160833.35088021</v>
      </c>
    </row>
    <row r="126" spans="1:10">
      <c r="A126" t="s">
        <v>291</v>
      </c>
      <c r="B126" t="s">
        <v>239</v>
      </c>
      <c r="C126" t="s">
        <v>292</v>
      </c>
      <c r="D126">
        <f>IF(COUNT('Protein Normalization'!D126/('Protein and Sphingo'!F$23/'Protein and Sphingo'!$B$23))&gt;0,'Protein Normalization'!D126/('Protein and Sphingo'!F$23/'Protein and Sphingo'!$B$23),"")</f>
        <v>428718978.18087023</v>
      </c>
      <c r="E126">
        <f>IF(COUNT('Protein Normalization'!E126/('Protein and Sphingo'!G$23/'Protein and Sphingo'!$B$23))&gt;0,'Protein Normalization'!E126/('Protein and Sphingo'!G$23/'Protein and Sphingo'!$B$23),"")</f>
        <v>231491904.32957712</v>
      </c>
      <c r="F126">
        <f>IF(COUNT('Protein Normalization'!F126/('Protein and Sphingo'!H$23/'Protein and Sphingo'!$B$23))&gt;0,'Protein Normalization'!F126/('Protein and Sphingo'!H$23/'Protein and Sphingo'!$B$23),"")</f>
        <v>542504294.53116179</v>
      </c>
      <c r="G126">
        <f>IF(COUNT('Protein Normalization'!G126/('Protein and Sphingo'!I$23/'Protein and Sphingo'!$B$23))&gt;0,'Protein Normalization'!G126/('Protein and Sphingo'!I$23/'Protein and Sphingo'!$B$23),"")</f>
        <v>542582460.35065675</v>
      </c>
      <c r="H126">
        <f>IF(COUNT('Protein Normalization'!H126/('Protein and Sphingo'!J$23/'Protein and Sphingo'!$B$23))&gt;0,'Protein Normalization'!H126/('Protein and Sphingo'!J$23/'Protein and Sphingo'!$B$23),"")</f>
        <v>170461185.25054678</v>
      </c>
      <c r="I126">
        <f>IF(COUNT('Protein Normalization'!I126/('Protein and Sphingo'!K$23/'Protein and Sphingo'!$B$23))&gt;0,'Protein Normalization'!I126/('Protein and Sphingo'!K$23/'Protein and Sphingo'!$B$23),"")</f>
        <v>549447296.65400946</v>
      </c>
      <c r="J126">
        <f>IF(COUNT('Protein Normalization'!J126/('Protein and Sphingo'!L$23/'Protein and Sphingo'!$B$23))&gt;0,'Protein Normalization'!J126/('Protein and Sphingo'!L$23/'Protein and Sphingo'!$B$23),"")</f>
        <v>566756470.93886554</v>
      </c>
    </row>
    <row r="127" spans="1:10">
      <c r="A127" t="s">
        <v>293</v>
      </c>
      <c r="B127" t="s">
        <v>239</v>
      </c>
      <c r="C127" t="s">
        <v>294</v>
      </c>
      <c r="D127">
        <f>IF(COUNT('Protein Normalization'!D127/('Protein and Sphingo'!F$23/'Protein and Sphingo'!$B$23))&gt;0,'Protein Normalization'!D127/('Protein and Sphingo'!F$23/'Protein and Sphingo'!$B$23),"")</f>
        <v>30207735.698278729</v>
      </c>
      <c r="E127">
        <f>IF(COUNT('Protein Normalization'!E127/('Protein and Sphingo'!G$23/'Protein and Sphingo'!$B$23))&gt;0,'Protein Normalization'!E127/('Protein and Sphingo'!G$23/'Protein and Sphingo'!$B$23),"")</f>
        <v>16408870.340411512</v>
      </c>
      <c r="F127">
        <f>IF(COUNT('Protein Normalization'!F127/('Protein and Sphingo'!H$23/'Protein and Sphingo'!$B$23))&gt;0,'Protein Normalization'!F127/('Protein and Sphingo'!H$23/'Protein and Sphingo'!$B$23),"")</f>
        <v>77889469.200465649</v>
      </c>
      <c r="G127">
        <f>IF(COUNT('Protein Normalization'!G127/('Protein and Sphingo'!I$23/'Protein and Sphingo'!$B$23))&gt;0,'Protein Normalization'!G127/('Protein and Sphingo'!I$23/'Protein and Sphingo'!$B$23),"")</f>
        <v>58101597.324859001</v>
      </c>
      <c r="H127">
        <f>IF(COUNT('Protein Normalization'!H127/('Protein and Sphingo'!J$23/'Protein and Sphingo'!$B$23))&gt;0,'Protein Normalization'!H127/('Protein and Sphingo'!J$23/'Protein and Sphingo'!$B$23),"")</f>
        <v>8526151.7280745823</v>
      </c>
      <c r="I127">
        <f>IF(COUNT('Protein Normalization'!I127/('Protein and Sphingo'!K$23/'Protein and Sphingo'!$B$23))&gt;0,'Protein Normalization'!I127/('Protein and Sphingo'!K$23/'Protein and Sphingo'!$B$23),"")</f>
        <v>82537558.844024718</v>
      </c>
      <c r="J127">
        <f>IF(COUNT('Protein Normalization'!J127/('Protein and Sphingo'!L$23/'Protein and Sphingo'!$B$23))&gt;0,'Protein Normalization'!J127/('Protein and Sphingo'!L$23/'Protein and Sphingo'!$B$23),"")</f>
        <v>86736308.321031645</v>
      </c>
    </row>
    <row r="128" spans="1:10">
      <c r="A128" t="s">
        <v>295</v>
      </c>
      <c r="B128" t="s">
        <v>239</v>
      </c>
      <c r="C128" t="s">
        <v>296</v>
      </c>
      <c r="D128">
        <f>IF(COUNT('Protein Normalization'!D128/('Protein and Sphingo'!F$23/'Protein and Sphingo'!$B$23))&gt;0,'Protein Normalization'!D128/('Protein and Sphingo'!F$23/'Protein and Sphingo'!$B$23),"")</f>
        <v>42329564.704303034</v>
      </c>
      <c r="E128">
        <f>IF(COUNT('Protein Normalization'!E128/('Protein and Sphingo'!G$23/'Protein and Sphingo'!$B$23))&gt;0,'Protein Normalization'!E128/('Protein and Sphingo'!G$23/'Protein and Sphingo'!$B$23),"")</f>
        <v>7540056.5118821599</v>
      </c>
      <c r="F128">
        <f>IF(COUNT('Protein Normalization'!F128/('Protein and Sphingo'!H$23/'Protein and Sphingo'!$B$23))&gt;0,'Protein Normalization'!F128/('Protein and Sphingo'!H$23/'Protein and Sphingo'!$B$23),"")</f>
        <v>18072543.583906677</v>
      </c>
      <c r="G128">
        <f>IF(COUNT('Protein Normalization'!G128/('Protein and Sphingo'!I$23/'Protein and Sphingo'!$B$23))&gt;0,'Protein Normalization'!G128/('Protein and Sphingo'!I$23/'Protein and Sphingo'!$B$23),"")</f>
        <v>14126102.618552819</v>
      </c>
      <c r="H128">
        <f>IF(COUNT('Protein Normalization'!H128/('Protein and Sphingo'!J$23/'Protein and Sphingo'!$B$23))&gt;0,'Protein Normalization'!H128/('Protein and Sphingo'!J$23/'Protein and Sphingo'!$B$23),"")</f>
        <v>4864351.0052541299</v>
      </c>
      <c r="I128">
        <f>IF(COUNT('Protein Normalization'!I128/('Protein and Sphingo'!K$23/'Protein and Sphingo'!$B$23))&gt;0,'Protein Normalization'!I128/('Protein and Sphingo'!K$23/'Protein and Sphingo'!$B$23),"")</f>
        <v>14442140.776587989</v>
      </c>
      <c r="J128">
        <f>IF(COUNT('Protein Normalization'!J128/('Protein and Sphingo'!L$23/'Protein and Sphingo'!$B$23))&gt;0,'Protein Normalization'!J128/('Protein and Sphingo'!L$23/'Protein and Sphingo'!$B$23),"")</f>
        <v>17869904.978742138</v>
      </c>
    </row>
    <row r="129" spans="1:10">
      <c r="A129" t="s">
        <v>298</v>
      </c>
      <c r="B129" t="s">
        <v>239</v>
      </c>
      <c r="C129" t="s">
        <v>299</v>
      </c>
      <c r="D129">
        <f>IF(COUNT('Protein Normalization'!D129/('Protein and Sphingo'!F$23/'Protein and Sphingo'!$B$23))&gt;0,'Protein Normalization'!D129/('Protein and Sphingo'!F$23/'Protein and Sphingo'!$B$23),"")</f>
        <v>27468234.825261984</v>
      </c>
      <c r="E129">
        <f>IF(COUNT('Protein Normalization'!E129/('Protein and Sphingo'!G$23/'Protein and Sphingo'!$B$23))&gt;0,'Protein Normalization'!E129/('Protein and Sphingo'!G$23/'Protein and Sphingo'!$B$23),"")</f>
        <v>10234428.035823846</v>
      </c>
      <c r="F129">
        <f>IF(COUNT('Protein Normalization'!F129/('Protein and Sphingo'!H$23/'Protein and Sphingo'!$B$23))&gt;0,'Protein Normalization'!F129/('Protein and Sphingo'!H$23/'Protein and Sphingo'!$B$23),"")</f>
        <v>56884302.909616046</v>
      </c>
      <c r="G129">
        <f>IF(COUNT('Protein Normalization'!G129/('Protein and Sphingo'!I$23/'Protein and Sphingo'!$B$23))&gt;0,'Protein Normalization'!G129/('Protein and Sphingo'!I$23/'Protein and Sphingo'!$B$23),"")</f>
        <v>56900646.524208657</v>
      </c>
      <c r="H129">
        <f>IF(COUNT('Protein Normalization'!H129/('Protein and Sphingo'!J$23/'Protein and Sphingo'!$B$23))&gt;0,'Protein Normalization'!H129/('Protein and Sphingo'!J$23/'Protein and Sphingo'!$B$23),"")</f>
        <v>7597058.3170139892</v>
      </c>
      <c r="I129">
        <f>IF(COUNT('Protein Normalization'!I129/('Protein and Sphingo'!K$23/'Protein and Sphingo'!$B$23))&gt;0,'Protein Normalization'!I129/('Protein and Sphingo'!K$23/'Protein and Sphingo'!$B$23),"")</f>
        <v>65197224.717522748</v>
      </c>
      <c r="J129">
        <f>IF(COUNT('Protein Normalization'!J129/('Protein and Sphingo'!L$23/'Protein and Sphingo'!$B$23))&gt;0,'Protein Normalization'!J129/('Protein and Sphingo'!L$23/'Protein and Sphingo'!$B$23),"")</f>
        <v>56744162.810602792</v>
      </c>
    </row>
    <row r="130" spans="1:10">
      <c r="A130" t="s">
        <v>300</v>
      </c>
      <c r="B130" t="s">
        <v>239</v>
      </c>
      <c r="C130" t="s">
        <v>301</v>
      </c>
      <c r="D130">
        <f>IF(COUNT('Protein Normalization'!D130/('Protein and Sphingo'!F$23/'Protein and Sphingo'!$B$23))&gt;0,'Protein Normalization'!D130/('Protein and Sphingo'!F$23/'Protein and Sphingo'!$B$23),"")</f>
        <v>4153233.9063863768</v>
      </c>
      <c r="E130">
        <f>IF(COUNT('Protein Normalization'!E130/('Protein and Sphingo'!G$23/'Protein and Sphingo'!$B$23))&gt;0,'Protein Normalization'!E130/('Protein and Sphingo'!G$23/'Protein and Sphingo'!$B$23),"")</f>
        <v>4205338.0184510993</v>
      </c>
      <c r="F130">
        <f>IF(COUNT('Protein Normalization'!F130/('Protein and Sphingo'!H$23/'Protein and Sphingo'!$B$23))&gt;0,'Protein Normalization'!F130/('Protein and Sphingo'!H$23/'Protein and Sphingo'!$B$23),"")</f>
        <v>0</v>
      </c>
      <c r="G130">
        <f>IF(COUNT('Protein Normalization'!G130/('Protein and Sphingo'!I$23/'Protein and Sphingo'!$B$23))&gt;0,'Protein Normalization'!G130/('Protein and Sphingo'!I$23/'Protein and Sphingo'!$B$23),"")</f>
        <v>0</v>
      </c>
      <c r="H130">
        <f>IF(COUNT('Protein Normalization'!H130/('Protein and Sphingo'!J$23/'Protein and Sphingo'!$B$23))&gt;0,'Protein Normalization'!H130/('Protein and Sphingo'!J$23/'Protein and Sphingo'!$B$23),"")</f>
        <v>1622804.0819726952</v>
      </c>
      <c r="I130">
        <f>IF(COUNT('Protein Normalization'!I130/('Protein and Sphingo'!K$23/'Protein and Sphingo'!$B$23))&gt;0,'Protein Normalization'!I130/('Protein and Sphingo'!K$23/'Protein and Sphingo'!$B$23),"")</f>
        <v>680222.32999766257</v>
      </c>
      <c r="J130">
        <f>IF(COUNT('Protein Normalization'!J130/('Protein and Sphingo'!L$23/'Protein and Sphingo'!$B$23))&gt;0,'Protein Normalization'!J130/('Protein and Sphingo'!L$23/'Protein and Sphingo'!$B$23),"")</f>
        <v>0</v>
      </c>
    </row>
    <row r="131" spans="1:10">
      <c r="A131" t="s">
        <v>303</v>
      </c>
      <c r="B131" t="s">
        <v>239</v>
      </c>
      <c r="C131" t="s">
        <v>304</v>
      </c>
      <c r="D131">
        <f>IF(COUNT('Protein Normalization'!D131/('Protein and Sphingo'!F$23/'Protein and Sphingo'!$B$23))&gt;0,'Protein Normalization'!D131/('Protein and Sphingo'!F$23/'Protein and Sphingo'!$B$23),"")</f>
        <v>19207768.020946037</v>
      </c>
      <c r="E131">
        <f>IF(COUNT('Protein Normalization'!E131/('Protein and Sphingo'!G$23/'Protein and Sphingo'!$B$23))&gt;0,'Protein Normalization'!E131/('Protein and Sphingo'!G$23/'Protein and Sphingo'!$B$23),"")</f>
        <v>10417882.378910638</v>
      </c>
      <c r="F131">
        <f>IF(COUNT('Protein Normalization'!F131/('Protein and Sphingo'!H$23/'Protein and Sphingo'!$B$23))&gt;0,'Protein Normalization'!F131/('Protein and Sphingo'!H$23/'Protein and Sphingo'!$B$23),"")</f>
        <v>41432296.062044404</v>
      </c>
      <c r="G131">
        <f>IF(COUNT('Protein Normalization'!G131/('Protein and Sphingo'!I$23/'Protein and Sphingo'!$B$23))&gt;0,'Protein Normalization'!G131/('Protein and Sphingo'!I$23/'Protein and Sphingo'!$B$23),"")</f>
        <v>37057971.253114246</v>
      </c>
      <c r="H131">
        <f>IF(COUNT('Protein Normalization'!H131/('Protein and Sphingo'!J$23/'Protein and Sphingo'!$B$23))&gt;0,'Protein Normalization'!H131/('Protein and Sphingo'!J$23/'Protein and Sphingo'!$B$23),"")</f>
        <v>3799798.2962144814</v>
      </c>
      <c r="I131">
        <f>IF(COUNT('Protein Normalization'!I131/('Protein and Sphingo'!K$23/'Protein and Sphingo'!$B$23))&gt;0,'Protein Normalization'!I131/('Protein and Sphingo'!K$23/'Protein and Sphingo'!$B$23),"")</f>
        <v>38090725.942192033</v>
      </c>
      <c r="J131">
        <f>IF(COUNT('Protein Normalization'!J131/('Protein and Sphingo'!L$23/'Protein and Sphingo'!$B$23))&gt;0,'Protein Normalization'!J131/('Protein and Sphingo'!L$23/'Protein and Sphingo'!$B$23),"")</f>
        <v>37958876.383927405</v>
      </c>
    </row>
    <row r="132" spans="1:10">
      <c r="A132" t="s">
        <v>305</v>
      </c>
      <c r="B132" t="s">
        <v>239</v>
      </c>
      <c r="C132" t="s">
        <v>306</v>
      </c>
      <c r="D132">
        <f>IF(COUNT('Protein Normalization'!D132/('Protein and Sphingo'!F$23/'Protein and Sphingo'!$B$23))&gt;0,'Protein Normalization'!D132/('Protein and Sphingo'!F$23/'Protein and Sphingo'!$B$23),"")</f>
        <v>6183943.7307318496</v>
      </c>
      <c r="E132">
        <f>IF(COUNT('Protein Normalization'!E132/('Protein and Sphingo'!G$23/'Protein and Sphingo'!$B$23))&gt;0,'Protein Normalization'!E132/('Protein and Sphingo'!G$23/'Protein and Sphingo'!$B$23),"")</f>
        <v>507280.31249022245</v>
      </c>
      <c r="F132">
        <f>IF(COUNT('Protein Normalization'!F132/('Protein and Sphingo'!H$23/'Protein and Sphingo'!$B$23))&gt;0,'Protein Normalization'!F132/('Protein and Sphingo'!H$23/'Protein and Sphingo'!$B$23),"")</f>
        <v>23355609.248531524</v>
      </c>
      <c r="G132">
        <f>IF(COUNT('Protein Normalization'!G132/('Protein and Sphingo'!I$23/'Protein and Sphingo'!$B$23))&gt;0,'Protein Normalization'!G132/('Protein and Sphingo'!I$23/'Protein and Sphingo'!$B$23),"")</f>
        <v>40014411.700314008</v>
      </c>
      <c r="H132">
        <f>IF(COUNT('Protein Normalization'!H132/('Protein and Sphingo'!J$23/'Protein and Sphingo'!$B$23))&gt;0,'Protein Normalization'!H132/('Protein and Sphingo'!J$23/'Protein and Sphingo'!$B$23),"")</f>
        <v>420084.58117802045</v>
      </c>
      <c r="I132">
        <f>IF(COUNT('Protein Normalization'!I132/('Protein and Sphingo'!K$23/'Protein and Sphingo'!$B$23))&gt;0,'Protein Normalization'!I132/('Protein and Sphingo'!K$23/'Protein and Sphingo'!$B$23),"")</f>
        <v>19893727.724607602</v>
      </c>
      <c r="J132">
        <f>IF(COUNT('Protein Normalization'!J132/('Protein and Sphingo'!L$23/'Protein and Sphingo'!$B$23))&gt;0,'Protein Normalization'!J132/('Protein and Sphingo'!L$23/'Protein and Sphingo'!$B$23),"")</f>
        <v>31954622.728882991</v>
      </c>
    </row>
    <row r="133" spans="1:10">
      <c r="A133" t="s">
        <v>308</v>
      </c>
      <c r="B133" t="s">
        <v>239</v>
      </c>
      <c r="C133" t="s">
        <v>309</v>
      </c>
      <c r="D133">
        <f>IF(COUNT('Protein Normalization'!D133/('Protein and Sphingo'!F$23/'Protein and Sphingo'!$B$23))&gt;0,'Protein Normalization'!D133/('Protein and Sphingo'!F$23/'Protein and Sphingo'!$B$23),"")</f>
        <v>103747858.08521898</v>
      </c>
      <c r="E133">
        <f>IF(COUNT('Protein Normalization'!E133/('Protein and Sphingo'!G$23/'Protein and Sphingo'!$B$23))&gt;0,'Protein Normalization'!E133/('Protein and Sphingo'!G$23/'Protein and Sphingo'!$B$23),"")</f>
        <v>76205439.919984296</v>
      </c>
      <c r="F133">
        <f>IF(COUNT('Protein Normalization'!F133/('Protein and Sphingo'!H$23/'Protein and Sphingo'!$B$23))&gt;0,'Protein Normalization'!F133/('Protein and Sphingo'!H$23/'Protein and Sphingo'!$B$23),"")</f>
        <v>86012998.708089992</v>
      </c>
      <c r="G133">
        <f>IF(COUNT('Protein Normalization'!G133/('Protein and Sphingo'!I$23/'Protein and Sphingo'!$B$23))&gt;0,'Protein Normalization'!G133/('Protein and Sphingo'!I$23/'Protein and Sphingo'!$B$23),"")</f>
        <v>85199906.122974396</v>
      </c>
      <c r="H133">
        <f>IF(COUNT('Protein Normalization'!H133/('Protein and Sphingo'!J$23/'Protein and Sphingo'!$B$23))&gt;0,'Protein Normalization'!H133/('Protein and Sphingo'!J$23/'Protein and Sphingo'!$B$23),"")</f>
        <v>72350663.991666496</v>
      </c>
      <c r="I133">
        <f>IF(COUNT('Protein Normalization'!I133/('Protein and Sphingo'!K$23/'Protein and Sphingo'!$B$23))&gt;0,'Protein Normalization'!I133/('Protein and Sphingo'!K$23/'Protein and Sphingo'!$B$23),"")</f>
        <v>89246549.325834975</v>
      </c>
      <c r="J133">
        <f>IF(COUNT('Protein Normalization'!J133/('Protein and Sphingo'!L$23/'Protein and Sphingo'!$B$23))&gt;0,'Protein Normalization'!J133/('Protein and Sphingo'!L$23/'Protein and Sphingo'!$B$23),"")</f>
        <v>87050150.237080097</v>
      </c>
    </row>
    <row r="134" spans="1:10">
      <c r="A134" t="s">
        <v>311</v>
      </c>
      <c r="B134" t="s">
        <v>239</v>
      </c>
      <c r="C134" t="s">
        <v>312</v>
      </c>
      <c r="D134">
        <f>IF(COUNT('Protein Normalization'!D134/('Protein and Sphingo'!F$23/'Protein and Sphingo'!$B$23))&gt;0,'Protein Normalization'!D134/('Protein and Sphingo'!F$23/'Protein and Sphingo'!$B$23),"")</f>
        <v>3016351.8402394732</v>
      </c>
      <c r="E134">
        <f>IF(COUNT('Protein Normalization'!E134/('Protein and Sphingo'!G$23/'Protein and Sphingo'!$B$23))&gt;0,'Protein Normalization'!E134/('Protein and Sphingo'!G$23/'Protein and Sphingo'!$B$23),"")</f>
        <v>1472615.4055926274</v>
      </c>
      <c r="F134">
        <f>IF(COUNT('Protein Normalization'!F134/('Protein and Sphingo'!H$23/'Protein and Sphingo'!$B$23))&gt;0,'Protein Normalization'!F134/('Protein and Sphingo'!H$23/'Protein and Sphingo'!$B$23),"")</f>
        <v>2035781.4659674789</v>
      </c>
      <c r="G134">
        <f>IF(COUNT('Protein Normalization'!G134/('Protein and Sphingo'!I$23/'Protein and Sphingo'!$B$23))&gt;0,'Protein Normalization'!G134/('Protein and Sphingo'!I$23/'Protein and Sphingo'!$B$23),"")</f>
        <v>1031789.3059040026</v>
      </c>
      <c r="H134">
        <f>IF(COUNT('Protein Normalization'!H134/('Protein and Sphingo'!J$23/'Protein and Sphingo'!$B$23))&gt;0,'Protein Normalization'!H134/('Protein and Sphingo'!J$23/'Protein and Sphingo'!$B$23),"")</f>
        <v>1954472.0695291585</v>
      </c>
      <c r="I134">
        <f>IF(COUNT('Protein Normalization'!I134/('Protein and Sphingo'!K$23/'Protein and Sphingo'!$B$23))&gt;0,'Protein Normalization'!I134/('Protein and Sphingo'!K$23/'Protein and Sphingo'!$B$23),"")</f>
        <v>2083457.0811051838</v>
      </c>
      <c r="J134">
        <f>IF(COUNT('Protein Normalization'!J134/('Protein and Sphingo'!L$23/'Protein and Sphingo'!$B$23))&gt;0,'Protein Normalization'!J134/('Protein and Sphingo'!L$23/'Protein and Sphingo'!$B$23),"")</f>
        <v>1913939.2771320564</v>
      </c>
    </row>
    <row r="135" spans="1:10">
      <c r="A135" t="s">
        <v>311</v>
      </c>
      <c r="B135" t="s">
        <v>239</v>
      </c>
      <c r="C135" t="s">
        <v>312</v>
      </c>
      <c r="D135">
        <f>IF(COUNT('Protein Normalization'!D135/('Protein and Sphingo'!F$23/'Protein and Sphingo'!$B$23))&gt;0,'Protein Normalization'!D135/('Protein and Sphingo'!F$23/'Protein and Sphingo'!$B$23),"")</f>
        <v>85205133.215105683</v>
      </c>
      <c r="E135">
        <f>IF(COUNT('Protein Normalization'!E135/('Protein and Sphingo'!G$23/'Protein and Sphingo'!$B$23))&gt;0,'Protein Normalization'!E135/('Protein and Sphingo'!G$23/'Protein and Sphingo'!$B$23),"")</f>
        <v>48553142.656771578</v>
      </c>
      <c r="F135">
        <f>IF(COUNT('Protein Normalization'!F135/('Protein and Sphingo'!H$23/'Protein and Sphingo'!$B$23))&gt;0,'Protein Normalization'!F135/('Protein and Sphingo'!H$23/'Protein and Sphingo'!$B$23),"")</f>
        <v>61666933.625318527</v>
      </c>
      <c r="G135">
        <f>IF(COUNT('Protein Normalization'!G135/('Protein and Sphingo'!I$23/'Protein and Sphingo'!$B$23))&gt;0,'Protein Normalization'!G135/('Protein and Sphingo'!I$23/'Protein and Sphingo'!$B$23),"")</f>
        <v>60670318.348606177</v>
      </c>
      <c r="H135">
        <f>IF(COUNT('Protein Normalization'!H135/('Protein and Sphingo'!J$23/'Protein and Sphingo'!$B$23))&gt;0,'Protein Normalization'!H135/('Protein and Sphingo'!J$23/'Protein and Sphingo'!$B$23),"")</f>
        <v>57948827.723832063</v>
      </c>
      <c r="I135">
        <f>IF(COUNT('Protein Normalization'!I135/('Protein and Sphingo'!K$23/'Protein and Sphingo'!$B$23))&gt;0,'Protein Normalization'!I135/('Protein and Sphingo'!K$23/'Protein and Sphingo'!$B$23),"")</f>
        <v>67321639.568458244</v>
      </c>
      <c r="J135">
        <f>IF(COUNT('Protein Normalization'!J135/('Protein and Sphingo'!L$23/'Protein and Sphingo'!$B$23))&gt;0,'Protein Normalization'!J135/('Protein and Sphingo'!L$23/'Protein and Sphingo'!$B$23),"")</f>
        <v>66143976.401635788</v>
      </c>
    </row>
    <row r="136" spans="1:10">
      <c r="A136" t="s">
        <v>314</v>
      </c>
      <c r="B136" t="s">
        <v>239</v>
      </c>
      <c r="C136" t="s">
        <v>315</v>
      </c>
      <c r="D136">
        <f>IF(COUNT('Protein Normalization'!D136/('Protein and Sphingo'!F$23/'Protein and Sphingo'!$B$23))&gt;0,'Protein Normalization'!D136/('Protein and Sphingo'!F$23/'Protein and Sphingo'!$B$23),"")</f>
        <v>44376891.219458416</v>
      </c>
      <c r="E136">
        <f>IF(COUNT('Protein Normalization'!E136/('Protein and Sphingo'!G$23/'Protein and Sphingo'!$B$23))&gt;0,'Protein Normalization'!E136/('Protein and Sphingo'!G$23/'Protein and Sphingo'!$B$23),"")</f>
        <v>36657664.211370021</v>
      </c>
      <c r="F136">
        <f>IF(COUNT('Protein Normalization'!F136/('Protein and Sphingo'!H$23/'Protein and Sphingo'!$B$23))&gt;0,'Protein Normalization'!F136/('Protein and Sphingo'!H$23/'Protein and Sphingo'!$B$23),"")</f>
        <v>29887242.753945</v>
      </c>
      <c r="G136">
        <f>IF(COUNT('Protein Normalization'!G136/('Protein and Sphingo'!I$23/'Protein and Sphingo'!$B$23))&gt;0,'Protein Normalization'!G136/('Protein and Sphingo'!I$23/'Protein and Sphingo'!$B$23),"")</f>
        <v>21940959.136072528</v>
      </c>
      <c r="H136">
        <f>IF(COUNT('Protein Normalization'!H136/('Protein and Sphingo'!J$23/'Protein and Sphingo'!$B$23))&gt;0,'Protein Normalization'!H136/('Protein and Sphingo'!J$23/'Protein and Sphingo'!$B$23),"")</f>
        <v>41323123.755759351</v>
      </c>
      <c r="I136">
        <f>IF(COUNT('Protein Normalization'!I136/('Protein and Sphingo'!K$23/'Protein and Sphingo'!$B$23))&gt;0,'Protein Normalization'!I136/('Protein and Sphingo'!K$23/'Protein and Sphingo'!$B$23),"")</f>
        <v>41421239.331025466</v>
      </c>
      <c r="J136">
        <f>IF(COUNT('Protein Normalization'!J136/('Protein and Sphingo'!L$23/'Protein and Sphingo'!$B$23))&gt;0,'Protein Normalization'!J136/('Protein and Sphingo'!L$23/'Protein and Sphingo'!$B$23),"")</f>
        <v>37914750.982725516</v>
      </c>
    </row>
    <row r="137" spans="1:10">
      <c r="A137" t="s">
        <v>317</v>
      </c>
      <c r="B137" t="s">
        <v>239</v>
      </c>
      <c r="C137" t="s">
        <v>318</v>
      </c>
      <c r="D137">
        <f>IF(COUNT('Protein Normalization'!D137/('Protein and Sphingo'!F$23/'Protein and Sphingo'!$B$23))&gt;0,'Protein Normalization'!D137/('Protein and Sphingo'!F$23/'Protein and Sphingo'!$B$23),"")</f>
        <v>93260003.675502419</v>
      </c>
      <c r="E137">
        <f>IF(COUNT('Protein Normalization'!E137/('Protein and Sphingo'!G$23/'Protein and Sphingo'!$B$23))&gt;0,'Protein Normalization'!E137/('Protein and Sphingo'!G$23/'Protein and Sphingo'!$B$23),"")</f>
        <v>67006491.284913681</v>
      </c>
      <c r="F137">
        <f>IF(COUNT('Protein Normalization'!F137/('Protein and Sphingo'!H$23/'Protein and Sphingo'!$B$23))&gt;0,'Protein Normalization'!F137/('Protein and Sphingo'!H$23/'Protein and Sphingo'!$B$23),"")</f>
        <v>156546891.60740021</v>
      </c>
      <c r="G137">
        <f>IF(COUNT('Protein Normalization'!G137/('Protein and Sphingo'!I$23/'Protein and Sphingo'!$B$23))&gt;0,'Protein Normalization'!G137/('Protein and Sphingo'!I$23/'Protein and Sphingo'!$B$23),"")</f>
        <v>123916916.22701804</v>
      </c>
      <c r="H137">
        <f>IF(COUNT('Protein Normalization'!H137/('Protein and Sphingo'!J$23/'Protein and Sphingo'!$B$23))&gt;0,'Protein Normalization'!H137/('Protein and Sphingo'!J$23/'Protein and Sphingo'!$B$23),"")</f>
        <v>66866635.348436967</v>
      </c>
      <c r="I137">
        <f>IF(COUNT('Protein Normalization'!I137/('Protein and Sphingo'!K$23/'Protein and Sphingo'!$B$23))&gt;0,'Protein Normalization'!I137/('Protein and Sphingo'!K$23/'Protein and Sphingo'!$B$23),"")</f>
        <v>159304167.91895819</v>
      </c>
      <c r="J137">
        <f>IF(COUNT('Protein Normalization'!J137/('Protein and Sphingo'!L$23/'Protein and Sphingo'!$B$23))&gt;0,'Protein Normalization'!J137/('Protein and Sphingo'!L$23/'Protein and Sphingo'!$B$23),"")</f>
        <v>152563574.65554085</v>
      </c>
    </row>
    <row r="138" spans="1:10">
      <c r="A138" t="s">
        <v>320</v>
      </c>
      <c r="B138" t="s">
        <v>239</v>
      </c>
      <c r="C138" t="s">
        <v>321</v>
      </c>
      <c r="D138" t="str">
        <f>IF(COUNT('Protein Normalization'!D138/('Protein and Sphingo'!F$23/'Protein and Sphingo'!$B$23))&gt;0,'Protein Normalization'!D138/('Protein and Sphingo'!F$23/'Protein and Sphingo'!$B$23),"")</f>
        <v/>
      </c>
      <c r="E138" t="str">
        <f>IF(COUNT('Protein Normalization'!E138/('Protein and Sphingo'!G$23/'Protein and Sphingo'!$B$23))&gt;0,'Protein Normalization'!E138/('Protein and Sphingo'!G$23/'Protein and Sphingo'!$B$23),"")</f>
        <v/>
      </c>
      <c r="F138" t="str">
        <f>IF(COUNT('Protein Normalization'!F138/('Protein and Sphingo'!H$23/'Protein and Sphingo'!$B$23))&gt;0,'Protein Normalization'!F138/('Protein and Sphingo'!H$23/'Protein and Sphingo'!$B$23),"")</f>
        <v/>
      </c>
      <c r="G138" t="str">
        <f>IF(COUNT('Protein Normalization'!G138/('Protein and Sphingo'!I$23/'Protein and Sphingo'!$B$23))&gt;0,'Protein Normalization'!G138/('Protein and Sphingo'!I$23/'Protein and Sphingo'!$B$23),"")</f>
        <v/>
      </c>
      <c r="H138" t="str">
        <f>IF(COUNT('Protein Normalization'!H138/('Protein and Sphingo'!J$23/'Protein and Sphingo'!$B$23))&gt;0,'Protein Normalization'!H138/('Protein and Sphingo'!J$23/'Protein and Sphingo'!$B$23),"")</f>
        <v/>
      </c>
      <c r="I138" t="str">
        <f>IF(COUNT('Protein Normalization'!I138/('Protein and Sphingo'!K$23/'Protein and Sphingo'!$B$23))&gt;0,'Protein Normalization'!I138/('Protein and Sphingo'!K$23/'Protein and Sphingo'!$B$23),"")</f>
        <v/>
      </c>
      <c r="J138" t="str">
        <f>IF(COUNT('Protein Normalization'!J138/('Protein and Sphingo'!L$23/'Protein and Sphingo'!$B$23))&gt;0,'Protein Normalization'!J138/('Protein and Sphingo'!L$23/'Protein and Sphingo'!$B$23),"")</f>
        <v/>
      </c>
    </row>
    <row r="139" spans="1:10">
      <c r="A139" t="s">
        <v>323</v>
      </c>
      <c r="B139" t="s">
        <v>239</v>
      </c>
      <c r="C139" t="s">
        <v>324</v>
      </c>
      <c r="D139" t="str">
        <f>IF(COUNT('Protein Normalization'!D139/('Protein and Sphingo'!F$23/'Protein and Sphingo'!$B$23))&gt;0,'Protein Normalization'!D139/('Protein and Sphingo'!F$23/'Protein and Sphingo'!$B$23),"")</f>
        <v/>
      </c>
      <c r="E139">
        <f>IF(COUNT('Protein Normalization'!E139/('Protein and Sphingo'!G$23/'Protein and Sphingo'!$B$23))&gt;0,'Protein Normalization'!E139/('Protein and Sphingo'!G$23/'Protein and Sphingo'!$B$23),"")</f>
        <v>5561738.0030837674</v>
      </c>
      <c r="F139" t="str">
        <f>IF(COUNT('Protein Normalization'!F139/('Protein and Sphingo'!H$23/'Protein and Sphingo'!$B$23))&gt;0,'Protein Normalization'!F139/('Protein and Sphingo'!H$23/'Protein and Sphingo'!$B$23),"")</f>
        <v/>
      </c>
      <c r="G139" t="str">
        <f>IF(COUNT('Protein Normalization'!G139/('Protein and Sphingo'!I$23/'Protein and Sphingo'!$B$23))&gt;0,'Protein Normalization'!G139/('Protein and Sphingo'!I$23/'Protein and Sphingo'!$B$23),"")</f>
        <v/>
      </c>
      <c r="H139" t="str">
        <f>IF(COUNT('Protein Normalization'!H139/('Protein and Sphingo'!J$23/'Protein and Sphingo'!$B$23))&gt;0,'Protein Normalization'!H139/('Protein and Sphingo'!J$23/'Protein and Sphingo'!$B$23),"")</f>
        <v/>
      </c>
      <c r="I139" t="str">
        <f>IF(COUNT('Protein Normalization'!I139/('Protein and Sphingo'!K$23/'Protein and Sphingo'!$B$23))&gt;0,'Protein Normalization'!I139/('Protein and Sphingo'!K$23/'Protein and Sphingo'!$B$23),"")</f>
        <v/>
      </c>
      <c r="J139">
        <f>IF(COUNT('Protein Normalization'!J139/('Protein and Sphingo'!L$23/'Protein and Sphingo'!$B$23))&gt;0,'Protein Normalization'!J139/('Protein and Sphingo'!L$23/'Protein and Sphingo'!$B$23),"")</f>
        <v>2757837.5751182367</v>
      </c>
    </row>
    <row r="140" spans="1:10">
      <c r="A140" t="s">
        <v>326</v>
      </c>
      <c r="B140" t="s">
        <v>239</v>
      </c>
      <c r="C140" t="s">
        <v>327</v>
      </c>
      <c r="D140" t="str">
        <f>IF(COUNT('Protein Normalization'!D140/('Protein and Sphingo'!F$23/'Protein and Sphingo'!$B$23))&gt;0,'Protein Normalization'!D140/('Protein and Sphingo'!F$23/'Protein and Sphingo'!$B$23),"")</f>
        <v/>
      </c>
      <c r="E140" t="str">
        <f>IF(COUNT('Protein Normalization'!E140/('Protein and Sphingo'!G$23/'Protein and Sphingo'!$B$23))&gt;0,'Protein Normalization'!E140/('Protein and Sphingo'!G$23/'Protein and Sphingo'!$B$23),"")</f>
        <v/>
      </c>
      <c r="F140" t="str">
        <f>IF(COUNT('Protein Normalization'!F140/('Protein and Sphingo'!H$23/'Protein and Sphingo'!$B$23))&gt;0,'Protein Normalization'!F140/('Protein and Sphingo'!H$23/'Protein and Sphingo'!$B$23),"")</f>
        <v/>
      </c>
      <c r="G140" t="str">
        <f>IF(COUNT('Protein Normalization'!G140/('Protein and Sphingo'!I$23/'Protein and Sphingo'!$B$23))&gt;0,'Protein Normalization'!G140/('Protein and Sphingo'!I$23/'Protein and Sphingo'!$B$23),"")</f>
        <v/>
      </c>
      <c r="H140" t="str">
        <f>IF(COUNT('Protein Normalization'!H140/('Protein and Sphingo'!J$23/'Protein and Sphingo'!$B$23))&gt;0,'Protein Normalization'!H140/('Protein and Sphingo'!J$23/'Protein and Sphingo'!$B$23),"")</f>
        <v/>
      </c>
      <c r="I140" t="str">
        <f>IF(COUNT('Protein Normalization'!I140/('Protein and Sphingo'!K$23/'Protein and Sphingo'!$B$23))&gt;0,'Protein Normalization'!I140/('Protein and Sphingo'!K$23/'Protein and Sphingo'!$B$23),"")</f>
        <v/>
      </c>
      <c r="J140" t="str">
        <f>IF(COUNT('Protein Normalization'!J140/('Protein and Sphingo'!L$23/'Protein and Sphingo'!$B$23))&gt;0,'Protein Normalization'!J140/('Protein and Sphingo'!L$23/'Protein and Sphingo'!$B$23),"")</f>
        <v/>
      </c>
    </row>
    <row r="141" spans="1:10">
      <c r="A141" t="s">
        <v>329</v>
      </c>
      <c r="B141" t="s">
        <v>330</v>
      </c>
      <c r="C141" t="s">
        <v>259</v>
      </c>
      <c r="D141">
        <f>IF(COUNT('Protein Normalization'!D141/('Protein and Sphingo'!F$23/'Protein and Sphingo'!$B$23))&gt;0,'Protein Normalization'!D141/('Protein and Sphingo'!F$23/'Protein and Sphingo'!$B$23),"")</f>
        <v>29787999.966012597</v>
      </c>
      <c r="E141">
        <f>IF(COUNT('Protein Normalization'!E141/('Protein and Sphingo'!G$23/'Protein and Sphingo'!$B$23))&gt;0,'Protein Normalization'!E141/('Protein and Sphingo'!G$23/'Protein and Sphingo'!$B$23),"")</f>
        <v>16452783.167331383</v>
      </c>
      <c r="F141">
        <f>IF(COUNT('Protein Normalization'!F141/('Protein and Sphingo'!H$23/'Protein and Sphingo'!$B$23))&gt;0,'Protein Normalization'!F141/('Protein and Sphingo'!H$23/'Protein and Sphingo'!$B$23),"")</f>
        <v>24758596.376535185</v>
      </c>
      <c r="G141">
        <f>IF(COUNT('Protein Normalization'!G141/('Protein and Sphingo'!I$23/'Protein and Sphingo'!$B$23))&gt;0,'Protein Normalization'!G141/('Protein and Sphingo'!I$23/'Protein and Sphingo'!$B$23),"")</f>
        <v>13328520.542631151</v>
      </c>
      <c r="H141">
        <f>IF(COUNT('Protein Normalization'!H141/('Protein and Sphingo'!J$23/'Protein and Sphingo'!$B$23))&gt;0,'Protein Normalization'!H141/('Protein and Sphingo'!J$23/'Protein and Sphingo'!$B$23),"")</f>
        <v>14857372.09564157</v>
      </c>
      <c r="I141">
        <f>IF(COUNT('Protein Normalization'!I141/('Protein and Sphingo'!K$23/'Protein and Sphingo'!$B$23))&gt;0,'Protein Normalization'!I141/('Protein and Sphingo'!K$23/'Protein and Sphingo'!$B$23),"")</f>
        <v>4025717.639900601</v>
      </c>
      <c r="J141">
        <f>IF(COUNT('Protein Normalization'!J141/('Protein and Sphingo'!L$23/'Protein and Sphingo'!$B$23))&gt;0,'Protein Normalization'!J141/('Protein and Sphingo'!L$23/'Protein and Sphingo'!$B$23),"")</f>
        <v>25692014.849801496</v>
      </c>
    </row>
    <row r="142" spans="1:10">
      <c r="A142" t="s">
        <v>332</v>
      </c>
      <c r="B142" t="s">
        <v>330</v>
      </c>
      <c r="C142" t="s">
        <v>277</v>
      </c>
      <c r="D142">
        <f>IF(COUNT('Protein Normalization'!D142/('Protein and Sphingo'!F$23/'Protein and Sphingo'!$B$23))&gt;0,'Protein Normalization'!D142/('Protein and Sphingo'!F$23/'Protein and Sphingo'!$B$23),"")</f>
        <v>92480802.920009494</v>
      </c>
      <c r="E142">
        <f>IF(COUNT('Protein Normalization'!E142/('Protein and Sphingo'!G$23/'Protein and Sphingo'!$B$23))&gt;0,'Protein Normalization'!E142/('Protein and Sphingo'!G$23/'Protein and Sphingo'!$B$23),"")</f>
        <v>71655108.123312056</v>
      </c>
      <c r="F142">
        <f>IF(COUNT('Protein Normalization'!F142/('Protein and Sphingo'!H$23/'Protein and Sphingo'!$B$23))&gt;0,'Protein Normalization'!F142/('Protein and Sphingo'!H$23/'Protein and Sphingo'!$B$23),"")</f>
        <v>118361991.72319172</v>
      </c>
      <c r="G142">
        <f>IF(COUNT('Protein Normalization'!G142/('Protein and Sphingo'!I$23/'Protein and Sphingo'!$B$23))&gt;0,'Protein Normalization'!G142/('Protein and Sphingo'!I$23/'Protein and Sphingo'!$B$23),"")</f>
        <v>106777205.30558343</v>
      </c>
      <c r="H142">
        <f>IF(COUNT('Protein Normalization'!H142/('Protein and Sphingo'!J$23/'Protein and Sphingo'!$B$23))&gt;0,'Protein Normalization'!H142/('Protein and Sphingo'!J$23/'Protein and Sphingo'!$B$23),"")</f>
        <v>69379528.009260178</v>
      </c>
      <c r="I142">
        <f>IF(COUNT('Protein Normalization'!I142/('Protein and Sphingo'!K$23/'Protein and Sphingo'!$B$23))&gt;0,'Protein Normalization'!I142/('Protein and Sphingo'!K$23/'Protein and Sphingo'!$B$23),"")</f>
        <v>116837427.62121156</v>
      </c>
      <c r="J142">
        <f>IF(COUNT('Protein Normalization'!J142/('Protein and Sphingo'!L$23/'Protein and Sphingo'!$B$23))&gt;0,'Protein Normalization'!J142/('Protein and Sphingo'!L$23/'Protein and Sphingo'!$B$23),"")</f>
        <v>117704507.70604634</v>
      </c>
    </row>
    <row r="143" spans="1:10">
      <c r="A143" t="s">
        <v>334</v>
      </c>
      <c r="B143" t="s">
        <v>330</v>
      </c>
      <c r="C143" t="s">
        <v>294</v>
      </c>
      <c r="D143">
        <f>IF(COUNT('Protein Normalization'!D143/('Protein and Sphingo'!F$23/'Protein and Sphingo'!$B$23))&gt;0,'Protein Normalization'!D143/('Protein and Sphingo'!F$23/'Protein and Sphingo'!$B$23),"")</f>
        <v>92584070.490014583</v>
      </c>
      <c r="E143">
        <f>IF(COUNT('Protein Normalization'!E143/('Protein and Sphingo'!G$23/'Protein and Sphingo'!$B$23))&gt;0,'Protein Normalization'!E143/('Protein and Sphingo'!G$23/'Protein and Sphingo'!$B$23),"")</f>
        <v>71663409.2248092</v>
      </c>
      <c r="F143">
        <f>IF(COUNT('Protein Normalization'!F143/('Protein and Sphingo'!H$23/'Protein and Sphingo'!$B$23))&gt;0,'Protein Normalization'!F143/('Protein and Sphingo'!H$23/'Protein and Sphingo'!$B$23),"")</f>
        <v>101240375.32349823</v>
      </c>
      <c r="G143">
        <f>IF(COUNT('Protein Normalization'!G143/('Protein and Sphingo'!I$23/'Protein and Sphingo'!$B$23))&gt;0,'Protein Normalization'!G143/('Protein and Sphingo'!I$23/'Protein and Sphingo'!$B$23),"")</f>
        <v>108161157.11911541</v>
      </c>
      <c r="H143">
        <f>IF(COUNT('Protein Normalization'!H143/('Protein and Sphingo'!J$23/'Protein and Sphingo'!$B$23))&gt;0,'Protein Normalization'!H143/('Protein and Sphingo'!J$23/'Protein and Sphingo'!$B$23),"")</f>
        <v>70039479.617153138</v>
      </c>
      <c r="I143">
        <f>IF(COUNT('Protein Normalization'!I143/('Protein and Sphingo'!K$23/'Protein and Sphingo'!$B$23))&gt;0,'Protein Normalization'!I143/('Protein and Sphingo'!K$23/'Protein and Sphingo'!$B$23),"")</f>
        <v>107449475.64168432</v>
      </c>
      <c r="J143">
        <f>IF(COUNT('Protein Normalization'!J143/('Protein and Sphingo'!L$23/'Protein and Sphingo'!$B$23))&gt;0,'Protein Normalization'!J143/('Protein and Sphingo'!L$23/'Protein and Sphingo'!$B$23),"")</f>
        <v>118697329.23308891</v>
      </c>
    </row>
    <row r="144" spans="1:10">
      <c r="A144" t="s">
        <v>336</v>
      </c>
      <c r="B144" t="s">
        <v>337</v>
      </c>
      <c r="C144" t="s">
        <v>174</v>
      </c>
      <c r="D144">
        <f>IF(COUNT('Protein Normalization'!D144/('Protein and Sphingo'!F$23/'Protein and Sphingo'!$B$23))&gt;0,'Protein Normalization'!D144/('Protein and Sphingo'!F$23/'Protein and Sphingo'!$B$23),"")</f>
        <v>99981783.686742589</v>
      </c>
      <c r="E144">
        <f>IF(COUNT('Protein Normalization'!E144/('Protein and Sphingo'!G$23/'Protein and Sphingo'!$B$23))&gt;0,'Protein Normalization'!E144/('Protein and Sphingo'!G$23/'Protein and Sphingo'!$B$23),"")</f>
        <v>68210151.001998976</v>
      </c>
      <c r="F144">
        <f>IF(COUNT('Protein Normalization'!F144/('Protein and Sphingo'!H$23/'Protein and Sphingo'!$B$23))&gt;0,'Protein Normalization'!F144/('Protein and Sphingo'!H$23/'Protein and Sphingo'!$B$23),"")</f>
        <v>91800530.572064862</v>
      </c>
      <c r="G144">
        <f>IF(COUNT('Protein Normalization'!G144/('Protein and Sphingo'!I$23/'Protein and Sphingo'!$B$23))&gt;0,'Protein Normalization'!G144/('Protein and Sphingo'!I$23/'Protein and Sphingo'!$B$23),"")</f>
        <v>84176207.612287953</v>
      </c>
      <c r="H144">
        <f>IF(COUNT('Protein Normalization'!H144/('Protein and Sphingo'!J$23/'Protein and Sphingo'!$B$23))&gt;0,'Protein Normalization'!H144/('Protein and Sphingo'!J$23/'Protein and Sphingo'!$B$23),"")</f>
        <v>76351324.482385829</v>
      </c>
      <c r="I144">
        <f>IF(COUNT('Protein Normalization'!I144/('Protein and Sphingo'!K$23/'Protein and Sphingo'!$B$23))&gt;0,'Protein Normalization'!I144/('Protein and Sphingo'!K$23/'Protein and Sphingo'!$B$23),"")</f>
        <v>92683121.781807944</v>
      </c>
      <c r="J144">
        <f>IF(COUNT('Protein Normalization'!J144/('Protein and Sphingo'!L$23/'Protein and Sphingo'!$B$23))&gt;0,'Protein Normalization'!J144/('Protein and Sphingo'!L$23/'Protein and Sphingo'!$B$23),"")</f>
        <v>90545323.266281947</v>
      </c>
    </row>
    <row r="145" spans="1:10">
      <c r="A145" t="s">
        <v>339</v>
      </c>
      <c r="B145" t="s">
        <v>337</v>
      </c>
      <c r="C145" t="s">
        <v>189</v>
      </c>
      <c r="D145">
        <f>IF(COUNT('Protein Normalization'!D145/('Protein and Sphingo'!F$23/'Protein and Sphingo'!$B$23))&gt;0,'Protein Normalization'!D145/('Protein and Sphingo'!F$23/'Protein and Sphingo'!$B$23),"")</f>
        <v>98479709.941214055</v>
      </c>
      <c r="E145">
        <f>IF(COUNT('Protein Normalization'!E145/('Protein and Sphingo'!G$23/'Protein and Sphingo'!$B$23))&gt;0,'Protein Normalization'!E145/('Protein and Sphingo'!G$23/'Protein and Sphingo'!$B$23),"")</f>
        <v>70468050.609221056</v>
      </c>
      <c r="F145">
        <f>IF(COUNT('Protein Normalization'!F145/('Protein and Sphingo'!H$23/'Protein and Sphingo'!$B$23))&gt;0,'Protein Normalization'!F145/('Protein and Sphingo'!H$23/'Protein and Sphingo'!$B$23),"")</f>
        <v>61834902.393137626</v>
      </c>
      <c r="G145">
        <f>IF(COUNT('Protein Normalization'!G145/('Protein and Sphingo'!I$23/'Protein and Sphingo'!$B$23))&gt;0,'Protein Normalization'!G145/('Protein and Sphingo'!I$23/'Protein and Sphingo'!$B$23),"")</f>
        <v>58945701.473281704</v>
      </c>
      <c r="H145">
        <f>IF(COUNT('Protein Normalization'!H145/('Protein and Sphingo'!J$23/'Protein and Sphingo'!$B$23))&gt;0,'Protein Normalization'!H145/('Protein and Sphingo'!J$23/'Protein and Sphingo'!$B$23),"")</f>
        <v>70513291.027948096</v>
      </c>
      <c r="I145">
        <f>IF(COUNT('Protein Normalization'!I145/('Protein and Sphingo'!K$23/'Protein and Sphingo'!$B$23))&gt;0,'Protein Normalization'!I145/('Protein and Sphingo'!K$23/'Protein and Sphingo'!$B$23),"")</f>
        <v>65338421.23983252</v>
      </c>
      <c r="J145">
        <f>IF(COUNT('Protein Normalization'!J145/('Protein and Sphingo'!L$23/'Protein and Sphingo'!$B$23))&gt;0,'Protein Normalization'!J145/('Protein and Sphingo'!L$23/'Protein and Sphingo'!$B$23),"")</f>
        <v>84731801.657932714</v>
      </c>
    </row>
    <row r="146" spans="1:10">
      <c r="A146" t="s">
        <v>341</v>
      </c>
      <c r="B146" t="s">
        <v>337</v>
      </c>
      <c r="C146" t="s">
        <v>66</v>
      </c>
      <c r="D146">
        <f>IF(COUNT('Protein Normalization'!D146/('Protein and Sphingo'!F$23/'Protein and Sphingo'!$B$23))&gt;0,'Protein Normalization'!D146/('Protein and Sphingo'!F$23/'Protein and Sphingo'!$B$23),"")</f>
        <v>17395891.565402254</v>
      </c>
      <c r="E146">
        <f>IF(COUNT('Protein Normalization'!E146/('Protein and Sphingo'!G$23/'Protein and Sphingo'!$B$23))&gt;0,'Protein Normalization'!E146/('Protein and Sphingo'!G$23/'Protein and Sphingo'!$B$23),"")</f>
        <v>11380810.152578874</v>
      </c>
      <c r="F146">
        <f>IF(COUNT('Protein Normalization'!F146/('Protein and Sphingo'!H$23/'Protein and Sphingo'!$B$23))&gt;0,'Protein Normalization'!F146/('Protein and Sphingo'!H$23/'Protein and Sphingo'!$B$23),"")</f>
        <v>24187502.565950245</v>
      </c>
      <c r="G146">
        <f>IF(COUNT('Protein Normalization'!G146/('Protein and Sphingo'!I$23/'Protein and Sphingo'!$B$23))&gt;0,'Protein Normalization'!G146/('Protein and Sphingo'!I$23/'Protein and Sphingo'!$B$23),"")</f>
        <v>18321392.854527324</v>
      </c>
      <c r="H146">
        <f>IF(COUNT('Protein Normalization'!H146/('Protein and Sphingo'!J$23/'Protein and Sphingo'!$B$23))&gt;0,'Protein Normalization'!H146/('Protein and Sphingo'!J$23/'Protein and Sphingo'!$B$23),"")</f>
        <v>9907735.0364443492</v>
      </c>
      <c r="I146">
        <f>IF(COUNT('Protein Normalization'!I146/('Protein and Sphingo'!K$23/'Protein and Sphingo'!$B$23))&gt;0,'Protein Normalization'!I146/('Protein and Sphingo'!K$23/'Protein and Sphingo'!$B$23),"")</f>
        <v>23895625.187843729</v>
      </c>
      <c r="J146">
        <f>IF(COUNT('Protein Normalization'!J146/('Protein and Sphingo'!L$23/'Protein and Sphingo'!$B$23))&gt;0,'Protein Normalization'!J146/('Protein and Sphingo'!L$23/'Protein and Sphingo'!$B$23),"")</f>
        <v>27754877.355989933</v>
      </c>
    </row>
    <row r="147" spans="1:10">
      <c r="A147" t="s">
        <v>343</v>
      </c>
      <c r="B147" t="s">
        <v>337</v>
      </c>
      <c r="C147" t="s">
        <v>69</v>
      </c>
      <c r="D147">
        <f>IF(COUNT('Protein Normalization'!D147/('Protein and Sphingo'!F$23/'Protein and Sphingo'!$B$23))&gt;0,'Protein Normalization'!D147/('Protein and Sphingo'!F$23/'Protein and Sphingo'!$B$23),"")</f>
        <v>93260003.675502419</v>
      </c>
      <c r="E147">
        <f>IF(COUNT('Protein Normalization'!E147/('Protein and Sphingo'!G$23/'Protein and Sphingo'!$B$23))&gt;0,'Protein Normalization'!E147/('Protein and Sphingo'!G$23/'Protein and Sphingo'!$B$23),"")</f>
        <v>67421546.359770685</v>
      </c>
      <c r="F147">
        <f>IF(COUNT('Protein Normalization'!F147/('Protein and Sphingo'!H$23/'Protein and Sphingo'!$B$23))&gt;0,'Protein Normalization'!F147/('Protein and Sphingo'!H$23/'Protein and Sphingo'!$B$23),"")</f>
        <v>156210954.071762</v>
      </c>
      <c r="G147">
        <f>IF(COUNT('Protein Normalization'!G147/('Protein and Sphingo'!I$23/'Protein and Sphingo'!$B$23))&gt;0,'Protein Normalization'!G147/('Protein and Sphingo'!I$23/'Protein and Sphingo'!$B$23),"")</f>
        <v>127749398.17218357</v>
      </c>
      <c r="H147">
        <f>IF(COUNT('Protein Normalization'!H147/('Protein and Sphingo'!J$23/'Protein and Sphingo'!$B$23))&gt;0,'Protein Normalization'!H147/('Protein and Sphingo'!J$23/'Protein and Sphingo'!$B$23),"")</f>
        <v>66866635.348436967</v>
      </c>
      <c r="I147">
        <f>IF(COUNT('Protein Normalization'!I147/('Protein and Sphingo'!K$23/'Protein and Sphingo'!$B$23))&gt;0,'Protein Normalization'!I147/('Protein and Sphingo'!K$23/'Protein and Sphingo'!$B$23),"")</f>
        <v>157687413.84670895</v>
      </c>
      <c r="J147">
        <f>IF(COUNT('Protein Normalization'!J147/('Protein and Sphingo'!L$23/'Protein and Sphingo'!$B$23))&gt;0,'Protein Normalization'!J147/('Protein and Sphingo'!L$23/'Protein and Sphingo'!$B$23),"")</f>
        <v>152563574.65554085</v>
      </c>
    </row>
    <row r="148" spans="1:10">
      <c r="A148" t="s">
        <v>345</v>
      </c>
      <c r="B148" t="s">
        <v>346</v>
      </c>
      <c r="C148" t="s">
        <v>347</v>
      </c>
      <c r="D148">
        <f>IF(COUNT('Protein Normalization'!D148/('Protein and Sphingo'!F$23/'Protein and Sphingo'!$B$23))&gt;0,'Protein Normalization'!D148/('Protein and Sphingo'!F$23/'Protein and Sphingo'!$B$23),"")</f>
        <v>1034553.2922327729</v>
      </c>
      <c r="E148">
        <f>IF(COUNT('Protein Normalization'!E148/('Protein and Sphingo'!G$23/'Protein and Sphingo'!$B$23))&gt;0,'Protein Normalization'!E148/('Protein and Sphingo'!G$23/'Protein and Sphingo'!$B$23),"")</f>
        <v>25708511.336642426</v>
      </c>
      <c r="F148">
        <f>IF(COUNT('Protein Normalization'!F148/('Protein and Sphingo'!H$23/'Protein and Sphingo'!$B$23))&gt;0,'Protein Normalization'!F148/('Protein and Sphingo'!H$23/'Protein and Sphingo'!$B$23),"")</f>
        <v>2207109.60914296</v>
      </c>
      <c r="G148">
        <f>IF(COUNT('Protein Normalization'!G148/('Protein and Sphingo'!I$23/'Protein and Sphingo'!$B$23))&gt;0,'Protein Normalization'!G148/('Protein and Sphingo'!I$23/'Protein and Sphingo'!$B$23),"")</f>
        <v>1750166.7549589148</v>
      </c>
      <c r="H148">
        <f>IF(COUNT('Protein Normalization'!H148/('Protein and Sphingo'!J$23/'Protein and Sphingo'!$B$23))&gt;0,'Protein Normalization'!H148/('Protein and Sphingo'!J$23/'Protein and Sphingo'!$B$23),"")</f>
        <v>17844076.167259719</v>
      </c>
      <c r="I148">
        <f>IF(COUNT('Protein Normalization'!I148/('Protein and Sphingo'!K$23/'Protein and Sphingo'!$B$23))&gt;0,'Protein Normalization'!I148/('Protein and Sphingo'!K$23/'Protein and Sphingo'!$B$23),"")</f>
        <v>10734169.20368677</v>
      </c>
      <c r="J148">
        <f>IF(COUNT('Protein Normalization'!J148/('Protein and Sphingo'!L$23/'Protein and Sphingo'!$B$23))&gt;0,'Protein Normalization'!J148/('Protein and Sphingo'!L$23/'Protein and Sphingo'!$B$23),"")</f>
        <v>9334728.6242602076</v>
      </c>
    </row>
    <row r="149" spans="1:10">
      <c r="A149" t="s">
        <v>349</v>
      </c>
      <c r="B149" t="s">
        <v>346</v>
      </c>
      <c r="C149" t="s">
        <v>189</v>
      </c>
      <c r="D149">
        <f>IF(COUNT('Protein Normalization'!D149/('Protein and Sphingo'!F$23/'Protein and Sphingo'!$B$23))&gt;0,'Protein Normalization'!D149/('Protein and Sphingo'!F$23/'Protein and Sphingo'!$B$23),"")</f>
        <v>12824893.398540754</v>
      </c>
      <c r="E149" t="str">
        <f>IF(COUNT('Protein Normalization'!E149/('Protein and Sphingo'!G$23/'Protein and Sphingo'!$B$23))&gt;0,'Protein Normalization'!E149/('Protein and Sphingo'!G$23/'Protein and Sphingo'!$B$23),"")</f>
        <v/>
      </c>
      <c r="F149">
        <f>IF(COUNT('Protein Normalization'!F149/('Protein and Sphingo'!H$23/'Protein and Sphingo'!$B$23))&gt;0,'Protein Normalization'!F149/('Protein and Sphingo'!H$23/'Protein and Sphingo'!$B$23),"")</f>
        <v>2134323.1430880171</v>
      </c>
      <c r="G149">
        <f>IF(COUNT('Protein Normalization'!G149/('Protein and Sphingo'!I$23/'Protein and Sphingo'!$B$23))&gt;0,'Protein Normalization'!G149/('Protein and Sphingo'!I$23/'Protein and Sphingo'!$B$23),"")</f>
        <v>2382526.2759112231</v>
      </c>
      <c r="H149" t="str">
        <f>IF(COUNT('Protein Normalization'!H149/('Protein and Sphingo'!J$23/'Protein and Sphingo'!$B$23))&gt;0,'Protein Normalization'!H149/('Protein and Sphingo'!J$23/'Protein and Sphingo'!$B$23),"")</f>
        <v/>
      </c>
      <c r="I149">
        <f>IF(COUNT('Protein Normalization'!I149/('Protein and Sphingo'!K$23/'Protein and Sphingo'!$B$23))&gt;0,'Protein Normalization'!I149/('Protein and Sphingo'!K$23/'Protein and Sphingo'!$B$23),"")</f>
        <v>4862118.4132775394</v>
      </c>
      <c r="J149">
        <f>IF(COUNT('Protein Normalization'!J149/('Protein and Sphingo'!L$23/'Protein and Sphingo'!$B$23))&gt;0,'Protein Normalization'!J149/('Protein and Sphingo'!L$23/'Protein and Sphingo'!$B$23),"")</f>
        <v>3854353.7949852478</v>
      </c>
    </row>
    <row r="150" spans="1:10">
      <c r="A150" t="s">
        <v>351</v>
      </c>
      <c r="B150" t="s">
        <v>346</v>
      </c>
      <c r="C150" t="s">
        <v>352</v>
      </c>
      <c r="D150">
        <f>IF(COUNT('Protein Normalization'!D150/('Protein and Sphingo'!F$23/'Protein and Sphingo'!$B$23))&gt;0,'Protein Normalization'!D150/('Protein and Sphingo'!F$23/'Protein and Sphingo'!$B$23),"")</f>
        <v>17386503.604492698</v>
      </c>
      <c r="E150">
        <f>IF(COUNT('Protein Normalization'!E150/('Protein and Sphingo'!G$23/'Protein and Sphingo'!$B$23))&gt;0,'Protein Normalization'!E150/('Protein and Sphingo'!G$23/'Protein and Sphingo'!$B$23),"")</f>
        <v>18885005.905993391</v>
      </c>
      <c r="F150">
        <f>IF(COUNT('Protein Normalization'!F150/('Protein and Sphingo'!H$23/'Protein and Sphingo'!$B$23))&gt;0,'Protein Normalization'!F150/('Protein and Sphingo'!H$23/'Protein and Sphingo'!$B$23),"")</f>
        <v>60905475.211205274</v>
      </c>
      <c r="G150">
        <f>IF(COUNT('Protein Normalization'!G150/('Protein and Sphingo'!I$23/'Protein and Sphingo'!$B$23))&gt;0,'Protein Normalization'!G150/('Protein and Sphingo'!I$23/'Protein and Sphingo'!$B$23),"")</f>
        <v>65588670.17823524</v>
      </c>
      <c r="H150">
        <f>IF(COUNT('Protein Normalization'!H150/('Protein and Sphingo'!J$23/'Protein and Sphingo'!$B$23))&gt;0,'Protein Normalization'!H150/('Protein and Sphingo'!J$23/'Protein and Sphingo'!$B$23),"")</f>
        <v>13012891.960761238</v>
      </c>
      <c r="I150">
        <f>IF(COUNT('Protein Normalization'!I150/('Protein and Sphingo'!K$23/'Protein and Sphingo'!$B$23))&gt;0,'Protein Normalization'!I150/('Protein and Sphingo'!K$23/'Protein and Sphingo'!$B$23),"")</f>
        <v>61296536.059209414</v>
      </c>
      <c r="J150">
        <f>IF(COUNT('Protein Normalization'!J150/('Protein and Sphingo'!L$23/'Protein and Sphingo'!$B$23))&gt;0,'Protein Normalization'!J150/('Protein and Sphingo'!L$23/'Protein and Sphingo'!$B$23),"")</f>
        <v>63000041.566001005</v>
      </c>
    </row>
    <row r="151" spans="1:10">
      <c r="A151" t="s">
        <v>354</v>
      </c>
      <c r="B151" t="s">
        <v>355</v>
      </c>
      <c r="C151" t="s">
        <v>356</v>
      </c>
      <c r="D151">
        <f>IF(COUNT('Protein Normalization'!D151/('Protein and Sphingo'!F$23/'Protein and Sphingo'!$B$23))&gt;0,'Protein Normalization'!D151/('Protein and Sphingo'!F$23/'Protein and Sphingo'!$B$23),"")</f>
        <v>47737781.225078501</v>
      </c>
      <c r="E151">
        <f>IF(COUNT('Protein Normalization'!E151/('Protein and Sphingo'!G$23/'Protein and Sphingo'!$B$23))&gt;0,'Protein Normalization'!E151/('Protein and Sphingo'!G$23/'Protein and Sphingo'!$B$23),"")</f>
        <v>23425708.424928941</v>
      </c>
      <c r="F151">
        <f>IF(COUNT('Protein Normalization'!F151/('Protein and Sphingo'!H$23/'Protein and Sphingo'!$B$23))&gt;0,'Protein Normalization'!F151/('Protein and Sphingo'!H$23/'Protein and Sphingo'!$B$23),"")</f>
        <v>30323961.550274663</v>
      </c>
      <c r="G151">
        <f>IF(COUNT('Protein Normalization'!G151/('Protein and Sphingo'!I$23/'Protein and Sphingo'!$B$23))&gt;0,'Protein Normalization'!G151/('Protein and Sphingo'!I$23/'Protein and Sphingo'!$B$23),"")</f>
        <v>44446144.780738868</v>
      </c>
      <c r="H151">
        <f>IF(COUNT('Protein Normalization'!H151/('Protein and Sphingo'!J$23/'Protein and Sphingo'!$B$23))&gt;0,'Protein Normalization'!H151/('Protein and Sphingo'!J$23/'Protein and Sphingo'!$B$23),"")</f>
        <v>28589442.090645138</v>
      </c>
      <c r="I151">
        <f>IF(COUNT('Protein Normalization'!I151/('Protein and Sphingo'!K$23/'Protein and Sphingo'!$B$23))&gt;0,'Protein Normalization'!I151/('Protein and Sphingo'!K$23/'Protein and Sphingo'!$B$23),"")</f>
        <v>42337399.971966699</v>
      </c>
      <c r="J151">
        <f>IF(COUNT('Protein Normalization'!J151/('Protein and Sphingo'!L$23/'Protein and Sphingo'!$B$23))&gt;0,'Protein Normalization'!J151/('Protein and Sphingo'!L$23/'Protein and Sphingo'!$B$23),"")</f>
        <v>31097376.497033235</v>
      </c>
    </row>
    <row r="152" spans="1:10">
      <c r="A152" t="s">
        <v>358</v>
      </c>
      <c r="B152" t="s">
        <v>355</v>
      </c>
      <c r="C152" t="s">
        <v>359</v>
      </c>
      <c r="D152">
        <f>IF(COUNT('Protein Normalization'!D152/('Protein and Sphingo'!F$23/'Protein and Sphingo'!$B$23))&gt;0,'Protein Normalization'!D152/('Protein and Sphingo'!F$23/'Protein and Sphingo'!$B$23),"")</f>
        <v>311414059.62577438</v>
      </c>
      <c r="E152">
        <f>IF(COUNT('Protein Normalization'!E152/('Protein and Sphingo'!G$23/'Protein and Sphingo'!$B$23))&gt;0,'Protein Normalization'!E152/('Protein and Sphingo'!G$23/'Protein and Sphingo'!$B$23),"")</f>
        <v>213268911.26798066</v>
      </c>
      <c r="F152">
        <f>IF(COUNT('Protein Normalization'!F152/('Protein and Sphingo'!H$23/'Protein and Sphingo'!$B$23))&gt;0,'Protein Normalization'!F152/('Protein and Sphingo'!H$23/'Protein and Sphingo'!$B$23),"")</f>
        <v>345250172.04280293</v>
      </c>
      <c r="G152">
        <f>IF(COUNT('Protein Normalization'!G152/('Protein and Sphingo'!I$23/'Protein and Sphingo'!$B$23))&gt;0,'Protein Normalization'!G152/('Protein and Sphingo'!I$23/'Protein and Sphingo'!$B$23),"")</f>
        <v>315452014.73790014</v>
      </c>
      <c r="H152">
        <f>IF(COUNT('Protein Normalization'!H152/('Protein and Sphingo'!J$23/'Protein and Sphingo'!$B$23))&gt;0,'Protein Normalization'!H152/('Protein and Sphingo'!J$23/'Protein and Sphingo'!$B$23),"")</f>
        <v>224735859.31120554</v>
      </c>
      <c r="I152">
        <f>IF(COUNT('Protein Normalization'!I152/('Protein and Sphingo'!K$23/'Protein and Sphingo'!$B$23))&gt;0,'Protein Normalization'!I152/('Protein and Sphingo'!K$23/'Protein and Sphingo'!$B$23),"")</f>
        <v>378122562.20787823</v>
      </c>
      <c r="J152">
        <f>IF(COUNT('Protein Normalization'!J152/('Protein and Sphingo'!L$23/'Protein and Sphingo'!$B$23))&gt;0,'Protein Normalization'!J152/('Protein and Sphingo'!L$23/'Protein and Sphingo'!$B$23),"")</f>
        <v>385453470.91301751</v>
      </c>
    </row>
    <row r="153" spans="1:10">
      <c r="A153" t="s">
        <v>361</v>
      </c>
      <c r="B153" t="s">
        <v>355</v>
      </c>
      <c r="C153" t="s">
        <v>362</v>
      </c>
      <c r="D153">
        <f>IF(COUNT('Protein Normalization'!D153/('Protein and Sphingo'!F$23/'Protein and Sphingo'!$B$23))&gt;0,'Protein Normalization'!D153/('Protein and Sphingo'!F$23/'Protein and Sphingo'!$B$23),"")</f>
        <v>103595397.60004783</v>
      </c>
      <c r="E153">
        <f>IF(COUNT('Protein Normalization'!E153/('Protein and Sphingo'!G$23/'Protein and Sphingo'!$B$23))&gt;0,'Protein Normalization'!E153/('Protein and Sphingo'!G$23/'Protein and Sphingo'!$B$23),"")</f>
        <v>52362684.155839041</v>
      </c>
      <c r="F153">
        <f>IF(COUNT('Protein Normalization'!F153/('Protein and Sphingo'!H$23/'Protein and Sphingo'!$B$23))&gt;0,'Protein Normalization'!F153/('Protein and Sphingo'!H$23/'Protein and Sphingo'!$B$23),"")</f>
        <v>119648856.44304311</v>
      </c>
      <c r="G153">
        <f>IF(COUNT('Protein Normalization'!G153/('Protein and Sphingo'!I$23/'Protein and Sphingo'!$B$23))&gt;0,'Protein Normalization'!G153/('Protein and Sphingo'!I$23/'Protein and Sphingo'!$B$23),"")</f>
        <v>117155992.24441886</v>
      </c>
      <c r="H153">
        <f>IF(COUNT('Protein Normalization'!H153/('Protein and Sphingo'!J$23/'Protein and Sphingo'!$B$23))&gt;0,'Protein Normalization'!H153/('Protein and Sphingo'!J$23/'Protein and Sphingo'!$B$23),"")</f>
        <v>59572647.115970746</v>
      </c>
      <c r="I153">
        <f>IF(COUNT('Protein Normalization'!I153/('Protein and Sphingo'!K$23/'Protein and Sphingo'!$B$23))&gt;0,'Protein Normalization'!I153/('Protein and Sphingo'!K$23/'Protein and Sphingo'!$B$23),"")</f>
        <v>115165919.47771548</v>
      </c>
      <c r="J153">
        <f>IF(COUNT('Protein Normalization'!J153/('Protein and Sphingo'!L$23/'Protein and Sphingo'!$B$23))&gt;0,'Protein Normalization'!J153/('Protein and Sphingo'!L$23/'Protein and Sphingo'!$B$23),"")</f>
        <v>159567599.58831716</v>
      </c>
    </row>
    <row r="154" spans="1:10">
      <c r="A154" t="s">
        <v>364</v>
      </c>
      <c r="B154" t="s">
        <v>355</v>
      </c>
      <c r="C154" t="s">
        <v>365</v>
      </c>
      <c r="D154">
        <f>IF(COUNT('Protein Normalization'!D154/('Protein and Sphingo'!F$23/'Protein and Sphingo'!$B$23))&gt;0,'Protein Normalization'!D154/('Protein and Sphingo'!F$23/'Protein and Sphingo'!$B$23),"")</f>
        <v>30036780.930115763</v>
      </c>
      <c r="E154">
        <f>IF(COUNT('Protein Normalization'!E154/('Protein and Sphingo'!G$23/'Protein and Sphingo'!$B$23))&gt;0,'Protein Normalization'!E154/('Protein and Sphingo'!G$23/'Protein and Sphingo'!$B$23),"")</f>
        <v>18565413.4983535</v>
      </c>
      <c r="F154">
        <f>IF(COUNT('Protein Normalization'!F154/('Protein and Sphingo'!H$23/'Protein and Sphingo'!$B$23))&gt;0,'Protein Normalization'!F154/('Protein and Sphingo'!H$23/'Protein and Sphingo'!$B$23),"")</f>
        <v>25156122.460373718</v>
      </c>
      <c r="G154">
        <f>IF(COUNT('Protein Normalization'!G154/('Protein and Sphingo'!I$23/'Protein and Sphingo'!$B$23))&gt;0,'Protein Normalization'!G154/('Protein and Sphingo'!I$23/'Protein and Sphingo'!$B$23),"")</f>
        <v>23149255.527117763</v>
      </c>
      <c r="H154">
        <f>IF(COUNT('Protein Normalization'!H154/('Protein and Sphingo'!J$23/'Protein and Sphingo'!$B$23))&gt;0,'Protein Normalization'!H154/('Protein and Sphingo'!J$23/'Protein and Sphingo'!$B$23),"")</f>
        <v>20081988.991460856</v>
      </c>
      <c r="I154">
        <f>IF(COUNT('Protein Normalization'!I154/('Protein and Sphingo'!K$23/'Protein and Sphingo'!$B$23))&gt;0,'Protein Normalization'!I154/('Protein and Sphingo'!K$23/'Protein and Sphingo'!$B$23),"")</f>
        <v>27199192.675473005</v>
      </c>
      <c r="J154">
        <f>IF(COUNT('Protein Normalization'!J154/('Protein and Sphingo'!L$23/'Protein and Sphingo'!$B$23))&gt;0,'Protein Normalization'!J154/('Protein and Sphingo'!L$23/'Protein and Sphingo'!$B$23),"")</f>
        <v>19564099.757888772</v>
      </c>
    </row>
    <row r="155" spans="1:10">
      <c r="A155" t="s">
        <v>367</v>
      </c>
      <c r="B155" t="s">
        <v>355</v>
      </c>
      <c r="C155" t="s">
        <v>368</v>
      </c>
      <c r="D155">
        <f>IF(COUNT('Protein Normalization'!D155/('Protein and Sphingo'!F$23/'Protein and Sphingo'!$B$23))&gt;0,'Protein Normalization'!D155/('Protein and Sphingo'!F$23/'Protein and Sphingo'!$B$23),"")</f>
        <v>95193923.622870401</v>
      </c>
      <c r="E155">
        <f>IF(COUNT('Protein Normalization'!E155/('Protein and Sphingo'!G$23/'Protein and Sphingo'!$B$23))&gt;0,'Protein Normalization'!E155/('Protein and Sphingo'!G$23/'Protein and Sphingo'!$B$23),"")</f>
        <v>61859808.35668692</v>
      </c>
      <c r="F155">
        <f>IF(COUNT('Protein Normalization'!F155/('Protein and Sphingo'!H$23/'Protein and Sphingo'!$B$23))&gt;0,'Protein Normalization'!F155/('Protein and Sphingo'!H$23/'Protein and Sphingo'!$B$23),"")</f>
        <v>57232558.154894315</v>
      </c>
      <c r="G155">
        <f>IF(COUNT('Protein Normalization'!G155/('Protein and Sphingo'!I$23/'Protein and Sphingo'!$B$23))&gt;0,'Protein Normalization'!G155/('Protein and Sphingo'!I$23/'Protein and Sphingo'!$B$23),"")</f>
        <v>66397749.699992411</v>
      </c>
      <c r="H155">
        <f>IF(COUNT('Protein Normalization'!H155/('Protein and Sphingo'!J$23/'Protein and Sphingo'!$B$23))&gt;0,'Protein Normalization'!H155/('Protein and Sphingo'!J$23/'Protein and Sphingo'!$B$23),"")</f>
        <v>73449229.591266781</v>
      </c>
      <c r="I155">
        <f>IF(COUNT('Protein Normalization'!I155/('Protein and Sphingo'!K$23/'Protein and Sphingo'!$B$23))&gt;0,'Protein Normalization'!I155/('Protein and Sphingo'!K$23/'Protein and Sphingo'!$B$23),"")</f>
        <v>64314476.994074658</v>
      </c>
      <c r="J155">
        <f>IF(COUNT('Protein Normalization'!J155/('Protein and Sphingo'!L$23/'Protein and Sphingo'!$B$23))&gt;0,'Protein Normalization'!J155/('Protein and Sphingo'!L$23/'Protein and Sphingo'!$B$23),"")</f>
        <v>59503103.520751074</v>
      </c>
    </row>
    <row r="156" spans="1:10">
      <c r="A156" t="s">
        <v>370</v>
      </c>
      <c r="B156" t="s">
        <v>355</v>
      </c>
      <c r="C156" t="s">
        <v>371</v>
      </c>
      <c r="D156">
        <f>IF(COUNT('Protein Normalization'!D156/('Protein and Sphingo'!F$23/'Protein and Sphingo'!$B$23))&gt;0,'Protein Normalization'!D156/('Protein and Sphingo'!F$23/'Protein and Sphingo'!$B$23),"")</f>
        <v>506414775.3440333</v>
      </c>
      <c r="E156">
        <f>IF(COUNT('Protein Normalization'!E156/('Protein and Sphingo'!G$23/'Protein and Sphingo'!$B$23))&gt;0,'Protein Normalization'!E156/('Protein and Sphingo'!G$23/'Protein and Sphingo'!$B$23),"")</f>
        <v>349418265.31911194</v>
      </c>
      <c r="F156">
        <f>IF(COUNT('Protein Normalization'!F156/('Protein and Sphingo'!H$23/'Protein and Sphingo'!$B$23))&gt;0,'Protein Normalization'!F156/('Protein and Sphingo'!H$23/'Protein and Sphingo'!$B$23),"")</f>
        <v>445038849.29562998</v>
      </c>
      <c r="G156">
        <f>IF(COUNT('Protein Normalization'!G156/('Protein and Sphingo'!I$23/'Protein and Sphingo'!$B$23))&gt;0,'Protein Normalization'!G156/('Protein and Sphingo'!I$23/'Protein and Sphingo'!$B$23),"")</f>
        <v>428098879.05816817</v>
      </c>
      <c r="H156">
        <f>IF(COUNT('Protein Normalization'!H156/('Protein and Sphingo'!J$23/'Protein and Sphingo'!$B$23))&gt;0,'Protein Normalization'!H156/('Protein and Sphingo'!J$23/'Protein and Sphingo'!$B$23),"")</f>
        <v>379497557.29260325</v>
      </c>
      <c r="I156">
        <f>IF(COUNT('Protein Normalization'!I156/('Protein and Sphingo'!K$23/'Protein and Sphingo'!$B$23))&gt;0,'Protein Normalization'!I156/('Protein and Sphingo'!K$23/'Protein and Sphingo'!$B$23),"")</f>
        <v>419526125.02771378</v>
      </c>
      <c r="J156">
        <f>IF(COUNT('Protein Normalization'!J156/('Protein and Sphingo'!L$23/'Protein and Sphingo'!$B$23))&gt;0,'Protein Normalization'!J156/('Protein and Sphingo'!L$23/'Protein and Sphingo'!$B$23),"")</f>
        <v>426615410.17019027</v>
      </c>
    </row>
    <row r="157" spans="1:10">
      <c r="A157" t="s">
        <v>373</v>
      </c>
      <c r="B157" t="s">
        <v>355</v>
      </c>
      <c r="C157" t="s">
        <v>374</v>
      </c>
      <c r="D157">
        <f>IF(COUNT('Protein Normalization'!D157/('Protein and Sphingo'!F$23/'Protein and Sphingo'!$B$23))&gt;0,'Protein Normalization'!D157/('Protein and Sphingo'!F$23/'Protein and Sphingo'!$B$23),"")</f>
        <v>309973570.90381253</v>
      </c>
      <c r="E157">
        <f>IF(COUNT('Protein Normalization'!E157/('Protein and Sphingo'!G$23/'Protein and Sphingo'!$B$23))&gt;0,'Protein Normalization'!E157/('Protein and Sphingo'!G$23/'Protein and Sphingo'!$B$23),"")</f>
        <v>212078201.2692309</v>
      </c>
      <c r="F157">
        <f>IF(COUNT('Protein Normalization'!F157/('Protein and Sphingo'!H$23/'Protein and Sphingo'!$B$23))&gt;0,'Protein Normalization'!F157/('Protein and Sphingo'!H$23/'Protein and Sphingo'!$B$23),"")</f>
        <v>345659567.91956729</v>
      </c>
      <c r="G157">
        <f>IF(COUNT('Protein Normalization'!G157/('Protein and Sphingo'!I$23/'Protein and Sphingo'!$B$23))&gt;0,'Protein Normalization'!G157/('Protein and Sphingo'!I$23/'Protein and Sphingo'!$B$23),"")</f>
        <v>316799345.05728942</v>
      </c>
      <c r="H157">
        <f>IF(COUNT('Protein Normalization'!H157/('Protein and Sphingo'!J$23/'Protein and Sphingo'!$B$23))&gt;0,'Protein Normalization'!H157/('Protein and Sphingo'!J$23/'Protein and Sphingo'!$B$23),"")</f>
        <v>219968639.6451644</v>
      </c>
      <c r="I157">
        <f>IF(COUNT('Protein Normalization'!I157/('Protein and Sphingo'!K$23/'Protein and Sphingo'!$B$23))&gt;0,'Protein Normalization'!I157/('Protein and Sphingo'!K$23/'Protein and Sphingo'!$B$23),"")</f>
        <v>308565059.54110408</v>
      </c>
      <c r="J157">
        <f>IF(COUNT('Protein Normalization'!J157/('Protein and Sphingo'!L$23/'Protein and Sphingo'!$B$23))&gt;0,'Protein Normalization'!J157/('Protein and Sphingo'!L$23/'Protein and Sphingo'!$B$23),"")</f>
        <v>315918016.17500436</v>
      </c>
    </row>
    <row r="158" spans="1:10">
      <c r="A158" t="s">
        <v>373</v>
      </c>
      <c r="B158" t="s">
        <v>355</v>
      </c>
      <c r="C158" t="s">
        <v>374</v>
      </c>
      <c r="D158">
        <f>IF(COUNT('Protein Normalization'!D158/('Protein and Sphingo'!F$23/'Protein and Sphingo'!$B$23))&gt;0,'Protein Normalization'!D158/('Protein and Sphingo'!F$23/'Protein and Sphingo'!$B$23),"")</f>
        <v>311475644.64934111</v>
      </c>
      <c r="E158">
        <f>IF(COUNT('Protein Normalization'!E158/('Protein and Sphingo'!G$23/'Protein and Sphingo'!$B$23))&gt;0,'Protein Normalization'!E158/('Protein and Sphingo'!G$23/'Protein and Sphingo'!$B$23),"")</f>
        <v>214153476.64351591</v>
      </c>
      <c r="F158">
        <f>IF(COUNT('Protein Normalization'!F158/('Protein and Sphingo'!H$23/'Protein and Sphingo'!$B$23))&gt;0,'Protein Normalization'!F158/('Protein and Sphingo'!H$23/'Protein and Sphingo'!$B$23),"")</f>
        <v>346779359.70502794</v>
      </c>
      <c r="G158">
        <f>IF(COUNT('Protein Normalization'!G158/('Protein and Sphingo'!I$23/'Protein and Sphingo'!$B$23))&gt;0,'Protein Normalization'!G158/('Protein and Sphingo'!I$23/'Protein and Sphingo'!$B$23),"")</f>
        <v>5678460.7487535598</v>
      </c>
      <c r="H158">
        <f>IF(COUNT('Protein Normalization'!H158/('Protein and Sphingo'!J$23/'Protein and Sphingo'!$B$23))&gt;0,'Protein Normalization'!H158/('Protein and Sphingo'!J$23/'Protein and Sphingo'!$B$23),"")</f>
        <v>221999259.97714272</v>
      </c>
      <c r="I158">
        <f>IF(COUNT('Protein Normalization'!I158/('Protein and Sphingo'!K$23/'Protein and Sphingo'!$B$23))&gt;0,'Protein Normalization'!I158/('Protein and Sphingo'!K$23/'Protein and Sphingo'!$B$23),"")</f>
        <v>309642895.58927029</v>
      </c>
      <c r="J158">
        <f>IF(COUNT('Protein Normalization'!J158/('Protein and Sphingo'!L$23/'Protein and Sphingo'!$B$23))&gt;0,'Protein Normalization'!J158/('Protein and Sphingo'!L$23/'Protein and Sphingo'!$B$23),"")</f>
        <v>316138643.18101376</v>
      </c>
    </row>
    <row r="159" spans="1:10">
      <c r="A159" t="s">
        <v>376</v>
      </c>
      <c r="B159" t="s">
        <v>355</v>
      </c>
      <c r="C159" t="s">
        <v>377</v>
      </c>
      <c r="D159">
        <f>IF(COUNT('Protein Normalization'!D159/('Protein and Sphingo'!F$23/'Protein and Sphingo'!$B$23))&gt;0,'Protein Normalization'!D159/('Protein and Sphingo'!F$23/'Protein and Sphingo'!$B$23),"")</f>
        <v>37777717.977697022</v>
      </c>
      <c r="E159">
        <f>IF(COUNT('Protein Normalization'!E159/('Protein and Sphingo'!G$23/'Protein and Sphingo'!$B$23))&gt;0,'Protein Normalization'!E159/('Protein and Sphingo'!G$23/'Protein and Sphingo'!$B$23),"")</f>
        <v>213546334.08001509</v>
      </c>
      <c r="F159">
        <f>IF(COUNT('Protein Normalization'!F159/('Protein and Sphingo'!H$23/'Protein and Sphingo'!$B$23))&gt;0,'Protein Normalization'!F159/('Protein and Sphingo'!H$23/'Protein and Sphingo'!$B$23),"")</f>
        <v>44769947.457788445</v>
      </c>
      <c r="G159">
        <f>IF(COUNT('Protein Normalization'!G159/('Protein and Sphingo'!I$23/'Protein and Sphingo'!$B$23))&gt;0,'Protein Normalization'!G159/('Protein and Sphingo'!I$23/'Protein and Sphingo'!$B$23),"")</f>
        <v>24422065.364239953</v>
      </c>
      <c r="H159">
        <f>IF(COUNT('Protein Normalization'!H159/('Protein and Sphingo'!J$23/'Protein and Sphingo'!$B$23))&gt;0,'Protein Normalization'!H159/('Protein and Sphingo'!J$23/'Protein and Sphingo'!$B$23),"")</f>
        <v>225018623.19243354</v>
      </c>
      <c r="I159">
        <f>IF(COUNT('Protein Normalization'!I159/('Protein and Sphingo'!K$23/'Protein and Sphingo'!$B$23))&gt;0,'Protein Normalization'!I159/('Protein and Sphingo'!K$23/'Protein and Sphingo'!$B$23),"")</f>
        <v>378482775.0151754</v>
      </c>
      <c r="J159">
        <f>IF(COUNT('Protein Normalization'!J159/('Protein and Sphingo'!L$23/'Protein and Sphingo'!$B$23))&gt;0,'Protein Normalization'!J159/('Protein and Sphingo'!L$23/'Protein and Sphingo'!$B$23),"")</f>
        <v>385822138.64005935</v>
      </c>
    </row>
    <row r="160" spans="1:10">
      <c r="A160" t="s">
        <v>376</v>
      </c>
      <c r="B160" t="s">
        <v>355</v>
      </c>
      <c r="C160" t="s">
        <v>377</v>
      </c>
      <c r="D160">
        <f>IF(COUNT('Protein Normalization'!D160/('Protein and Sphingo'!F$23/'Protein and Sphingo'!$B$23))&gt;0,'Protein Normalization'!D160/('Protein and Sphingo'!F$23/'Protein and Sphingo'!$B$23),"")</f>
        <v>355720165.61997479</v>
      </c>
      <c r="E160">
        <f>IF(COUNT('Protein Normalization'!E160/('Protein and Sphingo'!G$23/'Protein and Sphingo'!$B$23))&gt;0,'Protein Normalization'!E160/('Protein and Sphingo'!G$23/'Protein and Sphingo'!$B$23),"")</f>
        <v>212600340.55340099</v>
      </c>
      <c r="F160">
        <f>IF(COUNT('Protein Normalization'!F160/('Protein and Sphingo'!H$23/'Protein and Sphingo'!$B$23))&gt;0,'Protein Normalization'!F160/('Protein and Sphingo'!H$23/'Protein and Sphingo'!$B$23),"")</f>
        <v>403137360.47547752</v>
      </c>
      <c r="G160">
        <f>IF(COUNT('Protein Normalization'!G160/('Protein and Sphingo'!I$23/'Protein and Sphingo'!$B$23))&gt;0,'Protein Normalization'!G160/('Protein and Sphingo'!I$23/'Protein and Sphingo'!$B$23),"")</f>
        <v>379959712.09193504</v>
      </c>
      <c r="H160">
        <f>IF(COUNT('Protein Normalization'!H160/('Protein and Sphingo'!J$23/'Protein and Sphingo'!$B$23))&gt;0,'Protein Normalization'!H160/('Protein and Sphingo'!J$23/'Protein and Sphingo'!$B$23),"")</f>
        <v>224139026.15196493</v>
      </c>
      <c r="I160">
        <f>IF(COUNT('Protein Normalization'!I160/('Protein and Sphingo'!K$23/'Protein and Sphingo'!$B$23))&gt;0,'Protein Normalization'!I160/('Protein and Sphingo'!K$23/'Protein and Sphingo'!$B$23),"")</f>
        <v>378224525.49803472</v>
      </c>
      <c r="J160">
        <f>IF(COUNT('Protein Normalization'!J160/('Protein and Sphingo'!L$23/'Protein and Sphingo'!$B$23))&gt;0,'Protein Normalization'!J160/('Protein and Sphingo'!L$23/'Protein and Sphingo'!$B$23),"")</f>
        <v>385447513.98385525</v>
      </c>
    </row>
    <row r="161" spans="1:10">
      <c r="A161" t="s">
        <v>379</v>
      </c>
      <c r="B161" t="s">
        <v>378</v>
      </c>
      <c r="C161" t="s">
        <v>380</v>
      </c>
      <c r="D161">
        <f>IF(COUNT('Protein Normalization'!D161/('Protein and Sphingo'!F$23/'Protein and Sphingo'!$B$23))&gt;0,'Protein Normalization'!D161/('Protein and Sphingo'!F$23/'Protein and Sphingo'!$B$23),"")</f>
        <v>46376526.893193267</v>
      </c>
      <c r="E161">
        <f>IF(COUNT('Protein Normalization'!E161/('Protein and Sphingo'!G$23/'Protein and Sphingo'!$B$23))&gt;0,'Protein Normalization'!E161/('Protein and Sphingo'!G$23/'Protein and Sphingo'!$B$23),"")</f>
        <v>10334871.363939239</v>
      </c>
      <c r="F161">
        <f>IF(COUNT('Protein Normalization'!F161/('Protein and Sphingo'!H$23/'Protein and Sphingo'!$B$23))&gt;0,'Protein Normalization'!F161/('Protein and Sphingo'!H$23/'Protein and Sphingo'!$B$23),"")</f>
        <v>33224222.274617769</v>
      </c>
      <c r="G161">
        <f>IF(COUNT('Protein Normalization'!G161/('Protein and Sphingo'!I$23/'Protein and Sphingo'!$B$23))&gt;0,'Protein Normalization'!G161/('Protein and Sphingo'!I$23/'Protein and Sphingo'!$B$23),"")</f>
        <v>36568265.226787545</v>
      </c>
      <c r="H161">
        <f>IF(COUNT('Protein Normalization'!H161/('Protein and Sphingo'!J$23/'Protein and Sphingo'!$B$23))&gt;0,'Protein Normalization'!H161/('Protein and Sphingo'!J$23/'Protein and Sphingo'!$B$23),"")</f>
        <v>18724011.644450337</v>
      </c>
      <c r="I161">
        <f>IF(COUNT('Protein Normalization'!I161/('Protein and Sphingo'!K$23/'Protein and Sphingo'!$B$23))&gt;0,'Protein Normalization'!I161/('Protein and Sphingo'!K$23/'Protein and Sphingo'!$B$23),"")</f>
        <v>15510060.733111016</v>
      </c>
      <c r="J161">
        <f>IF(COUNT('Protein Normalization'!J161/('Protein and Sphingo'!L$23/'Protein and Sphingo'!$B$23))&gt;0,'Protein Normalization'!J161/('Protein and Sphingo'!L$23/'Protein and Sphingo'!$B$23),"")</f>
        <v>11141663.803477677</v>
      </c>
    </row>
    <row r="162" spans="1:10">
      <c r="A162" t="s">
        <v>382</v>
      </c>
      <c r="B162" t="s">
        <v>378</v>
      </c>
      <c r="C162" t="s">
        <v>383</v>
      </c>
      <c r="D162" t="str">
        <f>IF(COUNT('Protein Normalization'!D162/('Protein and Sphingo'!F$23/'Protein and Sphingo'!$B$23))&gt;0,'Protein Normalization'!D162/('Protein and Sphingo'!F$23/'Protein and Sphingo'!$B$23),"")</f>
        <v/>
      </c>
      <c r="E162" t="str">
        <f>IF(COUNT('Protein Normalization'!E162/('Protein and Sphingo'!G$23/'Protein and Sphingo'!$B$23))&gt;0,'Protein Normalization'!E162/('Protein and Sphingo'!G$23/'Protein and Sphingo'!$B$23),"")</f>
        <v/>
      </c>
      <c r="F162" t="str">
        <f>IF(COUNT('Protein Normalization'!F162/('Protein and Sphingo'!H$23/'Protein and Sphingo'!$B$23))&gt;0,'Protein Normalization'!F162/('Protein and Sphingo'!H$23/'Protein and Sphingo'!$B$23),"")</f>
        <v/>
      </c>
      <c r="G162" t="str">
        <f>IF(COUNT('Protein Normalization'!G162/('Protein and Sphingo'!I$23/'Protein and Sphingo'!$B$23))&gt;0,'Protein Normalization'!G162/('Protein and Sphingo'!I$23/'Protein and Sphingo'!$B$23),"")</f>
        <v/>
      </c>
      <c r="H162" t="str">
        <f>IF(COUNT('Protein Normalization'!H162/('Protein and Sphingo'!J$23/'Protein and Sphingo'!$B$23))&gt;0,'Protein Normalization'!H162/('Protein and Sphingo'!J$23/'Protein and Sphingo'!$B$23),"")</f>
        <v/>
      </c>
      <c r="I162" t="str">
        <f>IF(COUNT('Protein Normalization'!I162/('Protein and Sphingo'!K$23/'Protein and Sphingo'!$B$23))&gt;0,'Protein Normalization'!I162/('Protein and Sphingo'!K$23/'Protein and Sphingo'!$B$23),"")</f>
        <v/>
      </c>
      <c r="J162" t="str">
        <f>IF(COUNT('Protein Normalization'!J162/('Protein and Sphingo'!L$23/'Protein and Sphingo'!$B$23))&gt;0,'Protein Normalization'!J162/('Protein and Sphingo'!L$23/'Protein and Sphingo'!$B$23),"")</f>
        <v/>
      </c>
    </row>
    <row r="163" spans="1:10">
      <c r="A163" t="s">
        <v>385</v>
      </c>
      <c r="B163" t="s">
        <v>378</v>
      </c>
      <c r="C163" t="s">
        <v>386</v>
      </c>
      <c r="D163" t="str">
        <f>IF(COUNT('Protein Normalization'!D163/('Protein and Sphingo'!F$23/'Protein and Sphingo'!$B$23))&gt;0,'Protein Normalization'!D163/('Protein and Sphingo'!F$23/'Protein and Sphingo'!$B$23),"")</f>
        <v/>
      </c>
      <c r="E163" t="str">
        <f>IF(COUNT('Protein Normalization'!E163/('Protein and Sphingo'!G$23/'Protein and Sphingo'!$B$23))&gt;0,'Protein Normalization'!E163/('Protein and Sphingo'!G$23/'Protein and Sphingo'!$B$23),"")</f>
        <v/>
      </c>
      <c r="F163" t="str">
        <f>IF(COUNT('Protein Normalization'!F163/('Protein and Sphingo'!H$23/'Protein and Sphingo'!$B$23))&gt;0,'Protein Normalization'!F163/('Protein and Sphingo'!H$23/'Protein and Sphingo'!$B$23),"")</f>
        <v/>
      </c>
      <c r="G163" t="str">
        <f>IF(COUNT('Protein Normalization'!G163/('Protein and Sphingo'!I$23/'Protein and Sphingo'!$B$23))&gt;0,'Protein Normalization'!G163/('Protein and Sphingo'!I$23/'Protein and Sphingo'!$B$23),"")</f>
        <v/>
      </c>
      <c r="H163" t="str">
        <f>IF(COUNT('Protein Normalization'!H163/('Protein and Sphingo'!J$23/'Protein and Sphingo'!$B$23))&gt;0,'Protein Normalization'!H163/('Protein and Sphingo'!J$23/'Protein and Sphingo'!$B$23),"")</f>
        <v/>
      </c>
      <c r="I163" t="str">
        <f>IF(COUNT('Protein Normalization'!I163/('Protein and Sphingo'!K$23/'Protein and Sphingo'!$B$23))&gt;0,'Protein Normalization'!I163/('Protein and Sphingo'!K$23/'Protein and Sphingo'!$B$23),"")</f>
        <v/>
      </c>
      <c r="J163" t="str">
        <f>IF(COUNT('Protein Normalization'!J163/('Protein and Sphingo'!L$23/'Protein and Sphingo'!$B$23))&gt;0,'Protein Normalization'!J163/('Protein and Sphingo'!L$23/'Protein and Sphingo'!$B$23),"")</f>
        <v/>
      </c>
    </row>
    <row r="164" spans="1:10">
      <c r="A164" t="s">
        <v>388</v>
      </c>
      <c r="B164" t="s">
        <v>378</v>
      </c>
      <c r="C164" t="s">
        <v>389</v>
      </c>
      <c r="D164">
        <f>IF(COUNT('Protein Normalization'!D164/('Protein and Sphingo'!F$23/'Protein and Sphingo'!$B$23))&gt;0,'Protein Normalization'!D164/('Protein and Sphingo'!F$23/'Protein and Sphingo'!$B$23),"")</f>
        <v>14908081.924370632</v>
      </c>
      <c r="E164">
        <f>IF(COUNT('Protein Normalization'!E164/('Protein and Sphingo'!G$23/'Protein and Sphingo'!$B$23))&gt;0,'Protein Normalization'!E164/('Protein and Sphingo'!G$23/'Protein and Sphingo'!$B$23),"")</f>
        <v>4399583.7934841746</v>
      </c>
      <c r="F164">
        <f>IF(COUNT('Protein Normalization'!F164/('Protein and Sphingo'!H$23/'Protein and Sphingo'!$B$23))&gt;0,'Protein Normalization'!F164/('Protein and Sphingo'!H$23/'Protein and Sphingo'!$B$23),"")</f>
        <v>7211459.098366648</v>
      </c>
      <c r="G164">
        <f>IF(COUNT('Protein Normalization'!G164/('Protein and Sphingo'!I$23/'Protein and Sphingo'!$B$23))&gt;0,'Protein Normalization'!G164/('Protein and Sphingo'!I$23/'Protein and Sphingo'!$B$23),"")</f>
        <v>21621585.640642069</v>
      </c>
      <c r="H164">
        <f>IF(COUNT('Protein Normalization'!H164/('Protein and Sphingo'!J$23/'Protein and Sphingo'!$B$23))&gt;0,'Protein Normalization'!H164/('Protein and Sphingo'!J$23/'Protein and Sphingo'!$B$23),"")</f>
        <v>4221998.1069049789</v>
      </c>
      <c r="I164" t="str">
        <f>IF(COUNT('Protein Normalization'!I164/('Protein and Sphingo'!K$23/'Protein and Sphingo'!$B$23))&gt;0,'Protein Normalization'!I164/('Protein and Sphingo'!K$23/'Protein and Sphingo'!$B$23),"")</f>
        <v/>
      </c>
      <c r="J164">
        <f>IF(COUNT('Protein Normalization'!J164/('Protein and Sphingo'!L$23/'Protein and Sphingo'!$B$23))&gt;0,'Protein Normalization'!J164/('Protein and Sphingo'!L$23/'Protein and Sphingo'!$B$23),"")</f>
        <v>9089832.6475897096</v>
      </c>
    </row>
    <row r="165" spans="1:10">
      <c r="A165" t="s">
        <v>391</v>
      </c>
      <c r="B165" t="s">
        <v>378</v>
      </c>
      <c r="C165" t="s">
        <v>392</v>
      </c>
      <c r="D165" t="str">
        <f>IF(COUNT('Protein Normalization'!D165/('Protein and Sphingo'!F$23/'Protein and Sphingo'!$B$23))&gt;0,'Protein Normalization'!D165/('Protein and Sphingo'!F$23/'Protein and Sphingo'!$B$23),"")</f>
        <v/>
      </c>
      <c r="E165" t="str">
        <f>IF(COUNT('Protein Normalization'!E165/('Protein and Sphingo'!G$23/'Protein and Sphingo'!$B$23))&gt;0,'Protein Normalization'!E165/('Protein and Sphingo'!G$23/'Protein and Sphingo'!$B$23),"")</f>
        <v/>
      </c>
      <c r="F165" t="str">
        <f>IF(COUNT('Protein Normalization'!F165/('Protein and Sphingo'!H$23/'Protein and Sphingo'!$B$23))&gt;0,'Protein Normalization'!F165/('Protein and Sphingo'!H$23/'Protein and Sphingo'!$B$23),"")</f>
        <v/>
      </c>
      <c r="G165" t="str">
        <f>IF(COUNT('Protein Normalization'!G165/('Protein and Sphingo'!I$23/'Protein and Sphingo'!$B$23))&gt;0,'Protein Normalization'!G165/('Protein and Sphingo'!I$23/'Protein and Sphingo'!$B$23),"")</f>
        <v/>
      </c>
      <c r="H165" t="str">
        <f>IF(COUNT('Protein Normalization'!H165/('Protein and Sphingo'!J$23/'Protein and Sphingo'!$B$23))&gt;0,'Protein Normalization'!H165/('Protein and Sphingo'!J$23/'Protein and Sphingo'!$B$23),"")</f>
        <v/>
      </c>
      <c r="I165" t="str">
        <f>IF(COUNT('Protein Normalization'!I165/('Protein and Sphingo'!K$23/'Protein and Sphingo'!$B$23))&gt;0,'Protein Normalization'!I165/('Protein and Sphingo'!K$23/'Protein and Sphingo'!$B$23),"")</f>
        <v/>
      </c>
      <c r="J165" t="str">
        <f>IF(COUNT('Protein Normalization'!J165/('Protein and Sphingo'!L$23/'Protein and Sphingo'!$B$23))&gt;0,'Protein Normalization'!J165/('Protein and Sphingo'!L$23/'Protein and Sphingo'!$B$23),"")</f>
        <v/>
      </c>
    </row>
    <row r="166" spans="1:10">
      <c r="A166" t="s">
        <v>394</v>
      </c>
      <c r="B166" t="s">
        <v>378</v>
      </c>
      <c r="C166" t="s">
        <v>395</v>
      </c>
      <c r="D166">
        <f>IF(COUNT('Protein Normalization'!D166/('Protein and Sphingo'!F$23/'Protein and Sphingo'!$B$23))&gt;0,'Protein Normalization'!D166/('Protein and Sphingo'!F$23/'Protein and Sphingo'!$B$23),"")</f>
        <v>272250.86637704552</v>
      </c>
      <c r="E166" t="str">
        <f>IF(COUNT('Protein Normalization'!E166/('Protein and Sphingo'!G$23/'Protein and Sphingo'!$B$23))&gt;0,'Protein Normalization'!E166/('Protein and Sphingo'!G$23/'Protein and Sphingo'!$B$23),"")</f>
        <v/>
      </c>
      <c r="F166">
        <f>IF(COUNT('Protein Normalization'!F166/('Protein and Sphingo'!H$23/'Protein and Sphingo'!$B$23))&gt;0,'Protein Normalization'!F166/('Protein and Sphingo'!H$23/'Protein and Sphingo'!$B$23),"")</f>
        <v>3012239.9028891744</v>
      </c>
      <c r="G166">
        <f>IF(COUNT('Protein Normalization'!G166/('Protein and Sphingo'!I$23/'Protein and Sphingo'!$B$23))&gt;0,'Protein Normalization'!G166/('Protein and Sphingo'!I$23/'Protein and Sphingo'!$B$23),"")</f>
        <v>5929701.2318255203</v>
      </c>
      <c r="H166">
        <f>IF(COUNT('Protein Normalization'!H166/('Protein and Sphingo'!J$23/'Protein and Sphingo'!$B$23))&gt;0,'Protein Normalization'!H166/('Protein and Sphingo'!J$23/'Protein and Sphingo'!$B$23),"")</f>
        <v>1683722.6919320456</v>
      </c>
      <c r="I166">
        <f>IF(COUNT('Protein Normalization'!I166/('Protein and Sphingo'!K$23/'Protein and Sphingo'!$B$23))&gt;0,'Protein Normalization'!I166/('Protein and Sphingo'!K$23/'Protein and Sphingo'!$B$23),"")</f>
        <v>808377.03612461872</v>
      </c>
      <c r="J166">
        <f>IF(COUNT('Protein Normalization'!J166/('Protein and Sphingo'!L$23/'Protein and Sphingo'!$B$23))&gt;0,'Protein Normalization'!J166/('Protein and Sphingo'!L$23/'Protein and Sphingo'!$B$23),"")</f>
        <v>15752768.229075368</v>
      </c>
    </row>
    <row r="167" spans="1:10">
      <c r="A167" t="s">
        <v>397</v>
      </c>
      <c r="B167" t="s">
        <v>378</v>
      </c>
      <c r="C167" t="s">
        <v>398</v>
      </c>
      <c r="D167" t="str">
        <f>IF(COUNT('Protein Normalization'!D167/('Protein and Sphingo'!F$23/'Protein and Sphingo'!$B$23))&gt;0,'Protein Normalization'!D167/('Protein and Sphingo'!F$23/'Protein and Sphingo'!$B$23),"")</f>
        <v/>
      </c>
      <c r="E167" t="str">
        <f>IF(COUNT('Protein Normalization'!E167/('Protein and Sphingo'!G$23/'Protein and Sphingo'!$B$23))&gt;0,'Protein Normalization'!E167/('Protein and Sphingo'!G$23/'Protein and Sphingo'!$B$23),"")</f>
        <v/>
      </c>
      <c r="F167" t="str">
        <f>IF(COUNT('Protein Normalization'!F167/('Protein and Sphingo'!H$23/'Protein and Sphingo'!$B$23))&gt;0,'Protein Normalization'!F167/('Protein and Sphingo'!H$23/'Protein and Sphingo'!$B$23),"")</f>
        <v/>
      </c>
      <c r="G167" t="str">
        <f>IF(COUNT('Protein Normalization'!G167/('Protein and Sphingo'!I$23/'Protein and Sphingo'!$B$23))&gt;0,'Protein Normalization'!G167/('Protein and Sphingo'!I$23/'Protein and Sphingo'!$B$23),"")</f>
        <v/>
      </c>
      <c r="H167" t="str">
        <f>IF(COUNT('Protein Normalization'!H167/('Protein and Sphingo'!J$23/'Protein and Sphingo'!$B$23))&gt;0,'Protein Normalization'!H167/('Protein and Sphingo'!J$23/'Protein and Sphingo'!$B$23),"")</f>
        <v/>
      </c>
      <c r="I167" t="str">
        <f>IF(COUNT('Protein Normalization'!I167/('Protein and Sphingo'!K$23/'Protein and Sphingo'!$B$23))&gt;0,'Protein Normalization'!I167/('Protein and Sphingo'!K$23/'Protein and Sphingo'!$B$23),"")</f>
        <v/>
      </c>
      <c r="J167" t="str">
        <f>IF(COUNT('Protein Normalization'!J167/('Protein and Sphingo'!L$23/'Protein and Sphingo'!$B$23))&gt;0,'Protein Normalization'!J167/('Protein and Sphingo'!L$23/'Protein and Sphingo'!$B$23),"")</f>
        <v/>
      </c>
    </row>
    <row r="168" spans="1:10">
      <c r="A168" t="s">
        <v>400</v>
      </c>
      <c r="B168" t="s">
        <v>378</v>
      </c>
      <c r="C168" t="s">
        <v>401</v>
      </c>
      <c r="D168" t="str">
        <f>IF(COUNT('Protein Normalization'!D168/('Protein and Sphingo'!F$23/'Protein and Sphingo'!$B$23))&gt;0,'Protein Normalization'!D168/('Protein and Sphingo'!F$23/'Protein and Sphingo'!$B$23),"")</f>
        <v/>
      </c>
      <c r="E168" t="str">
        <f>IF(COUNT('Protein Normalization'!E168/('Protein and Sphingo'!G$23/'Protein and Sphingo'!$B$23))&gt;0,'Protein Normalization'!E168/('Protein and Sphingo'!G$23/'Protein and Sphingo'!$B$23),"")</f>
        <v/>
      </c>
      <c r="F168" t="str">
        <f>IF(COUNT('Protein Normalization'!F168/('Protein and Sphingo'!H$23/'Protein and Sphingo'!$B$23))&gt;0,'Protein Normalization'!F168/('Protein and Sphingo'!H$23/'Protein and Sphingo'!$B$23),"")</f>
        <v/>
      </c>
      <c r="G168" t="str">
        <f>IF(COUNT('Protein Normalization'!G168/('Protein and Sphingo'!I$23/'Protein and Sphingo'!$B$23))&gt;0,'Protein Normalization'!G168/('Protein and Sphingo'!I$23/'Protein and Sphingo'!$B$23),"")</f>
        <v/>
      </c>
      <c r="H168" t="str">
        <f>IF(COUNT('Protein Normalization'!H168/('Protein and Sphingo'!J$23/'Protein and Sphingo'!$B$23))&gt;0,'Protein Normalization'!H168/('Protein and Sphingo'!J$23/'Protein and Sphingo'!$B$23),"")</f>
        <v/>
      </c>
      <c r="I168" t="str">
        <f>IF(COUNT('Protein Normalization'!I168/('Protein and Sphingo'!K$23/'Protein and Sphingo'!$B$23))&gt;0,'Protein Normalization'!I168/('Protein and Sphingo'!K$23/'Protein and Sphingo'!$B$23),"")</f>
        <v/>
      </c>
      <c r="J168" t="str">
        <f>IF(COUNT('Protein Normalization'!J168/('Protein and Sphingo'!L$23/'Protein and Sphingo'!$B$23))&gt;0,'Protein Normalization'!J168/('Protein and Sphingo'!L$23/'Protein and Sphingo'!$B$23),"")</f>
        <v/>
      </c>
    </row>
    <row r="169" spans="1:10">
      <c r="A169" t="s">
        <v>403</v>
      </c>
      <c r="B169" t="s">
        <v>378</v>
      </c>
      <c r="C169" t="s">
        <v>404</v>
      </c>
      <c r="D169" t="str">
        <f>IF(COUNT('Protein Normalization'!D169/('Protein and Sphingo'!F$23/'Protein and Sphingo'!$B$23))&gt;0,'Protein Normalization'!D169/('Protein and Sphingo'!F$23/'Protein and Sphingo'!$B$23),"")</f>
        <v/>
      </c>
      <c r="E169" t="str">
        <f>IF(COUNT('Protein Normalization'!E169/('Protein and Sphingo'!G$23/'Protein and Sphingo'!$B$23))&gt;0,'Protein Normalization'!E169/('Protein and Sphingo'!G$23/'Protein and Sphingo'!$B$23),"")</f>
        <v/>
      </c>
      <c r="F169" t="str">
        <f>IF(COUNT('Protein Normalization'!F169/('Protein and Sphingo'!H$23/'Protein and Sphingo'!$B$23))&gt;0,'Protein Normalization'!F169/('Protein and Sphingo'!H$23/'Protein and Sphingo'!$B$23),"")</f>
        <v/>
      </c>
      <c r="G169" t="str">
        <f>IF(COUNT('Protein Normalization'!G169/('Protein and Sphingo'!I$23/'Protein and Sphingo'!$B$23))&gt;0,'Protein Normalization'!G169/('Protein and Sphingo'!I$23/'Protein and Sphingo'!$B$23),"")</f>
        <v/>
      </c>
      <c r="H169" t="str">
        <f>IF(COUNT('Protein Normalization'!H169/('Protein and Sphingo'!J$23/'Protein and Sphingo'!$B$23))&gt;0,'Protein Normalization'!H169/('Protein and Sphingo'!J$23/'Protein and Sphingo'!$B$23),"")</f>
        <v/>
      </c>
      <c r="I169" t="str">
        <f>IF(COUNT('Protein Normalization'!I169/('Protein and Sphingo'!K$23/'Protein and Sphingo'!$B$23))&gt;0,'Protein Normalization'!I169/('Protein and Sphingo'!K$23/'Protein and Sphingo'!$B$23),"")</f>
        <v/>
      </c>
      <c r="J169" t="str">
        <f>IF(COUNT('Protein Normalization'!J169/('Protein and Sphingo'!L$23/'Protein and Sphingo'!$B$23))&gt;0,'Protein Normalization'!J169/('Protein and Sphingo'!L$23/'Protein and Sphingo'!$B$23),"")</f>
        <v/>
      </c>
    </row>
    <row r="170" spans="1:10">
      <c r="A170" t="s">
        <v>406</v>
      </c>
      <c r="B170" t="s">
        <v>378</v>
      </c>
      <c r="C170" t="s">
        <v>407</v>
      </c>
      <c r="D170" t="str">
        <f>IF(COUNT('Protein Normalization'!D170/('Protein and Sphingo'!F$23/'Protein and Sphingo'!$B$23))&gt;0,'Protein Normalization'!D170/('Protein and Sphingo'!F$23/'Protein and Sphingo'!$B$23),"")</f>
        <v/>
      </c>
      <c r="E170" t="str">
        <f>IF(COUNT('Protein Normalization'!E170/('Protein and Sphingo'!G$23/'Protein and Sphingo'!$B$23))&gt;0,'Protein Normalization'!E170/('Protein and Sphingo'!G$23/'Protein and Sphingo'!$B$23),"")</f>
        <v/>
      </c>
      <c r="F170" t="str">
        <f>IF(COUNT('Protein Normalization'!F170/('Protein and Sphingo'!H$23/'Protein and Sphingo'!$B$23))&gt;0,'Protein Normalization'!F170/('Protein and Sphingo'!H$23/'Protein and Sphingo'!$B$23),"")</f>
        <v/>
      </c>
      <c r="G170" t="str">
        <f>IF(COUNT('Protein Normalization'!G170/('Protein and Sphingo'!I$23/'Protein and Sphingo'!$B$23))&gt;0,'Protein Normalization'!G170/('Protein and Sphingo'!I$23/'Protein and Sphingo'!$B$23),"")</f>
        <v/>
      </c>
      <c r="H170" t="str">
        <f>IF(COUNT('Protein Normalization'!H170/('Protein and Sphingo'!J$23/'Protein and Sphingo'!$B$23))&gt;0,'Protein Normalization'!H170/('Protein and Sphingo'!J$23/'Protein and Sphingo'!$B$23),"")</f>
        <v/>
      </c>
      <c r="I170" t="str">
        <f>IF(COUNT('Protein Normalization'!I170/('Protein and Sphingo'!K$23/'Protein and Sphingo'!$B$23))&gt;0,'Protein Normalization'!I170/('Protein and Sphingo'!K$23/'Protein and Sphingo'!$B$23),"")</f>
        <v/>
      </c>
      <c r="J170" t="str">
        <f>IF(COUNT('Protein Normalization'!J170/('Protein and Sphingo'!L$23/'Protein and Sphingo'!$B$23))&gt;0,'Protein Normalization'!J170/('Protein and Sphingo'!L$23/'Protein and Sphingo'!$B$23),"")</f>
        <v/>
      </c>
    </row>
    <row r="171" spans="1:10">
      <c r="A171" t="s">
        <v>409</v>
      </c>
      <c r="B171" t="s">
        <v>378</v>
      </c>
      <c r="C171" t="s">
        <v>410</v>
      </c>
      <c r="D171" t="str">
        <f>IF(COUNT('Protein Normalization'!D171/('Protein and Sphingo'!F$23/'Protein and Sphingo'!$B$23))&gt;0,'Protein Normalization'!D171/('Protein and Sphingo'!F$23/'Protein and Sphingo'!$B$23),"")</f>
        <v/>
      </c>
      <c r="E171">
        <f>IF(COUNT('Protein Normalization'!E171/('Protein and Sphingo'!G$23/'Protein and Sphingo'!$B$23))&gt;0,'Protein Normalization'!E171/('Protein and Sphingo'!G$23/'Protein and Sphingo'!$B$23),"")</f>
        <v>166022.02994279901</v>
      </c>
      <c r="F171">
        <f>IF(COUNT('Protein Normalization'!F171/('Protein and Sphingo'!H$23/'Protein and Sphingo'!$B$23))&gt;0,'Protein Normalization'!F171/('Protein and Sphingo'!H$23/'Protein and Sphingo'!$B$23),"")</f>
        <v>11197917.854606597</v>
      </c>
      <c r="G171">
        <f>IF(COUNT('Protein Normalization'!G171/('Protein and Sphingo'!I$23/'Protein and Sphingo'!$B$23))&gt;0,'Protein Normalization'!G171/('Protein and Sphingo'!I$23/'Protein and Sphingo'!$B$23),"")</f>
        <v>14478265.126180803</v>
      </c>
      <c r="H171">
        <f>IF(COUNT('Protein Normalization'!H171/('Protein and Sphingo'!J$23/'Protein and Sphingo'!$B$23))&gt;0,'Protein Normalization'!H171/('Protein and Sphingo'!J$23/'Protein and Sphingo'!$B$23),"")</f>
        <v>10999193.464882711</v>
      </c>
      <c r="I171">
        <f>IF(COUNT('Protein Normalization'!I171/('Protein and Sphingo'!K$23/'Protein and Sphingo'!$B$23))&gt;0,'Protein Normalization'!I171/('Protein and Sphingo'!K$23/'Protein and Sphingo'!$B$23),"")</f>
        <v>13257383.392443746</v>
      </c>
      <c r="J171">
        <f>IF(COUNT('Protein Normalization'!J171/('Protein and Sphingo'!L$23/'Protein and Sphingo'!$B$23))&gt;0,'Protein Normalization'!J171/('Protein and Sphingo'!L$23/'Protein and Sphingo'!$B$23),"")</f>
        <v>40815996.111749902</v>
      </c>
    </row>
    <row r="172" spans="1:10">
      <c r="A172" t="s">
        <v>412</v>
      </c>
      <c r="B172" t="s">
        <v>378</v>
      </c>
      <c r="C172" t="s">
        <v>413</v>
      </c>
      <c r="D172" t="str">
        <f>IF(COUNT('Protein Normalization'!D172/('Protein and Sphingo'!F$23/'Protein and Sphingo'!$B$23))&gt;0,'Protein Normalization'!D172/('Protein and Sphingo'!F$23/'Protein and Sphingo'!$B$23),"")</f>
        <v/>
      </c>
      <c r="E172">
        <f>IF(COUNT('Protein Normalization'!E172/('Protein and Sphingo'!G$23/'Protein and Sphingo'!$B$23))&gt;0,'Protein Normalization'!E172/('Protein and Sphingo'!G$23/'Protein and Sphingo'!$B$23),"")</f>
        <v>249033.04491419854</v>
      </c>
      <c r="F172" t="str">
        <f>IF(COUNT('Protein Normalization'!F172/('Protein and Sphingo'!H$23/'Protein and Sphingo'!$B$23))&gt;0,'Protein Normalization'!F172/('Protein and Sphingo'!H$23/'Protein and Sphingo'!$B$23),"")</f>
        <v/>
      </c>
      <c r="G172">
        <f>IF(COUNT('Protein Normalization'!G172/('Protein and Sphingo'!I$23/'Protein and Sphingo'!$B$23))&gt;0,'Protein Normalization'!G172/('Protein and Sphingo'!I$23/'Protein and Sphingo'!$B$23),"")</f>
        <v>20120530.212118912</v>
      </c>
      <c r="H172" t="str">
        <f>IF(COUNT('Protein Normalization'!H172/('Protein and Sphingo'!J$23/'Protein and Sphingo'!$B$23))&gt;0,'Protein Normalization'!H172/('Protein and Sphingo'!J$23/'Protein and Sphingo'!$B$23),"")</f>
        <v/>
      </c>
      <c r="I172">
        <f>IF(COUNT('Protein Normalization'!I172/('Protein and Sphingo'!K$23/'Protein and Sphingo'!$B$23))&gt;0,'Protein Normalization'!I172/('Protein and Sphingo'!K$23/'Protein and Sphingo'!$B$23),"")</f>
        <v>17460943.980291761</v>
      </c>
      <c r="J172" t="str">
        <f>IF(COUNT('Protein Normalization'!J172/('Protein and Sphingo'!L$23/'Protein and Sphingo'!$B$23))&gt;0,'Protein Normalization'!J172/('Protein and Sphingo'!L$23/'Protein and Sphingo'!$B$23),"")</f>
        <v/>
      </c>
    </row>
    <row r="173" spans="1:10">
      <c r="A173" t="s">
        <v>415</v>
      </c>
      <c r="B173" t="s">
        <v>378</v>
      </c>
      <c r="C173" t="s">
        <v>416</v>
      </c>
      <c r="D173" t="str">
        <f>IF(COUNT('Protein Normalization'!D173/('Protein and Sphingo'!F$23/'Protein and Sphingo'!$B$23))&gt;0,'Protein Normalization'!D173/('Protein and Sphingo'!F$23/'Protein and Sphingo'!$B$23),"")</f>
        <v/>
      </c>
      <c r="E173" t="str">
        <f>IF(COUNT('Protein Normalization'!E173/('Protein and Sphingo'!G$23/'Protein and Sphingo'!$B$23))&gt;0,'Protein Normalization'!E173/('Protein and Sphingo'!G$23/'Protein and Sphingo'!$B$23),"")</f>
        <v/>
      </c>
      <c r="F173" t="str">
        <f>IF(COUNT('Protein Normalization'!F173/('Protein and Sphingo'!H$23/'Protein and Sphingo'!$B$23))&gt;0,'Protein Normalization'!F173/('Protein and Sphingo'!H$23/'Protein and Sphingo'!$B$23),"")</f>
        <v/>
      </c>
      <c r="G173" t="str">
        <f>IF(COUNT('Protein Normalization'!G173/('Protein and Sphingo'!I$23/'Protein and Sphingo'!$B$23))&gt;0,'Protein Normalization'!G173/('Protein and Sphingo'!I$23/'Protein and Sphingo'!$B$23),"")</f>
        <v/>
      </c>
      <c r="H173" t="str">
        <f>IF(COUNT('Protein Normalization'!H173/('Protein and Sphingo'!J$23/'Protein and Sphingo'!$B$23))&gt;0,'Protein Normalization'!H173/('Protein and Sphingo'!J$23/'Protein and Sphingo'!$B$23),"")</f>
        <v/>
      </c>
      <c r="I173" t="str">
        <f>IF(COUNT('Protein Normalization'!I173/('Protein and Sphingo'!K$23/'Protein and Sphingo'!$B$23))&gt;0,'Protein Normalization'!I173/('Protein and Sphingo'!K$23/'Protein and Sphingo'!$B$23),"")</f>
        <v/>
      </c>
      <c r="J173" t="str">
        <f>IF(COUNT('Protein Normalization'!J173/('Protein and Sphingo'!L$23/'Protein and Sphingo'!$B$23))&gt;0,'Protein Normalization'!J173/('Protein and Sphingo'!L$23/'Protein and Sphingo'!$B$23),"")</f>
        <v/>
      </c>
    </row>
    <row r="174" spans="1:10">
      <c r="A174" t="s">
        <v>418</v>
      </c>
      <c r="B174" t="s">
        <v>378</v>
      </c>
      <c r="C174" t="s">
        <v>419</v>
      </c>
      <c r="D174" t="str">
        <f>IF(COUNT('Protein Normalization'!D174/('Protein and Sphingo'!F$23/'Protein and Sphingo'!$B$23))&gt;0,'Protein Normalization'!D174/('Protein and Sphingo'!F$23/'Protein and Sphingo'!$B$23),"")</f>
        <v/>
      </c>
      <c r="E174" t="str">
        <f>IF(COUNT('Protein Normalization'!E174/('Protein and Sphingo'!G$23/'Protein and Sphingo'!$B$23))&gt;0,'Protein Normalization'!E174/('Protein and Sphingo'!G$23/'Protein and Sphingo'!$B$23),"")</f>
        <v/>
      </c>
      <c r="F174" t="str">
        <f>IF(COUNT('Protein Normalization'!F174/('Protein and Sphingo'!H$23/'Protein and Sphingo'!$B$23))&gt;0,'Protein Normalization'!F174/('Protein and Sphingo'!H$23/'Protein and Sphingo'!$B$23),"")</f>
        <v/>
      </c>
      <c r="G174" t="str">
        <f>IF(COUNT('Protein Normalization'!G174/('Protein and Sphingo'!I$23/'Protein and Sphingo'!$B$23))&gt;0,'Protein Normalization'!G174/('Protein and Sphingo'!I$23/'Protein and Sphingo'!$B$23),"")</f>
        <v/>
      </c>
      <c r="H174" t="str">
        <f>IF(COUNT('Protein Normalization'!H174/('Protein and Sphingo'!J$23/'Protein and Sphingo'!$B$23))&gt;0,'Protein Normalization'!H174/('Protein and Sphingo'!J$23/'Protein and Sphingo'!$B$23),"")</f>
        <v/>
      </c>
      <c r="I174" t="str">
        <f>IF(COUNT('Protein Normalization'!I174/('Protein and Sphingo'!K$23/'Protein and Sphingo'!$B$23))&gt;0,'Protein Normalization'!I174/('Protein and Sphingo'!K$23/'Protein and Sphingo'!$B$23),"")</f>
        <v/>
      </c>
      <c r="J174" t="str">
        <f>IF(COUNT('Protein Normalization'!J174/('Protein and Sphingo'!L$23/'Protein and Sphingo'!$B$23))&gt;0,'Protein Normalization'!J174/('Protein and Sphingo'!L$23/'Protein and Sphingo'!$B$23),"")</f>
        <v/>
      </c>
    </row>
    <row r="175" spans="1:10">
      <c r="A175" t="s">
        <v>418</v>
      </c>
      <c r="B175" t="s">
        <v>378</v>
      </c>
      <c r="C175" t="s">
        <v>419</v>
      </c>
      <c r="D175" t="str">
        <f>IF(COUNT('Protein Normalization'!D175/('Protein and Sphingo'!F$23/'Protein and Sphingo'!$B$23))&gt;0,'Protein Normalization'!D175/('Protein and Sphingo'!F$23/'Protein and Sphingo'!$B$23),"")</f>
        <v/>
      </c>
      <c r="E175" t="str">
        <f>IF(COUNT('Protein Normalization'!E175/('Protein and Sphingo'!G$23/'Protein and Sphingo'!$B$23))&gt;0,'Protein Normalization'!E175/('Protein and Sphingo'!G$23/'Protein and Sphingo'!$B$23),"")</f>
        <v/>
      </c>
      <c r="F175" t="str">
        <f>IF(COUNT('Protein Normalization'!F175/('Protein and Sphingo'!H$23/'Protein and Sphingo'!$B$23))&gt;0,'Protein Normalization'!F175/('Protein and Sphingo'!H$23/'Protein and Sphingo'!$B$23),"")</f>
        <v/>
      </c>
      <c r="G175" t="str">
        <f>IF(COUNT('Protein Normalization'!G175/('Protein and Sphingo'!I$23/'Protein and Sphingo'!$B$23))&gt;0,'Protein Normalization'!G175/('Protein and Sphingo'!I$23/'Protein and Sphingo'!$B$23),"")</f>
        <v/>
      </c>
      <c r="H175" t="str">
        <f>IF(COUNT('Protein Normalization'!H175/('Protein and Sphingo'!J$23/'Protein and Sphingo'!$B$23))&gt;0,'Protein Normalization'!H175/('Protein and Sphingo'!J$23/'Protein and Sphingo'!$B$23),"")</f>
        <v/>
      </c>
      <c r="I175" t="str">
        <f>IF(COUNT('Protein Normalization'!I175/('Protein and Sphingo'!K$23/'Protein and Sphingo'!$B$23))&gt;0,'Protein Normalization'!I175/('Protein and Sphingo'!K$23/'Protein and Sphingo'!$B$23),"")</f>
        <v/>
      </c>
      <c r="J175" t="str">
        <f>IF(COUNT('Protein Normalization'!J175/('Protein and Sphingo'!L$23/'Protein and Sphingo'!$B$23))&gt;0,'Protein Normalization'!J175/('Protein and Sphingo'!L$23/'Protein and Sphingo'!$B$23),"")</f>
        <v/>
      </c>
    </row>
    <row r="176" spans="1:10">
      <c r="A176" t="s">
        <v>418</v>
      </c>
      <c r="B176" t="s">
        <v>378</v>
      </c>
      <c r="C176" t="s">
        <v>419</v>
      </c>
      <c r="D176" t="str">
        <f>IF(COUNT('Protein Normalization'!D176/('Protein and Sphingo'!F$23/'Protein and Sphingo'!$B$23))&gt;0,'Protein Normalization'!D176/('Protein and Sphingo'!F$23/'Protein and Sphingo'!$B$23),"")</f>
        <v/>
      </c>
      <c r="E176" t="str">
        <f>IF(COUNT('Protein Normalization'!E176/('Protein and Sphingo'!G$23/'Protein and Sphingo'!$B$23))&gt;0,'Protein Normalization'!E176/('Protein and Sphingo'!G$23/'Protein and Sphingo'!$B$23),"")</f>
        <v/>
      </c>
      <c r="F176" t="str">
        <f>IF(COUNT('Protein Normalization'!F176/('Protein and Sphingo'!H$23/'Protein and Sphingo'!$B$23))&gt;0,'Protein Normalization'!F176/('Protein and Sphingo'!H$23/'Protein and Sphingo'!$B$23),"")</f>
        <v/>
      </c>
      <c r="G176" t="str">
        <f>IF(COUNT('Protein Normalization'!G176/('Protein and Sphingo'!I$23/'Protein and Sphingo'!$B$23))&gt;0,'Protein Normalization'!G176/('Protein and Sphingo'!I$23/'Protein and Sphingo'!$B$23),"")</f>
        <v/>
      </c>
      <c r="H176" t="str">
        <f>IF(COUNT('Protein Normalization'!H176/('Protein and Sphingo'!J$23/'Protein and Sphingo'!$B$23))&gt;0,'Protein Normalization'!H176/('Protein and Sphingo'!J$23/'Protein and Sphingo'!$B$23),"")</f>
        <v/>
      </c>
      <c r="I176" t="str">
        <f>IF(COUNT('Protein Normalization'!I176/('Protein and Sphingo'!K$23/'Protein and Sphingo'!$B$23))&gt;0,'Protein Normalization'!I176/('Protein and Sphingo'!K$23/'Protein and Sphingo'!$B$23),"")</f>
        <v/>
      </c>
      <c r="J176" t="str">
        <f>IF(COUNT('Protein Normalization'!J176/('Protein and Sphingo'!L$23/'Protein and Sphingo'!$B$23))&gt;0,'Protein Normalization'!J176/('Protein and Sphingo'!L$23/'Protein and Sphingo'!$B$23),"")</f>
        <v/>
      </c>
    </row>
    <row r="177" spans="1:10">
      <c r="A177" t="s">
        <v>421</v>
      </c>
      <c r="B177" t="s">
        <v>378</v>
      </c>
      <c r="C177" t="s">
        <v>422</v>
      </c>
      <c r="D177" t="str">
        <f>IF(COUNT('Protein Normalization'!D177/('Protein and Sphingo'!F$23/'Protein and Sphingo'!$B$23))&gt;0,'Protein Normalization'!D177/('Protein and Sphingo'!F$23/'Protein and Sphingo'!$B$23),"")</f>
        <v/>
      </c>
      <c r="E177" t="str">
        <f>IF(COUNT('Protein Normalization'!E177/('Protein and Sphingo'!G$23/'Protein and Sphingo'!$B$23))&gt;0,'Protein Normalization'!E177/('Protein and Sphingo'!G$23/'Protein and Sphingo'!$B$23),"")</f>
        <v/>
      </c>
      <c r="F177" t="str">
        <f>IF(COUNT('Protein Normalization'!F177/('Protein and Sphingo'!H$23/'Protein and Sphingo'!$B$23))&gt;0,'Protein Normalization'!F177/('Protein and Sphingo'!H$23/'Protein and Sphingo'!$B$23),"")</f>
        <v/>
      </c>
      <c r="G177" t="str">
        <f>IF(COUNT('Protein Normalization'!G177/('Protein and Sphingo'!I$23/'Protein and Sphingo'!$B$23))&gt;0,'Protein Normalization'!G177/('Protein and Sphingo'!I$23/'Protein and Sphingo'!$B$23),"")</f>
        <v/>
      </c>
      <c r="H177" t="str">
        <f>IF(COUNT('Protein Normalization'!H177/('Protein and Sphingo'!J$23/'Protein and Sphingo'!$B$23))&gt;0,'Protein Normalization'!H177/('Protein and Sphingo'!J$23/'Protein and Sphingo'!$B$23),"")</f>
        <v/>
      </c>
      <c r="I177" t="str">
        <f>IF(COUNT('Protein Normalization'!I177/('Protein and Sphingo'!K$23/'Protein and Sphingo'!$B$23))&gt;0,'Protein Normalization'!I177/('Protein and Sphingo'!K$23/'Protein and Sphingo'!$B$23),"")</f>
        <v/>
      </c>
      <c r="J177" t="str">
        <f>IF(COUNT('Protein Normalization'!J177/('Protein and Sphingo'!L$23/'Protein and Sphingo'!$B$23))&gt;0,'Protein Normalization'!J177/('Protein and Sphingo'!L$23/'Protein and Sphingo'!$B$23),"")</f>
        <v/>
      </c>
    </row>
    <row r="178" spans="1:10">
      <c r="A178" t="s">
        <v>424</v>
      </c>
      <c r="B178" t="s">
        <v>378</v>
      </c>
      <c r="C178" t="s">
        <v>425</v>
      </c>
      <c r="D178">
        <f>IF(COUNT('Protein Normalization'!D178/('Protein and Sphingo'!F$23/'Protein and Sphingo'!$B$23))&gt;0,'Protein Normalization'!D178/('Protein and Sphingo'!F$23/'Protein and Sphingo'!$B$23),"")</f>
        <v>179603614.91010964</v>
      </c>
      <c r="E178">
        <f>IF(COUNT('Protein Normalization'!E178/('Protein and Sphingo'!G$23/'Protein and Sphingo'!$B$23))&gt;0,'Protein Normalization'!E178/('Protein and Sphingo'!G$23/'Protein and Sphingo'!$B$23),"")</f>
        <v>134239353.60765439</v>
      </c>
      <c r="F178">
        <f>IF(COUNT('Protein Normalization'!F178/('Protein and Sphingo'!H$23/'Protein and Sphingo'!$B$23))&gt;0,'Protein Normalization'!F178/('Protein and Sphingo'!H$23/'Protein and Sphingo'!$B$23),"")</f>
        <v>13597295.713313151</v>
      </c>
      <c r="G178">
        <f>IF(COUNT('Protein Normalization'!G178/('Protein and Sphingo'!I$23/'Protein and Sphingo'!$B$23))&gt;0,'Protein Normalization'!G178/('Protein and Sphingo'!I$23/'Protein and Sphingo'!$B$23),"")</f>
        <v>9169958.2586311456</v>
      </c>
      <c r="H178">
        <f>IF(COUNT('Protein Normalization'!H178/('Protein and Sphingo'!J$23/'Protein and Sphingo'!$B$23))&gt;0,'Protein Normalization'!H178/('Protein and Sphingo'!J$23/'Protein and Sphingo'!$B$23),"")</f>
        <v>185220241.47844842</v>
      </c>
      <c r="I178">
        <f>IF(COUNT('Protein Normalization'!I178/('Protein and Sphingo'!K$23/'Protein and Sphingo'!$B$23))&gt;0,'Protein Normalization'!I178/('Protein and Sphingo'!K$23/'Protein and Sphingo'!$B$23),"")</f>
        <v>11104621.453441478</v>
      </c>
      <c r="J178">
        <f>IF(COUNT('Protein Normalization'!J178/('Protein and Sphingo'!L$23/'Protein and Sphingo'!$B$23))&gt;0,'Protein Normalization'!J178/('Protein and Sphingo'!L$23/'Protein and Sphingo'!$B$23),"")</f>
        <v>7359785.9799665362</v>
      </c>
    </row>
    <row r="179" spans="1:10">
      <c r="A179" t="s">
        <v>426</v>
      </c>
      <c r="B179" t="s">
        <v>378</v>
      </c>
      <c r="C179" t="s">
        <v>427</v>
      </c>
      <c r="D179">
        <f>IF(COUNT('Protein Normalization'!D179/('Protein and Sphingo'!F$23/'Protein and Sphingo'!$B$23))&gt;0,'Protein Normalization'!D179/('Protein and Sphingo'!F$23/'Protein and Sphingo'!$B$23),"")</f>
        <v>45165479.935860895</v>
      </c>
      <c r="E179">
        <f>IF(COUNT('Protein Normalization'!E179/('Protein and Sphingo'!G$23/'Protein and Sphingo'!$B$23))&gt;0,'Protein Normalization'!E179/('Protein and Sphingo'!G$23/'Protein and Sphingo'!$B$23),"")</f>
        <v>54355612.603272401</v>
      </c>
      <c r="F179">
        <f>IF(COUNT('Protein Normalization'!F179/('Protein and Sphingo'!H$23/'Protein and Sphingo'!$B$23))&gt;0,'Protein Normalization'!F179/('Protein and Sphingo'!H$23/'Protein and Sphingo'!$B$23),"")</f>
        <v>87881259.322952569</v>
      </c>
      <c r="G179">
        <f>IF(COUNT('Protein Normalization'!G179/('Protein and Sphingo'!I$23/'Protein and Sphingo'!$B$23))&gt;0,'Protein Normalization'!G179/('Protein and Sphingo'!I$23/'Protein and Sphingo'!$B$23),"")</f>
        <v>81365720.852499917</v>
      </c>
      <c r="H179">
        <f>IF(COUNT('Protein Normalization'!H179/('Protein and Sphingo'!J$23/'Protein and Sphingo'!$B$23))&gt;0,'Protein Normalization'!H179/('Protein and Sphingo'!J$23/'Protein and Sphingo'!$B$23),"")</f>
        <v>39834002.178975232</v>
      </c>
      <c r="I179">
        <f>IF(COUNT('Protein Normalization'!I179/('Protein and Sphingo'!K$23/'Protein and Sphingo'!$B$23))&gt;0,'Protein Normalization'!I179/('Protein and Sphingo'!K$23/'Protein and Sphingo'!$B$23),"")</f>
        <v>81128719.345466733</v>
      </c>
      <c r="J179">
        <f>IF(COUNT('Protein Normalization'!J179/('Protein and Sphingo'!L$23/'Protein and Sphingo'!$B$23))&gt;0,'Protein Normalization'!J179/('Protein and Sphingo'!L$23/'Protein and Sphingo'!$B$23),"")</f>
        <v>81973964.08281447</v>
      </c>
    </row>
    <row r="180" spans="1:10">
      <c r="A180" t="s">
        <v>429</v>
      </c>
      <c r="B180" t="s">
        <v>378</v>
      </c>
      <c r="C180" t="s">
        <v>430</v>
      </c>
      <c r="D180">
        <f>IF(COUNT('Protein Normalization'!D180/('Protein and Sphingo'!F$23/'Protein and Sphingo'!$B$23))&gt;0,'Protein Normalization'!D180/('Protein and Sphingo'!F$23/'Protein and Sphingo'!$B$23),"")</f>
        <v>42133544.080511563</v>
      </c>
      <c r="E180">
        <f>IF(COUNT('Protein Normalization'!E180/('Protein and Sphingo'!G$23/'Protein and Sphingo'!$B$23))&gt;0,'Protein Normalization'!E180/('Protein and Sphingo'!G$23/'Protein and Sphingo'!$B$23),"")</f>
        <v>39646392.79440029</v>
      </c>
      <c r="F180">
        <f>IF(COUNT('Protein Normalization'!F180/('Protein and Sphingo'!H$23/'Protein and Sphingo'!$B$23))&gt;0,'Protein Normalization'!F180/('Protein and Sphingo'!H$23/'Protein and Sphingo'!$B$23),"")</f>
        <v>73066861.91802223</v>
      </c>
      <c r="G180">
        <f>IF(COUNT('Protein Normalization'!G180/('Protein and Sphingo'!I$23/'Protein and Sphingo'!$B$23))&gt;0,'Protein Normalization'!G180/('Protein and Sphingo'!I$23/'Protein and Sphingo'!$B$23),"")</f>
        <v>72753708.09038578</v>
      </c>
      <c r="H180">
        <f>IF(COUNT('Protein Normalization'!H180/('Protein and Sphingo'!J$23/'Protein and Sphingo'!$B$23))&gt;0,'Protein Normalization'!H180/('Protein and Sphingo'!J$23/'Protein and Sphingo'!$B$23),"")</f>
        <v>25882286.751396008</v>
      </c>
      <c r="I180">
        <f>IF(COUNT('Protein Normalization'!I180/('Protein and Sphingo'!K$23/'Protein and Sphingo'!$B$23))&gt;0,'Protein Normalization'!I180/('Protein and Sphingo'!K$23/'Protein and Sphingo'!$B$23),"")</f>
        <v>71159167.034349024</v>
      </c>
      <c r="J180">
        <f>IF(COUNT('Protein Normalization'!J180/('Protein and Sphingo'!L$23/'Protein and Sphingo'!$B$23))&gt;0,'Protein Normalization'!J180/('Protein and Sphingo'!L$23/'Protein and Sphingo'!$B$23),"")</f>
        <v>76359448.033885747</v>
      </c>
    </row>
    <row r="181" spans="1:10">
      <c r="A181" t="s">
        <v>432</v>
      </c>
      <c r="B181" t="s">
        <v>378</v>
      </c>
      <c r="C181" t="s">
        <v>433</v>
      </c>
      <c r="D181">
        <f>IF(COUNT('Protein Normalization'!D181/('Protein and Sphingo'!F$23/'Protein and Sphingo'!$B$23))&gt;0,'Protein Normalization'!D181/('Protein and Sphingo'!F$23/'Protein and Sphingo'!$B$23),"")</f>
        <v>4778472.1029626261</v>
      </c>
      <c r="E181" t="str">
        <f>IF(COUNT('Protein Normalization'!E181/('Protein and Sphingo'!G$23/'Protein and Sphingo'!$B$23))&gt;0,'Protein Normalization'!E181/('Protein and Sphingo'!G$23/'Protein and Sphingo'!$B$23),"")</f>
        <v/>
      </c>
      <c r="F181" t="str">
        <f>IF(COUNT('Protein Normalization'!F181/('Protein and Sphingo'!H$23/'Protein and Sphingo'!$B$23))&gt;0,'Protein Normalization'!F181/('Protein and Sphingo'!H$23/'Protein and Sphingo'!$B$23),"")</f>
        <v/>
      </c>
      <c r="G181" t="str">
        <f>IF(COUNT('Protein Normalization'!G181/('Protein and Sphingo'!I$23/'Protein and Sphingo'!$B$23))&gt;0,'Protein Normalization'!G181/('Protein and Sphingo'!I$23/'Protein and Sphingo'!$B$23),"")</f>
        <v/>
      </c>
      <c r="H181">
        <f>IF(COUNT('Protein Normalization'!H181/('Protein and Sphingo'!J$23/'Protein and Sphingo'!$B$23))&gt;0,'Protein Normalization'!H181/('Protein and Sphingo'!J$23/'Protein and Sphingo'!$B$23),"")</f>
        <v>59226.426349368441</v>
      </c>
      <c r="I181">
        <f>IF(COUNT('Protein Normalization'!I181/('Protein and Sphingo'!K$23/'Protein and Sphingo'!$B$23))&gt;0,'Protein Normalization'!I181/('Protein and Sphingo'!K$23/'Protein and Sphingo'!$B$23),"")</f>
        <v>1983218.3286257309</v>
      </c>
      <c r="J181">
        <f>IF(COUNT('Protein Normalization'!J181/('Protein and Sphingo'!L$23/'Protein and Sphingo'!$B$23))&gt;0,'Protein Normalization'!J181/('Protein and Sphingo'!L$23/'Protein and Sphingo'!$B$23),"")</f>
        <v>2437928.4164045216</v>
      </c>
    </row>
    <row r="182" spans="1:10">
      <c r="A182" t="s">
        <v>435</v>
      </c>
      <c r="B182" t="s">
        <v>378</v>
      </c>
      <c r="C182" t="s">
        <v>436</v>
      </c>
      <c r="D182" t="str">
        <f>IF(COUNT('Protein Normalization'!D182/('Protein and Sphingo'!F$23/'Protein and Sphingo'!$B$23))&gt;0,'Protein Normalization'!D182/('Protein and Sphingo'!F$23/'Protein and Sphingo'!$B$23),"")</f>
        <v/>
      </c>
      <c r="E182" t="str">
        <f>IF(COUNT('Protein Normalization'!E182/('Protein and Sphingo'!G$23/'Protein and Sphingo'!$B$23))&gt;0,'Protein Normalization'!E182/('Protein and Sphingo'!G$23/'Protein and Sphingo'!$B$23),"")</f>
        <v/>
      </c>
      <c r="F182" t="str">
        <f>IF(COUNT('Protein Normalization'!F182/('Protein and Sphingo'!H$23/'Protein and Sphingo'!$B$23))&gt;0,'Protein Normalization'!F182/('Protein and Sphingo'!H$23/'Protein and Sphingo'!$B$23),"")</f>
        <v/>
      </c>
      <c r="G182" t="str">
        <f>IF(COUNT('Protein Normalization'!G182/('Protein and Sphingo'!I$23/'Protein and Sphingo'!$B$23))&gt;0,'Protein Normalization'!G182/('Protein and Sphingo'!I$23/'Protein and Sphingo'!$B$23),"")</f>
        <v/>
      </c>
      <c r="H182" t="str">
        <f>IF(COUNT('Protein Normalization'!H182/('Protein and Sphingo'!J$23/'Protein and Sphingo'!$B$23))&gt;0,'Protein Normalization'!H182/('Protein and Sphingo'!J$23/'Protein and Sphingo'!$B$23),"")</f>
        <v/>
      </c>
      <c r="I182" t="str">
        <f>IF(COUNT('Protein Normalization'!I182/('Protein and Sphingo'!K$23/'Protein and Sphingo'!$B$23))&gt;0,'Protein Normalization'!I182/('Protein and Sphingo'!K$23/'Protein and Sphingo'!$B$23),"")</f>
        <v/>
      </c>
      <c r="J182" t="str">
        <f>IF(COUNT('Protein Normalization'!J182/('Protein and Sphingo'!L$23/'Protein and Sphingo'!$B$23))&gt;0,'Protein Normalization'!J182/('Protein and Sphingo'!L$23/'Protein and Sphingo'!$B$23),"")</f>
        <v/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B9A1-5D5B-47F7-B598-26000110AD39}">
  <dimension ref="A1:P184"/>
  <sheetViews>
    <sheetView tabSelected="1" zoomScale="70" zoomScaleNormal="70" workbookViewId="0">
      <selection activeCell="E16" sqref="E16"/>
    </sheetView>
  </sheetViews>
  <sheetFormatPr baseColWidth="10" defaultColWidth="8.83203125" defaultRowHeight="15"/>
  <cols>
    <col min="1" max="1" width="19.6640625" bestFit="1" customWidth="1"/>
    <col min="2" max="2" width="7.83203125" bestFit="1" customWidth="1"/>
    <col min="3" max="3" width="15.5" bestFit="1" customWidth="1"/>
    <col min="4" max="7" width="14.83203125" bestFit="1" customWidth="1"/>
    <col min="8" max="8" width="15.83203125" bestFit="1" customWidth="1"/>
    <col min="9" max="9" width="15.5" bestFit="1" customWidth="1"/>
    <col min="10" max="10" width="15.83203125" bestFit="1" customWidth="1"/>
    <col min="11" max="11" width="12.6640625" customWidth="1"/>
    <col min="12" max="13" width="14.83203125" bestFit="1" customWidth="1"/>
    <col min="14" max="14" width="20" bestFit="1" customWidth="1"/>
    <col min="15" max="15" width="15.83203125" bestFit="1" customWidth="1"/>
    <col min="16" max="16" width="16" bestFit="1" customWidth="1"/>
    <col min="22" max="22" width="14.83203125" bestFit="1" customWidth="1"/>
  </cols>
  <sheetData>
    <row r="1" spans="1:16" ht="29">
      <c r="A1" s="14" t="s">
        <v>482</v>
      </c>
      <c r="B1" s="14"/>
      <c r="C1" s="14"/>
      <c r="D1" s="14"/>
      <c r="E1" s="14"/>
      <c r="F1" s="14"/>
      <c r="G1" s="14"/>
      <c r="H1" s="14"/>
    </row>
    <row r="2" spans="1:16">
      <c r="A2" s="13"/>
    </row>
    <row r="3" spans="1:16">
      <c r="A3" s="13" t="s">
        <v>476</v>
      </c>
      <c r="B3" s="13" t="s">
        <v>478</v>
      </c>
      <c r="C3" s="13" t="s">
        <v>477</v>
      </c>
      <c r="D3" s="13" t="s">
        <v>465</v>
      </c>
      <c r="E3" s="13" t="s">
        <v>466</v>
      </c>
      <c r="F3" s="13" t="s">
        <v>467</v>
      </c>
      <c r="G3" s="13" t="s">
        <v>468</v>
      </c>
      <c r="H3" s="13" t="s">
        <v>469</v>
      </c>
      <c r="I3" s="13" t="s">
        <v>470</v>
      </c>
      <c r="J3" s="13" t="s">
        <v>471</v>
      </c>
      <c r="K3" s="5"/>
      <c r="L3" s="3" t="s">
        <v>453</v>
      </c>
      <c r="M3" s="3" t="s">
        <v>454</v>
      </c>
      <c r="N3" s="3" t="s">
        <v>463</v>
      </c>
      <c r="O3" s="3" t="s">
        <v>455</v>
      </c>
      <c r="P3" s="3" t="s">
        <v>456</v>
      </c>
    </row>
    <row r="4" spans="1:16">
      <c r="A4" t="s">
        <v>8</v>
      </c>
      <c r="B4" t="s">
        <v>9</v>
      </c>
      <c r="C4" t="s">
        <v>10</v>
      </c>
      <c r="D4">
        <v>56609404.284606352</v>
      </c>
      <c r="E4">
        <v>53982063.035901107</v>
      </c>
      <c r="F4">
        <v>45665109.011085697</v>
      </c>
      <c r="G4">
        <v>55006761.696306042</v>
      </c>
      <c r="H4">
        <v>43328361.333587974</v>
      </c>
      <c r="I4">
        <v>67483314.975683168</v>
      </c>
      <c r="J4">
        <v>35774669.024433769</v>
      </c>
      <c r="K4" s="4"/>
      <c r="L4">
        <f>AVERAGE(D4:G4)</f>
        <v>52815834.506974801</v>
      </c>
      <c r="M4">
        <f>AVERAGE(H4:J4)</f>
        <v>48862115.11123497</v>
      </c>
      <c r="N4">
        <f>M4/L4</f>
        <v>0.92514140063018968</v>
      </c>
      <c r="O4">
        <f>LOG(N4,2)</f>
        <v>-0.11225420774769893</v>
      </c>
      <c r="P4">
        <f>-LOG(_xlfn.T.TEST(D4:G4,H4:J4,2,3),2)</f>
        <v>0.46708500655539409</v>
      </c>
    </row>
    <row r="5" spans="1:16">
      <c r="A5" t="s">
        <v>12</v>
      </c>
      <c r="B5" t="s">
        <v>9</v>
      </c>
      <c r="C5" t="s">
        <v>13</v>
      </c>
      <c r="D5">
        <v>302656594.17090672</v>
      </c>
      <c r="E5">
        <v>240638971.08029065</v>
      </c>
      <c r="F5" t="s">
        <v>452</v>
      </c>
      <c r="G5" t="s">
        <v>452</v>
      </c>
      <c r="H5">
        <v>315920526.88197118</v>
      </c>
      <c r="I5">
        <v>3233.5081444984748</v>
      </c>
      <c r="J5">
        <v>720347.17462088342</v>
      </c>
      <c r="K5" s="4"/>
      <c r="L5">
        <f t="shared" ref="L5:L68" si="0">AVERAGE(D5:G5)</f>
        <v>271647782.62559867</v>
      </c>
      <c r="M5">
        <f t="shared" ref="M5:M68" si="1">AVERAGE(H5:J5)</f>
        <v>105548035.85491218</v>
      </c>
      <c r="N5">
        <f t="shared" ref="N5:N68" si="2">M5/L5</f>
        <v>0.38854738601118949</v>
      </c>
      <c r="O5">
        <f t="shared" ref="O5:O68" si="3">LOG(N5,2)</f>
        <v>-1.3638375389970305</v>
      </c>
      <c r="P5">
        <f t="shared" ref="P5:P68" si="4">-LOG(_xlfn.T.TEST(D5:G5,H5:J5,2,3),2)</f>
        <v>1.9891580509730185</v>
      </c>
    </row>
    <row r="6" spans="1:16">
      <c r="A6" t="s">
        <v>15</v>
      </c>
      <c r="B6" t="s">
        <v>9</v>
      </c>
      <c r="C6" t="s">
        <v>16</v>
      </c>
      <c r="D6">
        <v>949348159.01766729</v>
      </c>
      <c r="E6">
        <v>701227247.86940026</v>
      </c>
      <c r="F6">
        <v>21276043.923752531</v>
      </c>
      <c r="G6">
        <v>15500260.311558275</v>
      </c>
      <c r="H6">
        <v>900444742.54359806</v>
      </c>
      <c r="I6">
        <v>17859743.318113241</v>
      </c>
      <c r="J6">
        <v>18510605.804193605</v>
      </c>
      <c r="K6" s="4"/>
      <c r="L6">
        <f t="shared" si="0"/>
        <v>421837927.78059459</v>
      </c>
      <c r="M6">
        <f t="shared" si="1"/>
        <v>312271697.22196829</v>
      </c>
      <c r="N6">
        <f t="shared" si="2"/>
        <v>0.74026462927341696</v>
      </c>
      <c r="O6">
        <f t="shared" si="3"/>
        <v>-0.43388699834415834</v>
      </c>
      <c r="P6">
        <f t="shared" si="4"/>
        <v>0.34778924108086962</v>
      </c>
    </row>
    <row r="7" spans="1:16">
      <c r="A7" t="s">
        <v>19</v>
      </c>
      <c r="B7" t="s">
        <v>9</v>
      </c>
      <c r="C7" t="s">
        <v>20</v>
      </c>
      <c r="D7">
        <v>577173714.31151831</v>
      </c>
      <c r="E7">
        <v>387165034.04690677</v>
      </c>
      <c r="F7">
        <v>6859844.4777320009</v>
      </c>
      <c r="G7">
        <v>2860521.9407388102</v>
      </c>
      <c r="H7">
        <v>584481911.0713774</v>
      </c>
      <c r="I7">
        <v>717838.80807866133</v>
      </c>
      <c r="J7">
        <v>2704887.0936759668</v>
      </c>
      <c r="K7" s="4"/>
      <c r="L7">
        <f t="shared" si="0"/>
        <v>243514778.69422397</v>
      </c>
      <c r="M7">
        <f t="shared" si="1"/>
        <v>195968212.32437733</v>
      </c>
      <c r="N7">
        <f t="shared" si="2"/>
        <v>0.8047487441016884</v>
      </c>
      <c r="O7">
        <f t="shared" si="3"/>
        <v>-0.31338967466583778</v>
      </c>
      <c r="P7">
        <f t="shared" si="4"/>
        <v>0.2286234779771705</v>
      </c>
    </row>
    <row r="8" spans="1:16">
      <c r="A8" t="s">
        <v>21</v>
      </c>
      <c r="B8" t="s">
        <v>9</v>
      </c>
      <c r="C8" t="s">
        <v>22</v>
      </c>
      <c r="D8">
        <v>35985931.758499689</v>
      </c>
      <c r="E8">
        <v>22945904.758394253</v>
      </c>
      <c r="F8" t="s">
        <v>452</v>
      </c>
      <c r="G8" t="s">
        <v>452</v>
      </c>
      <c r="H8">
        <v>34217644.777445123</v>
      </c>
      <c r="I8" t="s">
        <v>452</v>
      </c>
      <c r="J8" t="s">
        <v>452</v>
      </c>
      <c r="K8" s="4"/>
      <c r="L8">
        <f t="shared" si="0"/>
        <v>29465918.258446969</v>
      </c>
      <c r="M8">
        <f t="shared" si="1"/>
        <v>34217644.777445123</v>
      </c>
      <c r="N8">
        <f t="shared" si="2"/>
        <v>1.1612617830987155</v>
      </c>
      <c r="O8">
        <f t="shared" si="3"/>
        <v>0.21569323542974783</v>
      </c>
      <c r="P8" t="e">
        <f t="shared" si="4"/>
        <v>#DIV/0!</v>
      </c>
    </row>
    <row r="9" spans="1:16">
      <c r="A9" t="s">
        <v>24</v>
      </c>
      <c r="B9" t="s">
        <v>9</v>
      </c>
      <c r="C9" t="s">
        <v>25</v>
      </c>
      <c r="D9">
        <v>27825916.135915961</v>
      </c>
      <c r="E9">
        <v>16170545.716428624</v>
      </c>
      <c r="F9" t="s">
        <v>452</v>
      </c>
      <c r="G9" t="s">
        <v>452</v>
      </c>
      <c r="H9">
        <v>30594679.668473754</v>
      </c>
      <c r="I9" t="s">
        <v>452</v>
      </c>
      <c r="J9" t="s">
        <v>452</v>
      </c>
      <c r="K9" s="4"/>
      <c r="L9">
        <f t="shared" si="0"/>
        <v>21998230.926172294</v>
      </c>
      <c r="M9">
        <f t="shared" si="1"/>
        <v>30594679.668473754</v>
      </c>
      <c r="N9">
        <f t="shared" si="2"/>
        <v>1.3907790936076534</v>
      </c>
      <c r="O9">
        <f t="shared" si="3"/>
        <v>0.47589328554080684</v>
      </c>
      <c r="P9" t="e">
        <f t="shared" si="4"/>
        <v>#DIV/0!</v>
      </c>
    </row>
    <row r="10" spans="1:16">
      <c r="A10" t="s">
        <v>27</v>
      </c>
      <c r="B10" t="s">
        <v>9</v>
      </c>
      <c r="C10" t="s">
        <v>28</v>
      </c>
      <c r="D10">
        <v>51391012.333422072</v>
      </c>
      <c r="E10">
        <v>36335083.407191165</v>
      </c>
      <c r="F10" t="s">
        <v>452</v>
      </c>
      <c r="G10" t="s">
        <v>452</v>
      </c>
      <c r="H10">
        <v>44640988.159850977</v>
      </c>
      <c r="I10" t="s">
        <v>452</v>
      </c>
      <c r="J10" t="s">
        <v>452</v>
      </c>
      <c r="K10" s="4"/>
      <c r="L10">
        <f t="shared" si="0"/>
        <v>43863047.870306619</v>
      </c>
      <c r="M10">
        <f t="shared" si="1"/>
        <v>44640988.159850977</v>
      </c>
      <c r="N10">
        <f t="shared" si="2"/>
        <v>1.0177356642393971</v>
      </c>
      <c r="O10">
        <f t="shared" si="3"/>
        <v>2.5362899909372946E-2</v>
      </c>
      <c r="P10" t="e">
        <f t="shared" si="4"/>
        <v>#DIV/0!</v>
      </c>
    </row>
    <row r="11" spans="1:16">
      <c r="A11" t="s">
        <v>30</v>
      </c>
      <c r="B11" t="s">
        <v>9</v>
      </c>
      <c r="C11" t="s">
        <v>31</v>
      </c>
      <c r="D11">
        <v>462591773.81823856</v>
      </c>
      <c r="E11">
        <v>555883261.75597692</v>
      </c>
      <c r="F11">
        <v>581339905.42190146</v>
      </c>
      <c r="G11">
        <v>632199834.20459342</v>
      </c>
      <c r="H11">
        <v>481553150.810615</v>
      </c>
      <c r="I11">
        <v>600947488.65504158</v>
      </c>
      <c r="J11">
        <v>456753059.19108242</v>
      </c>
      <c r="K11" s="4"/>
      <c r="L11">
        <f t="shared" si="0"/>
        <v>558003693.80017757</v>
      </c>
      <c r="M11">
        <f t="shared" si="1"/>
        <v>513084566.21891302</v>
      </c>
      <c r="N11">
        <f t="shared" si="2"/>
        <v>0.91950030424467011</v>
      </c>
      <c r="O11">
        <f t="shared" si="3"/>
        <v>-0.12107804289049284</v>
      </c>
      <c r="P11">
        <f t="shared" si="4"/>
        <v>1.0822675093258223</v>
      </c>
    </row>
    <row r="12" spans="1:16">
      <c r="A12" t="s">
        <v>33</v>
      </c>
      <c r="B12" t="s">
        <v>9</v>
      </c>
      <c r="C12" t="s">
        <v>34</v>
      </c>
      <c r="D12">
        <v>667127278.1546762</v>
      </c>
      <c r="E12">
        <v>774011305.79632342</v>
      </c>
      <c r="F12">
        <v>778165707.55232155</v>
      </c>
      <c r="G12">
        <v>828582596.54478264</v>
      </c>
      <c r="H12">
        <v>700242499.64663303</v>
      </c>
      <c r="I12">
        <v>830278664.62335503</v>
      </c>
      <c r="J12">
        <v>638737245.09798455</v>
      </c>
      <c r="K12" s="4"/>
      <c r="L12">
        <f t="shared" si="0"/>
        <v>761971722.01202595</v>
      </c>
      <c r="M12">
        <f t="shared" si="1"/>
        <v>723086136.45599079</v>
      </c>
      <c r="N12">
        <f t="shared" si="2"/>
        <v>0.9489671539865604</v>
      </c>
      <c r="O12">
        <f t="shared" si="3"/>
        <v>-7.556994188837228E-2</v>
      </c>
      <c r="P12">
        <f t="shared" si="4"/>
        <v>0.75654940473107435</v>
      </c>
    </row>
    <row r="13" spans="1:16">
      <c r="A13" t="s">
        <v>36</v>
      </c>
      <c r="B13" t="s">
        <v>9</v>
      </c>
      <c r="C13" t="s">
        <v>37</v>
      </c>
      <c r="D13">
        <v>410877252.35187328</v>
      </c>
      <c r="E13">
        <v>302794298.65027571</v>
      </c>
      <c r="F13">
        <v>27058648.703871377</v>
      </c>
      <c r="G13">
        <v>33825911.479358003</v>
      </c>
      <c r="H13">
        <v>406008997.91019052</v>
      </c>
      <c r="I13">
        <v>33600460.965531819</v>
      </c>
      <c r="J13">
        <v>25586113.886916954</v>
      </c>
      <c r="K13" s="4"/>
      <c r="L13">
        <f t="shared" si="0"/>
        <v>193639027.79634458</v>
      </c>
      <c r="M13">
        <f t="shared" si="1"/>
        <v>155065190.92087975</v>
      </c>
      <c r="N13">
        <f t="shared" si="2"/>
        <v>0.80079513249759771</v>
      </c>
      <c r="O13">
        <f t="shared" si="3"/>
        <v>-0.3204948898729455</v>
      </c>
      <c r="P13">
        <f t="shared" si="4"/>
        <v>0.28745677387985663</v>
      </c>
    </row>
    <row r="14" spans="1:16">
      <c r="A14" t="s">
        <v>39</v>
      </c>
      <c r="B14" t="s">
        <v>9</v>
      </c>
      <c r="C14" t="s">
        <v>40</v>
      </c>
      <c r="D14">
        <v>11993120.061954333</v>
      </c>
      <c r="E14">
        <v>9118759.9946082365</v>
      </c>
      <c r="F14">
        <v>10565235.495821323</v>
      </c>
      <c r="G14">
        <v>15675915.734045025</v>
      </c>
      <c r="H14">
        <v>10597299.857511995</v>
      </c>
      <c r="I14">
        <v>11861585.710068572</v>
      </c>
      <c r="J14">
        <v>6975122.7949890448</v>
      </c>
      <c r="K14" s="4"/>
      <c r="L14">
        <f t="shared" si="0"/>
        <v>11838257.821607228</v>
      </c>
      <c r="M14">
        <f t="shared" si="1"/>
        <v>9811336.1208565366</v>
      </c>
      <c r="N14">
        <f t="shared" si="2"/>
        <v>0.82878209519553225</v>
      </c>
      <c r="O14">
        <f t="shared" si="3"/>
        <v>-0.27093525915492839</v>
      </c>
      <c r="P14">
        <f t="shared" si="4"/>
        <v>1.447417224625988</v>
      </c>
    </row>
    <row r="15" spans="1:16">
      <c r="A15" t="s">
        <v>42</v>
      </c>
      <c r="B15" t="s">
        <v>9</v>
      </c>
      <c r="C15" t="s">
        <v>43</v>
      </c>
      <c r="D15">
        <v>43998086.996757939</v>
      </c>
      <c r="E15">
        <v>9709383.3661297429</v>
      </c>
      <c r="F15">
        <v>8622.3967480470801</v>
      </c>
      <c r="G15" t="s">
        <v>452</v>
      </c>
      <c r="H15">
        <v>25675924.960158706</v>
      </c>
      <c r="I15">
        <v>259219.56958396107</v>
      </c>
      <c r="J15">
        <v>626029.12955183967</v>
      </c>
      <c r="K15" s="4"/>
      <c r="L15">
        <f t="shared" si="0"/>
        <v>17905364.253211908</v>
      </c>
      <c r="M15">
        <f t="shared" si="1"/>
        <v>8853724.5530981682</v>
      </c>
      <c r="N15">
        <f t="shared" si="2"/>
        <v>0.49447330017371555</v>
      </c>
      <c r="O15">
        <f t="shared" si="3"/>
        <v>-1.0160354722789502</v>
      </c>
      <c r="P15">
        <f t="shared" si="4"/>
        <v>0.73185003828086514</v>
      </c>
    </row>
    <row r="16" spans="1:16">
      <c r="A16" t="s">
        <v>45</v>
      </c>
      <c r="B16" t="s">
        <v>9</v>
      </c>
      <c r="C16" t="s">
        <v>46</v>
      </c>
      <c r="D16">
        <v>40753138.308370844</v>
      </c>
      <c r="E16">
        <v>38600121.961700775</v>
      </c>
      <c r="F16">
        <v>3255234.7203341373</v>
      </c>
      <c r="G16">
        <v>685588.43685738521</v>
      </c>
      <c r="H16">
        <v>35671230.49841962</v>
      </c>
      <c r="I16">
        <v>2391718.1908807051</v>
      </c>
      <c r="J16">
        <v>4882475.6429893263</v>
      </c>
      <c r="K16" s="4"/>
      <c r="L16">
        <f t="shared" si="0"/>
        <v>20823520.856815789</v>
      </c>
      <c r="M16">
        <f t="shared" si="1"/>
        <v>14315141.44409655</v>
      </c>
      <c r="N16">
        <f t="shared" si="2"/>
        <v>0.68745057776389584</v>
      </c>
      <c r="O16">
        <f t="shared" si="3"/>
        <v>-0.54067209594869725</v>
      </c>
      <c r="P16">
        <f t="shared" si="4"/>
        <v>0.53857802815634892</v>
      </c>
    </row>
    <row r="17" spans="1:16">
      <c r="A17" t="s">
        <v>49</v>
      </c>
      <c r="B17" t="s">
        <v>9</v>
      </c>
      <c r="C17" t="s">
        <v>50</v>
      </c>
      <c r="D17">
        <v>1039716670.7330273</v>
      </c>
      <c r="E17">
        <v>765527580.06624627</v>
      </c>
      <c r="F17" t="s">
        <v>452</v>
      </c>
      <c r="G17">
        <v>19322096.473542765</v>
      </c>
      <c r="H17">
        <v>941277133.0524627</v>
      </c>
      <c r="I17">
        <v>17331603.654511824</v>
      </c>
      <c r="J17">
        <v>3993348.8087712065</v>
      </c>
      <c r="K17" s="4"/>
      <c r="L17">
        <f t="shared" si="0"/>
        <v>608188782.42427206</v>
      </c>
      <c r="M17">
        <f t="shared" si="1"/>
        <v>320867361.83858192</v>
      </c>
      <c r="N17">
        <f t="shared" si="2"/>
        <v>0.52757855966956169</v>
      </c>
      <c r="O17">
        <f t="shared" si="3"/>
        <v>-0.92254215896907932</v>
      </c>
      <c r="P17">
        <f t="shared" si="4"/>
        <v>0.87564653552879246</v>
      </c>
    </row>
    <row r="18" spans="1:16">
      <c r="A18" t="s">
        <v>52</v>
      </c>
      <c r="B18" t="s">
        <v>9</v>
      </c>
      <c r="C18" t="s">
        <v>53</v>
      </c>
      <c r="D18">
        <v>124202722.83339007</v>
      </c>
      <c r="E18">
        <v>146514441.42452013</v>
      </c>
      <c r="F18" t="s">
        <v>452</v>
      </c>
      <c r="G18" t="s">
        <v>452</v>
      </c>
      <c r="H18">
        <v>112868646.78579643</v>
      </c>
      <c r="I18" t="s">
        <v>452</v>
      </c>
      <c r="J18" t="s">
        <v>452</v>
      </c>
      <c r="K18" s="4"/>
      <c r="L18">
        <f t="shared" si="0"/>
        <v>135358582.1289551</v>
      </c>
      <c r="M18">
        <f t="shared" si="1"/>
        <v>112868646.78579643</v>
      </c>
      <c r="N18">
        <f t="shared" si="2"/>
        <v>0.83384921008013613</v>
      </c>
      <c r="O18">
        <f t="shared" si="3"/>
        <v>-0.26214157876933591</v>
      </c>
      <c r="P18" t="e">
        <f t="shared" si="4"/>
        <v>#DIV/0!</v>
      </c>
    </row>
    <row r="19" spans="1:16">
      <c r="A19" t="s">
        <v>55</v>
      </c>
      <c r="B19" t="s">
        <v>9</v>
      </c>
      <c r="C19" t="s">
        <v>56</v>
      </c>
      <c r="D19">
        <v>112092253.26006633</v>
      </c>
      <c r="E19">
        <v>79773585.387514934</v>
      </c>
      <c r="F19">
        <v>0</v>
      </c>
      <c r="G19">
        <v>2367622.1794578023</v>
      </c>
      <c r="H19">
        <v>93323926.09050484</v>
      </c>
      <c r="I19">
        <v>744569.14207318216</v>
      </c>
      <c r="J19">
        <v>786755.90342973056</v>
      </c>
      <c r="K19" s="4"/>
      <c r="L19">
        <f t="shared" si="0"/>
        <v>48558365.206759773</v>
      </c>
      <c r="M19">
        <f t="shared" si="1"/>
        <v>31618417.045335919</v>
      </c>
      <c r="N19">
        <f t="shared" si="2"/>
        <v>0.65114253560032009</v>
      </c>
      <c r="O19">
        <f t="shared" si="3"/>
        <v>-0.61895470987553647</v>
      </c>
      <c r="P19">
        <f t="shared" si="4"/>
        <v>0.50801630054048563</v>
      </c>
    </row>
    <row r="20" spans="1:16">
      <c r="A20" t="s">
        <v>59</v>
      </c>
      <c r="B20" t="s">
        <v>9</v>
      </c>
      <c r="C20" t="s">
        <v>60</v>
      </c>
      <c r="D20">
        <v>88962195.171108916</v>
      </c>
      <c r="E20">
        <v>66858731.678264596</v>
      </c>
      <c r="F20" t="s">
        <v>452</v>
      </c>
      <c r="G20" t="s">
        <v>452</v>
      </c>
      <c r="H20">
        <v>95660831.655889928</v>
      </c>
      <c r="I20" t="s">
        <v>452</v>
      </c>
      <c r="J20" t="s">
        <v>452</v>
      </c>
      <c r="K20" s="4"/>
      <c r="L20">
        <f t="shared" si="0"/>
        <v>77910463.42468676</v>
      </c>
      <c r="M20">
        <f t="shared" si="1"/>
        <v>95660831.655889928</v>
      </c>
      <c r="N20">
        <f t="shared" si="2"/>
        <v>1.2278303510331678</v>
      </c>
      <c r="O20">
        <f t="shared" si="3"/>
        <v>0.29611123771867898</v>
      </c>
      <c r="P20" t="e">
        <f t="shared" si="4"/>
        <v>#DIV/0!</v>
      </c>
    </row>
    <row r="21" spans="1:16">
      <c r="A21" t="s">
        <v>62</v>
      </c>
      <c r="B21" t="s">
        <v>9</v>
      </c>
      <c r="C21" t="s">
        <v>63</v>
      </c>
      <c r="D21" t="s">
        <v>452</v>
      </c>
      <c r="E21">
        <v>3461559.3243073598</v>
      </c>
      <c r="F21" t="s">
        <v>452</v>
      </c>
      <c r="G21" t="s">
        <v>452</v>
      </c>
      <c r="H21">
        <v>7589443.4907690706</v>
      </c>
      <c r="I21" t="s">
        <v>452</v>
      </c>
      <c r="J21" t="s">
        <v>452</v>
      </c>
      <c r="K21" s="4"/>
      <c r="L21">
        <f t="shared" si="0"/>
        <v>3461559.3243073598</v>
      </c>
      <c r="M21">
        <f t="shared" si="1"/>
        <v>7589443.4907690706</v>
      </c>
      <c r="N21">
        <f t="shared" si="2"/>
        <v>2.1924926831313742</v>
      </c>
      <c r="O21">
        <f t="shared" si="3"/>
        <v>1.1325720280621656</v>
      </c>
      <c r="P21" t="e">
        <f t="shared" si="4"/>
        <v>#DIV/0!</v>
      </c>
    </row>
    <row r="22" spans="1:16">
      <c r="A22" t="s">
        <v>65</v>
      </c>
      <c r="B22" t="s">
        <v>9</v>
      </c>
      <c r="C22" t="s">
        <v>66</v>
      </c>
      <c r="D22">
        <v>114434925.02543625</v>
      </c>
      <c r="E22">
        <v>66131057.121025309</v>
      </c>
      <c r="F22" t="s">
        <v>452</v>
      </c>
      <c r="G22">
        <v>754147.28054312372</v>
      </c>
      <c r="H22">
        <v>84859116.018292114</v>
      </c>
      <c r="I22">
        <v>1219463.7048951914</v>
      </c>
      <c r="J22" t="s">
        <v>452</v>
      </c>
      <c r="K22" s="4"/>
      <c r="L22">
        <f t="shared" si="0"/>
        <v>60440043.142334886</v>
      </c>
      <c r="M22">
        <f t="shared" si="1"/>
        <v>43039289.861593656</v>
      </c>
      <c r="N22">
        <f t="shared" si="2"/>
        <v>0.71209892686934617</v>
      </c>
      <c r="O22">
        <f t="shared" si="3"/>
        <v>-0.48985041635056792</v>
      </c>
      <c r="P22">
        <f t="shared" si="4"/>
        <v>0.37284609038157229</v>
      </c>
    </row>
    <row r="23" spans="1:16">
      <c r="A23" t="s">
        <v>68</v>
      </c>
      <c r="B23" t="s">
        <v>9</v>
      </c>
      <c r="C23" t="s">
        <v>69</v>
      </c>
      <c r="D23">
        <v>170048642.17597538</v>
      </c>
      <c r="E23">
        <v>115331187.62848397</v>
      </c>
      <c r="F23">
        <v>13678032.701044865</v>
      </c>
      <c r="G23">
        <v>17017071.499189332</v>
      </c>
      <c r="H23">
        <v>127620088.18745314</v>
      </c>
      <c r="I23">
        <v>19438557.561467033</v>
      </c>
      <c r="J23">
        <v>17567204.726497158</v>
      </c>
      <c r="K23" s="4"/>
      <c r="L23">
        <f t="shared" si="0"/>
        <v>79018733.501173377</v>
      </c>
      <c r="M23">
        <f t="shared" si="1"/>
        <v>54875283.49180577</v>
      </c>
      <c r="N23">
        <f t="shared" si="2"/>
        <v>0.69445916253505768</v>
      </c>
      <c r="O23">
        <f t="shared" si="3"/>
        <v>-0.52603823544007533</v>
      </c>
      <c r="P23">
        <f t="shared" si="4"/>
        <v>0.58267693029812007</v>
      </c>
    </row>
    <row r="24" spans="1:16">
      <c r="A24" t="s">
        <v>71</v>
      </c>
      <c r="B24" t="s">
        <v>9</v>
      </c>
      <c r="C24" t="s">
        <v>72</v>
      </c>
      <c r="D24">
        <v>89053727.789977059</v>
      </c>
      <c r="E24">
        <v>60846658.918960989</v>
      </c>
      <c r="F24" t="s">
        <v>452</v>
      </c>
      <c r="G24" t="s">
        <v>452</v>
      </c>
      <c r="H24">
        <v>73558798.480013117</v>
      </c>
      <c r="I24">
        <v>13688.51781171021</v>
      </c>
      <c r="J24" t="s">
        <v>452</v>
      </c>
      <c r="K24" s="4"/>
      <c r="L24">
        <f t="shared" si="0"/>
        <v>74950193.354469031</v>
      </c>
      <c r="M24">
        <f t="shared" si="1"/>
        <v>36786243.498912416</v>
      </c>
      <c r="N24">
        <f t="shared" si="2"/>
        <v>0.49080918744179564</v>
      </c>
      <c r="O24">
        <f t="shared" si="3"/>
        <v>-1.026765839870531</v>
      </c>
      <c r="P24">
        <f t="shared" si="4"/>
        <v>1.061322550847813</v>
      </c>
    </row>
    <row r="25" spans="1:16">
      <c r="A25" t="s">
        <v>74</v>
      </c>
      <c r="B25" t="s">
        <v>9</v>
      </c>
      <c r="C25" t="s">
        <v>75</v>
      </c>
      <c r="D25">
        <v>71117559.07423003</v>
      </c>
      <c r="E25">
        <v>43119241.616743766</v>
      </c>
      <c r="F25">
        <v>167323767.75067359</v>
      </c>
      <c r="G25">
        <v>91036350.294134215</v>
      </c>
      <c r="H25">
        <v>8878887.4015753213</v>
      </c>
      <c r="I25">
        <v>141976875.60863903</v>
      </c>
      <c r="J25">
        <v>16396999.086622991</v>
      </c>
      <c r="K25" s="4"/>
      <c r="L25">
        <f t="shared" si="0"/>
        <v>93149229.683945403</v>
      </c>
      <c r="M25">
        <f t="shared" si="1"/>
        <v>55750920.698945783</v>
      </c>
      <c r="N25">
        <f t="shared" si="2"/>
        <v>0.59851188129100175</v>
      </c>
      <c r="O25">
        <f t="shared" si="3"/>
        <v>-0.74054820793668141</v>
      </c>
      <c r="P25">
        <f t="shared" si="4"/>
        <v>0.97854314865702063</v>
      </c>
    </row>
    <row r="26" spans="1:16">
      <c r="A26" t="s">
        <v>77</v>
      </c>
      <c r="B26" t="s">
        <v>9</v>
      </c>
      <c r="C26" t="s">
        <v>78</v>
      </c>
      <c r="D26">
        <v>45936419.285753414</v>
      </c>
      <c r="E26">
        <v>49583475.374596588</v>
      </c>
      <c r="F26">
        <v>415890.66912008898</v>
      </c>
      <c r="G26">
        <v>550599.90612211113</v>
      </c>
      <c r="H26">
        <v>40148071.456987888</v>
      </c>
      <c r="I26">
        <v>8039794.6504810071</v>
      </c>
      <c r="J26">
        <v>488909.44531696104</v>
      </c>
      <c r="K26" s="4"/>
      <c r="L26">
        <f t="shared" si="0"/>
        <v>24121596.30889805</v>
      </c>
      <c r="M26">
        <f t="shared" si="1"/>
        <v>16225591.85092862</v>
      </c>
      <c r="N26">
        <f t="shared" si="2"/>
        <v>0.67265829521171749</v>
      </c>
      <c r="O26">
        <f t="shared" si="3"/>
        <v>-0.57205428098208</v>
      </c>
      <c r="P26">
        <f t="shared" si="4"/>
        <v>0.5477066020119119</v>
      </c>
    </row>
    <row r="27" spans="1:16">
      <c r="A27" t="s">
        <v>80</v>
      </c>
      <c r="B27" t="s">
        <v>9</v>
      </c>
      <c r="C27" t="s">
        <v>81</v>
      </c>
      <c r="D27">
        <v>124049229.67251888</v>
      </c>
      <c r="E27">
        <v>77014714.304940462</v>
      </c>
      <c r="F27">
        <v>6480794.9583535669</v>
      </c>
      <c r="G27">
        <v>4609091.8282205723</v>
      </c>
      <c r="H27">
        <v>95300819.592866272</v>
      </c>
      <c r="I27">
        <v>3890449.2158557479</v>
      </c>
      <c r="J27">
        <v>5031950.4395607347</v>
      </c>
      <c r="K27" s="4"/>
      <c r="L27">
        <f t="shared" si="0"/>
        <v>53038457.691008374</v>
      </c>
      <c r="M27">
        <f t="shared" si="1"/>
        <v>34741073.082760923</v>
      </c>
      <c r="N27">
        <f t="shared" si="2"/>
        <v>0.65501665386191255</v>
      </c>
      <c r="O27">
        <f t="shared" si="3"/>
        <v>-0.6103965071097126</v>
      </c>
      <c r="P27">
        <f t="shared" si="4"/>
        <v>0.55199811925860254</v>
      </c>
    </row>
    <row r="28" spans="1:16">
      <c r="A28" t="s">
        <v>83</v>
      </c>
      <c r="B28" t="s">
        <v>9</v>
      </c>
      <c r="C28" t="s">
        <v>84</v>
      </c>
      <c r="D28">
        <v>78671112.4220566</v>
      </c>
      <c r="E28">
        <v>50620116.929559425</v>
      </c>
      <c r="F28">
        <v>0</v>
      </c>
      <c r="G28">
        <v>0</v>
      </c>
      <c r="H28">
        <v>60520946.811004639</v>
      </c>
      <c r="I28">
        <v>0</v>
      </c>
      <c r="J28">
        <v>0</v>
      </c>
      <c r="K28" s="4"/>
      <c r="L28">
        <f t="shared" si="0"/>
        <v>32322807.337904006</v>
      </c>
      <c r="M28">
        <f t="shared" si="1"/>
        <v>20173648.937001545</v>
      </c>
      <c r="N28">
        <f t="shared" si="2"/>
        <v>0.62413047004566646</v>
      </c>
      <c r="O28">
        <f t="shared" si="3"/>
        <v>-0.68008044911300913</v>
      </c>
      <c r="P28">
        <f t="shared" si="4"/>
        <v>0.54756303048978328</v>
      </c>
    </row>
    <row r="29" spans="1:16">
      <c r="A29" t="s">
        <v>86</v>
      </c>
      <c r="B29" t="s">
        <v>9</v>
      </c>
      <c r="C29" t="s">
        <v>87</v>
      </c>
      <c r="D29">
        <v>23939300.319360897</v>
      </c>
      <c r="E29">
        <v>12078102.67833863</v>
      </c>
      <c r="F29">
        <v>793260.50082033128</v>
      </c>
      <c r="G29">
        <v>0</v>
      </c>
      <c r="H29">
        <v>26178080.446420852</v>
      </c>
      <c r="I29">
        <v>1158673.7517786201</v>
      </c>
      <c r="J29">
        <v>0</v>
      </c>
      <c r="K29" s="4"/>
      <c r="L29">
        <f t="shared" si="0"/>
        <v>9202665.8746299651</v>
      </c>
      <c r="M29">
        <f t="shared" si="1"/>
        <v>9112251.3993998244</v>
      </c>
      <c r="N29">
        <f t="shared" si="2"/>
        <v>0.99017518657507753</v>
      </c>
      <c r="O29">
        <f t="shared" si="3"/>
        <v>-1.4244298539848044E-2</v>
      </c>
      <c r="P29">
        <f t="shared" si="4"/>
        <v>9.5400470813898977E-3</v>
      </c>
    </row>
    <row r="30" spans="1:16">
      <c r="A30" t="s">
        <v>89</v>
      </c>
      <c r="B30" t="s">
        <v>9</v>
      </c>
      <c r="C30" t="s">
        <v>90</v>
      </c>
      <c r="D30">
        <v>4939757.2713887524</v>
      </c>
      <c r="E30">
        <v>5373967.0872184616</v>
      </c>
      <c r="F30">
        <v>35480378.763963908</v>
      </c>
      <c r="G30">
        <v>35498151.101431891</v>
      </c>
      <c r="H30">
        <v>4804786.1421827646</v>
      </c>
      <c r="I30">
        <v>1145524.1519909929</v>
      </c>
      <c r="J30">
        <v>617314.36281446612</v>
      </c>
      <c r="K30" s="4"/>
      <c r="L30">
        <f t="shared" si="0"/>
        <v>20323063.556000754</v>
      </c>
      <c r="M30">
        <f t="shared" si="1"/>
        <v>2189208.2189960745</v>
      </c>
      <c r="N30">
        <f t="shared" si="2"/>
        <v>0.10772038442745857</v>
      </c>
      <c r="O30">
        <f t="shared" si="3"/>
        <v>-3.2146368113035173</v>
      </c>
      <c r="P30">
        <f t="shared" si="4"/>
        <v>2.9533280845567393</v>
      </c>
    </row>
    <row r="31" spans="1:16">
      <c r="A31" t="s">
        <v>92</v>
      </c>
      <c r="B31" t="s">
        <v>9</v>
      </c>
      <c r="C31" t="s">
        <v>93</v>
      </c>
      <c r="D31">
        <v>116316835.6693653</v>
      </c>
      <c r="E31">
        <v>120781026.7833863</v>
      </c>
      <c r="F31">
        <v>184989602.95810097</v>
      </c>
      <c r="G31">
        <v>177039374.30028442</v>
      </c>
      <c r="H31">
        <v>90954869.036530107</v>
      </c>
      <c r="I31">
        <v>163615512.11162281</v>
      </c>
      <c r="J31">
        <v>180914144.92775634</v>
      </c>
      <c r="K31" s="4"/>
      <c r="L31">
        <f t="shared" si="0"/>
        <v>149781709.92778423</v>
      </c>
      <c r="M31">
        <f t="shared" si="1"/>
        <v>145161508.69196975</v>
      </c>
      <c r="N31">
        <f t="shared" si="2"/>
        <v>0.96915376892117155</v>
      </c>
      <c r="O31">
        <f t="shared" si="3"/>
        <v>-4.5202508648403521E-2</v>
      </c>
      <c r="P31">
        <f t="shared" si="4"/>
        <v>0.15843496332278453</v>
      </c>
    </row>
    <row r="32" spans="1:16">
      <c r="A32" t="s">
        <v>95</v>
      </c>
      <c r="B32" t="s">
        <v>9</v>
      </c>
      <c r="C32" t="s">
        <v>96</v>
      </c>
      <c r="D32">
        <v>61068685.716644175</v>
      </c>
      <c r="E32">
        <v>65346270.985485703</v>
      </c>
      <c r="F32">
        <v>85126571.53071934</v>
      </c>
      <c r="G32">
        <v>81642511.215206325</v>
      </c>
      <c r="H32">
        <v>43150682.054539867</v>
      </c>
      <c r="I32">
        <v>85515512.061503008</v>
      </c>
      <c r="J32">
        <v>91350611.838216469</v>
      </c>
      <c r="K32" s="4"/>
      <c r="L32">
        <f t="shared" si="0"/>
        <v>73296009.862013876</v>
      </c>
      <c r="M32">
        <f t="shared" si="1"/>
        <v>73338935.318086445</v>
      </c>
      <c r="N32">
        <f t="shared" si="2"/>
        <v>1.0005856451961488</v>
      </c>
      <c r="O32">
        <f t="shared" si="3"/>
        <v>8.4466010877150743E-4</v>
      </c>
      <c r="P32">
        <f t="shared" si="4"/>
        <v>2.7624554004620572E-3</v>
      </c>
    </row>
    <row r="33" spans="1:16">
      <c r="A33" t="s">
        <v>98</v>
      </c>
      <c r="B33" t="s">
        <v>9</v>
      </c>
      <c r="C33" t="s">
        <v>99</v>
      </c>
      <c r="D33">
        <v>98385830.332118511</v>
      </c>
      <c r="E33">
        <v>84505213.240884706</v>
      </c>
      <c r="F33">
        <v>189692728.45703572</v>
      </c>
      <c r="G33">
        <v>180446024.91820928</v>
      </c>
      <c r="H33">
        <v>69904104.928354591</v>
      </c>
      <c r="I33">
        <v>173639387.35956812</v>
      </c>
      <c r="J33">
        <v>185767939.05996442</v>
      </c>
      <c r="K33" s="4"/>
      <c r="L33">
        <f t="shared" si="0"/>
        <v>138257449.23706207</v>
      </c>
      <c r="M33">
        <f t="shared" si="1"/>
        <v>143103810.44929573</v>
      </c>
      <c r="N33">
        <f t="shared" si="2"/>
        <v>1.0350531652289048</v>
      </c>
      <c r="O33">
        <f t="shared" si="3"/>
        <v>4.9704873272606635E-2</v>
      </c>
      <c r="P33">
        <f t="shared" si="4"/>
        <v>0.11910807030891771</v>
      </c>
    </row>
    <row r="34" spans="1:16">
      <c r="A34" t="s">
        <v>101</v>
      </c>
      <c r="B34" t="s">
        <v>9</v>
      </c>
      <c r="C34" t="s">
        <v>102</v>
      </c>
      <c r="D34">
        <v>99789518.247314915</v>
      </c>
      <c r="E34">
        <v>86659515.101422474</v>
      </c>
      <c r="F34">
        <v>182856623.56515551</v>
      </c>
      <c r="G34">
        <v>176289059.50168642</v>
      </c>
      <c r="H34">
        <v>65948794.958382763</v>
      </c>
      <c r="I34">
        <v>174280915.3754366</v>
      </c>
      <c r="J34">
        <v>179143833.83153644</v>
      </c>
      <c r="K34" s="4"/>
      <c r="L34">
        <f t="shared" si="0"/>
        <v>136398679.10389483</v>
      </c>
      <c r="M34">
        <f t="shared" si="1"/>
        <v>139791181.38845193</v>
      </c>
      <c r="N34">
        <f t="shared" si="2"/>
        <v>1.0248719584884911</v>
      </c>
      <c r="O34">
        <f t="shared" si="3"/>
        <v>3.5443679103967216E-2</v>
      </c>
      <c r="P34">
        <f t="shared" si="4"/>
        <v>8.4137338828684599E-2</v>
      </c>
    </row>
    <row r="35" spans="1:16">
      <c r="A35" t="s">
        <v>104</v>
      </c>
      <c r="B35" t="s">
        <v>105</v>
      </c>
      <c r="C35" t="s">
        <v>106</v>
      </c>
      <c r="D35">
        <v>20054562.094987746</v>
      </c>
      <c r="E35">
        <v>6053163.2117144521</v>
      </c>
      <c r="F35">
        <v>2839791.9679282326</v>
      </c>
      <c r="G35">
        <v>6698326.7774948245</v>
      </c>
      <c r="H35">
        <v>5662046.358999623</v>
      </c>
      <c r="I35">
        <v>2996384.2139019202</v>
      </c>
      <c r="J35">
        <v>1640361.7896803273</v>
      </c>
      <c r="K35" s="4"/>
      <c r="L35">
        <f t="shared" si="0"/>
        <v>8911461.0130313132</v>
      </c>
      <c r="M35">
        <f t="shared" si="1"/>
        <v>3432930.7875272906</v>
      </c>
      <c r="N35">
        <f t="shared" si="2"/>
        <v>0.38522648334625309</v>
      </c>
      <c r="O35">
        <f t="shared" si="3"/>
        <v>-1.3762212066620012</v>
      </c>
      <c r="P35">
        <f t="shared" si="4"/>
        <v>2.0014738001924894</v>
      </c>
    </row>
    <row r="36" spans="1:16">
      <c r="A36" t="s">
        <v>108</v>
      </c>
      <c r="B36" t="s">
        <v>105</v>
      </c>
      <c r="C36" t="s">
        <v>109</v>
      </c>
      <c r="D36">
        <v>39516743.856582679</v>
      </c>
      <c r="E36">
        <v>19775714.096636504</v>
      </c>
      <c r="F36">
        <v>4500443.1857663915</v>
      </c>
      <c r="G36">
        <v>4406289.6586222313</v>
      </c>
      <c r="H36">
        <v>17212045.58893146</v>
      </c>
      <c r="I36">
        <v>4626072.318729151</v>
      </c>
      <c r="J36">
        <v>4983964.0657536769</v>
      </c>
      <c r="K36" s="4"/>
      <c r="L36">
        <f t="shared" si="0"/>
        <v>17049797.699401952</v>
      </c>
      <c r="M36">
        <f t="shared" si="1"/>
        <v>8940693.991138095</v>
      </c>
      <c r="N36">
        <f t="shared" si="2"/>
        <v>0.52438710117080767</v>
      </c>
      <c r="O36">
        <f t="shared" si="3"/>
        <v>-0.9312958961808212</v>
      </c>
      <c r="P36">
        <f t="shared" si="4"/>
        <v>1.2214360365167383</v>
      </c>
    </row>
    <row r="37" spans="1:16">
      <c r="A37" t="s">
        <v>111</v>
      </c>
      <c r="B37" t="s">
        <v>105</v>
      </c>
      <c r="C37" t="s">
        <v>48</v>
      </c>
      <c r="D37">
        <v>7637951.1164034642</v>
      </c>
      <c r="E37">
        <v>6571899.0442707287</v>
      </c>
      <c r="F37">
        <v>9057883.7734127287</v>
      </c>
      <c r="G37">
        <v>15502283.010362664</v>
      </c>
      <c r="H37">
        <v>6006321.1144504519</v>
      </c>
      <c r="I37">
        <v>8194679.6906024851</v>
      </c>
      <c r="J37">
        <v>10658380.346813956</v>
      </c>
      <c r="K37" s="4"/>
      <c r="L37">
        <f t="shared" si="0"/>
        <v>9692504.2361123953</v>
      </c>
      <c r="M37">
        <f t="shared" si="1"/>
        <v>8286460.3839556305</v>
      </c>
      <c r="N37">
        <f t="shared" si="2"/>
        <v>0.85493492518495706</v>
      </c>
      <c r="O37">
        <f t="shared" si="3"/>
        <v>-0.22611348387817701</v>
      </c>
      <c r="P37">
        <f t="shared" si="4"/>
        <v>0.77111522221666007</v>
      </c>
    </row>
    <row r="38" spans="1:16">
      <c r="A38" t="s">
        <v>111</v>
      </c>
      <c r="B38" t="s">
        <v>105</v>
      </c>
      <c r="C38" t="s">
        <v>48</v>
      </c>
      <c r="D38">
        <v>7762247.7188459495</v>
      </c>
      <c r="E38">
        <v>1854715.1075059792</v>
      </c>
      <c r="F38">
        <v>782846.43721554708</v>
      </c>
      <c r="G38">
        <v>3639048.0647664587</v>
      </c>
      <c r="H38">
        <v>1590906.4209245355</v>
      </c>
      <c r="I38">
        <v>1724861.0278803031</v>
      </c>
      <c r="J38">
        <v>1334021.1918361934</v>
      </c>
      <c r="K38" s="4"/>
      <c r="L38">
        <f t="shared" si="0"/>
        <v>3509714.3320834842</v>
      </c>
      <c r="M38">
        <f t="shared" si="1"/>
        <v>1549929.5468803439</v>
      </c>
      <c r="N38">
        <f t="shared" si="2"/>
        <v>0.44161131084427996</v>
      </c>
      <c r="O38">
        <f t="shared" si="3"/>
        <v>-1.1791509710276795</v>
      </c>
      <c r="P38">
        <f t="shared" si="4"/>
        <v>1.7771028859956803</v>
      </c>
    </row>
    <row r="39" spans="1:16">
      <c r="A39" t="s">
        <v>113</v>
      </c>
      <c r="B39" t="s">
        <v>105</v>
      </c>
      <c r="C39" t="s">
        <v>114</v>
      </c>
      <c r="D39">
        <v>11475374.017792469</v>
      </c>
      <c r="E39">
        <v>8212694.7661954109</v>
      </c>
      <c r="F39">
        <v>16039337.639045756</v>
      </c>
      <c r="G39">
        <v>22381162.270607512</v>
      </c>
      <c r="H39">
        <v>8083138.0589813069</v>
      </c>
      <c r="I39">
        <v>14349770.227260148</v>
      </c>
      <c r="J39">
        <v>16981109.085033033</v>
      </c>
      <c r="K39" s="4"/>
      <c r="L39">
        <f t="shared" si="0"/>
        <v>14527142.173410289</v>
      </c>
      <c r="M39">
        <f t="shared" si="1"/>
        <v>13138005.790424829</v>
      </c>
      <c r="N39">
        <f t="shared" si="2"/>
        <v>0.90437648600093823</v>
      </c>
      <c r="O39">
        <f t="shared" si="3"/>
        <v>-0.1450046127170313</v>
      </c>
      <c r="P39">
        <f t="shared" si="4"/>
        <v>0.42366495712188851</v>
      </c>
    </row>
    <row r="40" spans="1:16">
      <c r="A40" t="s">
        <v>113</v>
      </c>
      <c r="B40" t="s">
        <v>105</v>
      </c>
      <c r="C40" t="s">
        <v>114</v>
      </c>
      <c r="D40">
        <v>36906515.205290481</v>
      </c>
      <c r="E40">
        <v>49152980.250954911</v>
      </c>
      <c r="F40">
        <v>97234432.190191269</v>
      </c>
      <c r="G40">
        <v>135853607.07656327</v>
      </c>
      <c r="H40">
        <v>45775766.488704875</v>
      </c>
      <c r="I40">
        <v>77315982.108683765</v>
      </c>
      <c r="J40">
        <v>105186793.26608767</v>
      </c>
      <c r="K40" s="4"/>
      <c r="L40">
        <f t="shared" si="0"/>
        <v>79786883.680749983</v>
      </c>
      <c r="M40">
        <f t="shared" si="1"/>
        <v>76092847.287825435</v>
      </c>
      <c r="N40">
        <f t="shared" si="2"/>
        <v>0.95370120723469487</v>
      </c>
      <c r="O40">
        <f t="shared" si="3"/>
        <v>-6.8390751465712829E-2</v>
      </c>
      <c r="P40">
        <f t="shared" si="4"/>
        <v>0.14877879296193583</v>
      </c>
    </row>
    <row r="41" spans="1:16">
      <c r="A41" t="s">
        <v>116</v>
      </c>
      <c r="B41" t="s">
        <v>105</v>
      </c>
      <c r="C41" t="s">
        <v>117</v>
      </c>
      <c r="D41">
        <v>7261212.2451030901</v>
      </c>
      <c r="E41">
        <v>5822890.6561837904</v>
      </c>
      <c r="F41">
        <v>16830022.618759532</v>
      </c>
      <c r="G41">
        <v>18800027.266345773</v>
      </c>
      <c r="H41">
        <v>7584028.5032171281</v>
      </c>
      <c r="I41">
        <v>16921594.821789417</v>
      </c>
      <c r="J41">
        <v>17881377.583054628</v>
      </c>
      <c r="K41" s="4"/>
      <c r="L41">
        <f t="shared" si="0"/>
        <v>12178538.196598046</v>
      </c>
      <c r="M41">
        <f t="shared" si="1"/>
        <v>14129000.302687058</v>
      </c>
      <c r="N41">
        <f t="shared" si="2"/>
        <v>1.1601556832686089</v>
      </c>
      <c r="O41">
        <f t="shared" si="3"/>
        <v>0.21431841605020552</v>
      </c>
      <c r="P41">
        <f t="shared" si="4"/>
        <v>0.52910502528977765</v>
      </c>
    </row>
    <row r="42" spans="1:16">
      <c r="A42" t="s">
        <v>116</v>
      </c>
      <c r="B42" t="s">
        <v>105</v>
      </c>
      <c r="C42" t="s">
        <v>117</v>
      </c>
      <c r="D42">
        <v>24589041.093911082</v>
      </c>
      <c r="E42">
        <v>33280859.133348465</v>
      </c>
      <c r="F42">
        <v>117054186.89695221</v>
      </c>
      <c r="G42">
        <v>136087282.01738656</v>
      </c>
      <c r="H42">
        <v>30511847.280765139</v>
      </c>
      <c r="I42">
        <v>101566754.27439825</v>
      </c>
      <c r="J42">
        <v>120277128.90961964</v>
      </c>
      <c r="K42" s="4"/>
      <c r="L42">
        <f t="shared" si="0"/>
        <v>77752842.285399586</v>
      </c>
      <c r="M42">
        <f t="shared" si="1"/>
        <v>84118576.821594343</v>
      </c>
      <c r="N42">
        <f t="shared" si="2"/>
        <v>1.0818714062288384</v>
      </c>
      <c r="O42">
        <f t="shared" si="3"/>
        <v>0.11352902724118558</v>
      </c>
      <c r="P42">
        <f t="shared" si="4"/>
        <v>0.18699065777253282</v>
      </c>
    </row>
    <row r="43" spans="1:16">
      <c r="A43" t="s">
        <v>119</v>
      </c>
      <c r="B43" t="s">
        <v>120</v>
      </c>
      <c r="C43" t="s">
        <v>121</v>
      </c>
      <c r="D43">
        <v>134924712.98819089</v>
      </c>
      <c r="E43">
        <v>66500954.203737862</v>
      </c>
      <c r="F43" t="s">
        <v>452</v>
      </c>
      <c r="G43" t="s">
        <v>452</v>
      </c>
      <c r="H43">
        <v>101633393.70732123</v>
      </c>
      <c r="I43" t="s">
        <v>452</v>
      </c>
      <c r="J43" t="s">
        <v>452</v>
      </c>
      <c r="K43" s="4"/>
      <c r="L43">
        <f t="shared" si="0"/>
        <v>100712833.59596437</v>
      </c>
      <c r="M43">
        <f t="shared" si="1"/>
        <v>101633393.70732123</v>
      </c>
      <c r="N43">
        <f t="shared" si="2"/>
        <v>1.0091404449511363</v>
      </c>
      <c r="O43">
        <f t="shared" si="3"/>
        <v>1.3126972397015492E-2</v>
      </c>
      <c r="P43" t="e">
        <f t="shared" si="4"/>
        <v>#DIV/0!</v>
      </c>
    </row>
    <row r="44" spans="1:16">
      <c r="A44" t="s">
        <v>125</v>
      </c>
      <c r="B44" t="s">
        <v>123</v>
      </c>
      <c r="C44" t="s">
        <v>126</v>
      </c>
      <c r="D44">
        <v>62511709.188051619</v>
      </c>
      <c r="E44">
        <v>43213127.074676417</v>
      </c>
      <c r="F44">
        <v>86489470.112803504</v>
      </c>
      <c r="G44">
        <v>75251954.029474646</v>
      </c>
      <c r="H44">
        <v>42792869.830209181</v>
      </c>
      <c r="I44">
        <v>77514842.859570429</v>
      </c>
      <c r="J44">
        <v>76068992.580474302</v>
      </c>
      <c r="K44" s="4"/>
      <c r="L44">
        <f t="shared" si="0"/>
        <v>66866565.10125155</v>
      </c>
      <c r="M44">
        <f t="shared" si="1"/>
        <v>65458901.756751299</v>
      </c>
      <c r="N44">
        <f t="shared" si="2"/>
        <v>0.97894817324071126</v>
      </c>
      <c r="O44">
        <f t="shared" si="3"/>
        <v>-3.0695611143980565E-2</v>
      </c>
      <c r="P44">
        <f t="shared" si="4"/>
        <v>0.10812010866107544</v>
      </c>
    </row>
    <row r="45" spans="1:16">
      <c r="A45" t="s">
        <v>128</v>
      </c>
      <c r="B45" t="s">
        <v>123</v>
      </c>
      <c r="C45" t="s">
        <v>10</v>
      </c>
      <c r="D45">
        <v>833323288.93258905</v>
      </c>
      <c r="E45">
        <v>555718069.83618379</v>
      </c>
      <c r="F45">
        <v>974723879.44601655</v>
      </c>
      <c r="G45">
        <v>915485189.22972858</v>
      </c>
      <c r="H45">
        <v>522758667.80548066</v>
      </c>
      <c r="I45">
        <v>923113761.28795445</v>
      </c>
      <c r="J45">
        <v>942023262.0439173</v>
      </c>
      <c r="K45" s="4"/>
      <c r="L45">
        <f t="shared" si="0"/>
        <v>819812606.86112952</v>
      </c>
      <c r="M45">
        <f t="shared" si="1"/>
        <v>795965230.37911749</v>
      </c>
      <c r="N45">
        <f t="shared" si="2"/>
        <v>0.97091118594367798</v>
      </c>
      <c r="O45">
        <f t="shared" si="3"/>
        <v>-4.2588763670139265E-2</v>
      </c>
      <c r="P45">
        <f t="shared" si="4"/>
        <v>0.16383376668217067</v>
      </c>
    </row>
    <row r="46" spans="1:16">
      <c r="A46" t="s">
        <v>130</v>
      </c>
      <c r="B46" t="s">
        <v>123</v>
      </c>
      <c r="C46" t="s">
        <v>13</v>
      </c>
      <c r="D46">
        <v>5413665293.2873659</v>
      </c>
      <c r="E46">
        <v>3560013708.5040388</v>
      </c>
      <c r="F46">
        <v>6583932260.9616365</v>
      </c>
      <c r="G46">
        <v>6391306648.8676167</v>
      </c>
      <c r="H46">
        <v>2972831550.3835192</v>
      </c>
      <c r="I46">
        <v>6478445662.451704</v>
      </c>
      <c r="J46">
        <v>6746337002.2973557</v>
      </c>
      <c r="K46" s="4"/>
      <c r="L46">
        <f t="shared" si="0"/>
        <v>5487229477.9051647</v>
      </c>
      <c r="M46">
        <f t="shared" si="1"/>
        <v>5399204738.3775263</v>
      </c>
      <c r="N46">
        <f t="shared" si="2"/>
        <v>0.98395825436459727</v>
      </c>
      <c r="O46">
        <f t="shared" si="3"/>
        <v>-2.3330986130511648E-2</v>
      </c>
      <c r="P46">
        <f t="shared" si="4"/>
        <v>6.8750559554493357E-2</v>
      </c>
    </row>
    <row r="47" spans="1:16">
      <c r="A47" t="s">
        <v>132</v>
      </c>
      <c r="B47" t="s">
        <v>123</v>
      </c>
      <c r="C47" t="s">
        <v>16</v>
      </c>
      <c r="D47">
        <v>9406351924.9751091</v>
      </c>
      <c r="E47">
        <v>5845295329.1245708</v>
      </c>
      <c r="F47">
        <v>12440427621.835888</v>
      </c>
      <c r="G47">
        <v>11816382853.816557</v>
      </c>
      <c r="H47">
        <v>4672618141.3251238</v>
      </c>
      <c r="I47">
        <v>12157548710.534517</v>
      </c>
      <c r="J47">
        <v>12398785452.369272</v>
      </c>
      <c r="K47" s="4"/>
      <c r="L47">
        <f t="shared" si="0"/>
        <v>9877114432.4380322</v>
      </c>
      <c r="M47">
        <f t="shared" si="1"/>
        <v>9742984101.4096375</v>
      </c>
      <c r="N47">
        <f t="shared" si="2"/>
        <v>0.9864200893949463</v>
      </c>
      <c r="O47">
        <f t="shared" si="3"/>
        <v>-1.9725912973729689E-2</v>
      </c>
      <c r="P47">
        <f t="shared" si="4"/>
        <v>4.9556355006015719E-2</v>
      </c>
    </row>
    <row r="48" spans="1:16">
      <c r="A48" t="s">
        <v>134</v>
      </c>
      <c r="B48" t="s">
        <v>123</v>
      </c>
      <c r="C48" t="s">
        <v>135</v>
      </c>
      <c r="D48">
        <v>350131512.49051774</v>
      </c>
      <c r="E48">
        <v>245677739.68905458</v>
      </c>
      <c r="F48">
        <v>759171799.2873379</v>
      </c>
      <c r="G48">
        <v>723975001.85149014</v>
      </c>
      <c r="H48">
        <v>212925771.46041948</v>
      </c>
      <c r="I48">
        <v>766727295.55138206</v>
      </c>
      <c r="J48">
        <v>773251324.3918916</v>
      </c>
      <c r="K48" s="4"/>
      <c r="L48">
        <f t="shared" si="0"/>
        <v>519739013.3296001</v>
      </c>
      <c r="M48">
        <f t="shared" si="1"/>
        <v>584301463.80123103</v>
      </c>
      <c r="N48">
        <f t="shared" si="2"/>
        <v>1.1242209047537628</v>
      </c>
      <c r="O48">
        <f t="shared" si="3"/>
        <v>0.1689255470172675</v>
      </c>
      <c r="P48">
        <f t="shared" si="4"/>
        <v>0.33908948398211097</v>
      </c>
    </row>
    <row r="49" spans="1:16">
      <c r="A49" t="s">
        <v>137</v>
      </c>
      <c r="B49" t="s">
        <v>123</v>
      </c>
      <c r="C49" t="s">
        <v>20</v>
      </c>
      <c r="D49">
        <v>3952791553.0065045</v>
      </c>
      <c r="E49">
        <v>2541373922.2478991</v>
      </c>
      <c r="F49">
        <v>5234455503.2179985</v>
      </c>
      <c r="G49">
        <v>5242505281.7078028</v>
      </c>
      <c r="H49">
        <v>1979423316.8583424</v>
      </c>
      <c r="I49">
        <v>5293780972.2076054</v>
      </c>
      <c r="J49">
        <v>5521731361.5514326</v>
      </c>
      <c r="K49" s="4"/>
      <c r="L49">
        <f t="shared" si="0"/>
        <v>4242781565.0450516</v>
      </c>
      <c r="M49">
        <f t="shared" si="1"/>
        <v>4264978550.2057934</v>
      </c>
      <c r="N49">
        <f t="shared" si="2"/>
        <v>1.005231705856275</v>
      </c>
      <c r="O49">
        <f t="shared" si="3"/>
        <v>7.5280808678541726E-3</v>
      </c>
      <c r="P49">
        <f t="shared" si="4"/>
        <v>1.8151200568342452E-2</v>
      </c>
    </row>
    <row r="50" spans="1:16">
      <c r="A50" t="s">
        <v>139</v>
      </c>
      <c r="B50" t="s">
        <v>123</v>
      </c>
      <c r="C50" t="s">
        <v>50</v>
      </c>
      <c r="D50">
        <v>4436262151.8875895</v>
      </c>
      <c r="E50">
        <v>2702406990.190917</v>
      </c>
      <c r="F50">
        <v>6276970457.5640182</v>
      </c>
      <c r="G50">
        <v>6096286447.0420485</v>
      </c>
      <c r="H50">
        <v>2031872547.8497334</v>
      </c>
      <c r="I50">
        <v>6256277784.8595028</v>
      </c>
      <c r="J50">
        <v>6393197003.9384947</v>
      </c>
      <c r="K50" s="4"/>
      <c r="L50">
        <f t="shared" si="0"/>
        <v>4877981511.6711435</v>
      </c>
      <c r="M50">
        <f t="shared" si="1"/>
        <v>4893782445.5492439</v>
      </c>
      <c r="N50">
        <f t="shared" si="2"/>
        <v>1.0032392361144244</v>
      </c>
      <c r="O50">
        <f t="shared" si="3"/>
        <v>4.6656773363018779E-3</v>
      </c>
      <c r="P50">
        <f t="shared" si="4"/>
        <v>1.0228665043200314E-2</v>
      </c>
    </row>
    <row r="51" spans="1:16">
      <c r="A51" t="s">
        <v>141</v>
      </c>
      <c r="B51" t="s">
        <v>123</v>
      </c>
      <c r="C51" t="s">
        <v>142</v>
      </c>
      <c r="D51">
        <v>385370350.31983519</v>
      </c>
      <c r="E51">
        <v>220804485.18505439</v>
      </c>
      <c r="F51">
        <v>524951894.23160154</v>
      </c>
      <c r="G51">
        <v>501303755.43976533</v>
      </c>
      <c r="H51">
        <v>177335934.99364001</v>
      </c>
      <c r="I51">
        <v>525977740.0560059</v>
      </c>
      <c r="J51">
        <v>536227539.92281562</v>
      </c>
      <c r="K51" s="4"/>
      <c r="L51">
        <f t="shared" si="0"/>
        <v>408107621.29406416</v>
      </c>
      <c r="M51">
        <f t="shared" si="1"/>
        <v>413180404.99082047</v>
      </c>
      <c r="N51">
        <f t="shared" si="2"/>
        <v>1.0124300146139664</v>
      </c>
      <c r="O51">
        <f t="shared" si="3"/>
        <v>1.7822183494512301E-2</v>
      </c>
      <c r="P51">
        <f t="shared" si="4"/>
        <v>4.0175849671512782E-2</v>
      </c>
    </row>
    <row r="52" spans="1:16">
      <c r="A52" t="s">
        <v>144</v>
      </c>
      <c r="B52" t="s">
        <v>123</v>
      </c>
      <c r="C52" t="s">
        <v>145</v>
      </c>
      <c r="D52" t="s">
        <v>452</v>
      </c>
      <c r="E52" t="s">
        <v>452</v>
      </c>
      <c r="F52" t="s">
        <v>452</v>
      </c>
      <c r="G52" t="s">
        <v>452</v>
      </c>
      <c r="H52" t="s">
        <v>452</v>
      </c>
      <c r="I52" t="s">
        <v>452</v>
      </c>
      <c r="J52">
        <v>36017358.731044166</v>
      </c>
      <c r="K52" s="4"/>
      <c r="L52" t="e">
        <f t="shared" si="0"/>
        <v>#DIV/0!</v>
      </c>
      <c r="M52">
        <f t="shared" si="1"/>
        <v>36017358.731044166</v>
      </c>
      <c r="N52" t="e">
        <f t="shared" si="2"/>
        <v>#DIV/0!</v>
      </c>
      <c r="O52" t="e">
        <f t="shared" si="3"/>
        <v>#DIV/0!</v>
      </c>
      <c r="P52" t="e">
        <f t="shared" si="4"/>
        <v>#DIV/0!</v>
      </c>
    </row>
    <row r="53" spans="1:16">
      <c r="A53" t="s">
        <v>147</v>
      </c>
      <c r="B53" t="s">
        <v>123</v>
      </c>
      <c r="C53" t="s">
        <v>148</v>
      </c>
      <c r="D53">
        <v>16888002.88019542</v>
      </c>
      <c r="E53">
        <v>2618167.4121979405</v>
      </c>
      <c r="F53">
        <v>19438465.603811592</v>
      </c>
      <c r="G53">
        <v>18277745.143485162</v>
      </c>
      <c r="H53">
        <v>6276309.0094230724</v>
      </c>
      <c r="I53">
        <v>19410749.391424343</v>
      </c>
      <c r="J53">
        <v>20241424.66633781</v>
      </c>
      <c r="K53" s="4"/>
      <c r="L53">
        <f t="shared" si="0"/>
        <v>14305595.259922527</v>
      </c>
      <c r="M53">
        <f t="shared" si="1"/>
        <v>15309494.355728408</v>
      </c>
      <c r="N53">
        <f t="shared" si="2"/>
        <v>1.0701752760067476</v>
      </c>
      <c r="O53">
        <f t="shared" si="3"/>
        <v>9.7847104212181013E-2</v>
      </c>
      <c r="P53">
        <f t="shared" si="4"/>
        <v>0.1938497921048391</v>
      </c>
    </row>
    <row r="54" spans="1:16">
      <c r="A54" t="s">
        <v>150</v>
      </c>
      <c r="B54" t="s">
        <v>123</v>
      </c>
      <c r="C54" t="s">
        <v>151</v>
      </c>
      <c r="D54">
        <v>629270889.06455708</v>
      </c>
      <c r="E54">
        <v>435472132.05530316</v>
      </c>
      <c r="F54">
        <v>819458701.51625466</v>
      </c>
      <c r="G54">
        <v>787996186.91415274</v>
      </c>
      <c r="H54">
        <v>387083277.97943038</v>
      </c>
      <c r="I54">
        <v>776576130.22510505</v>
      </c>
      <c r="J54">
        <v>783882898.55747545</v>
      </c>
      <c r="K54" s="4"/>
      <c r="L54">
        <f t="shared" si="0"/>
        <v>668049477.38756692</v>
      </c>
      <c r="M54">
        <f t="shared" si="1"/>
        <v>649180768.92067039</v>
      </c>
      <c r="N54">
        <f t="shared" si="2"/>
        <v>0.97175552244920038</v>
      </c>
      <c r="O54">
        <f t="shared" si="3"/>
        <v>-4.1334693519250815E-2</v>
      </c>
      <c r="P54">
        <f t="shared" si="4"/>
        <v>0.13439412404351825</v>
      </c>
    </row>
    <row r="55" spans="1:16">
      <c r="A55" t="s">
        <v>153</v>
      </c>
      <c r="B55" t="s">
        <v>123</v>
      </c>
      <c r="C55" t="s">
        <v>154</v>
      </c>
      <c r="D55">
        <v>79613945.336203039</v>
      </c>
      <c r="E55">
        <v>290708143.90348488</v>
      </c>
      <c r="F55">
        <v>63396228.079605415</v>
      </c>
      <c r="G55">
        <v>59727421.332263649</v>
      </c>
      <c r="H55">
        <v>239363009.82670906</v>
      </c>
      <c r="I55">
        <v>31391220.417605646</v>
      </c>
      <c r="J55">
        <v>66634099.295485802</v>
      </c>
      <c r="K55" s="4"/>
      <c r="L55">
        <f t="shared" si="0"/>
        <v>123361434.66288924</v>
      </c>
      <c r="M55">
        <f t="shared" si="1"/>
        <v>112462776.51326685</v>
      </c>
      <c r="N55">
        <f t="shared" si="2"/>
        <v>0.91165263131540875</v>
      </c>
      <c r="O55">
        <f t="shared" si="3"/>
        <v>-0.13344387854887371</v>
      </c>
      <c r="P55">
        <f t="shared" si="4"/>
        <v>0.14597068026868462</v>
      </c>
    </row>
    <row r="56" spans="1:16">
      <c r="A56" t="s">
        <v>153</v>
      </c>
      <c r="B56" t="s">
        <v>123</v>
      </c>
      <c r="C56" t="s">
        <v>154</v>
      </c>
      <c r="D56">
        <v>388776114.7786029</v>
      </c>
      <c r="E56">
        <v>290805847.86810619</v>
      </c>
      <c r="F56">
        <v>459475204.99378878</v>
      </c>
      <c r="G56">
        <v>461624579.45182151</v>
      </c>
      <c r="H56">
        <v>194535119.98713559</v>
      </c>
      <c r="I56">
        <v>447110105.17238212</v>
      </c>
      <c r="J56">
        <v>467091640.6926856</v>
      </c>
      <c r="K56" s="4"/>
      <c r="L56">
        <f t="shared" si="0"/>
        <v>400170436.77307987</v>
      </c>
      <c r="M56">
        <f t="shared" si="1"/>
        <v>369578955.28406781</v>
      </c>
      <c r="N56">
        <f t="shared" si="2"/>
        <v>0.92355386935702288</v>
      </c>
      <c r="O56">
        <f t="shared" si="3"/>
        <v>-0.11473198122958322</v>
      </c>
      <c r="P56">
        <f t="shared" si="4"/>
        <v>0.37141150267521317</v>
      </c>
    </row>
    <row r="57" spans="1:16">
      <c r="A57" t="s">
        <v>156</v>
      </c>
      <c r="B57" t="s">
        <v>123</v>
      </c>
      <c r="C57" t="s">
        <v>157</v>
      </c>
      <c r="D57">
        <v>113691023.00296324</v>
      </c>
      <c r="E57">
        <v>65946440.623728916</v>
      </c>
      <c r="F57">
        <v>135386186.23755014</v>
      </c>
      <c r="G57">
        <v>128497796.72980894</v>
      </c>
      <c r="H57">
        <v>56817602.980559126</v>
      </c>
      <c r="I57">
        <v>134086037.90001459</v>
      </c>
      <c r="J57">
        <v>128408226.90259525</v>
      </c>
      <c r="K57" s="4"/>
      <c r="L57">
        <f t="shared" si="0"/>
        <v>110880361.64851281</v>
      </c>
      <c r="M57">
        <f t="shared" si="1"/>
        <v>106437289.26105632</v>
      </c>
      <c r="N57">
        <f t="shared" si="2"/>
        <v>0.95992913153060511</v>
      </c>
      <c r="O57">
        <f t="shared" si="3"/>
        <v>-5.9000194640382891E-2</v>
      </c>
      <c r="P57">
        <f t="shared" si="4"/>
        <v>0.17132029995820283</v>
      </c>
    </row>
    <row r="58" spans="1:16">
      <c r="A58" t="s">
        <v>159</v>
      </c>
      <c r="B58" t="s">
        <v>123</v>
      </c>
      <c r="C58" t="s">
        <v>160</v>
      </c>
      <c r="D58">
        <v>45165479.935860895</v>
      </c>
      <c r="E58">
        <v>29742846.664252445</v>
      </c>
      <c r="F58">
        <v>40939587.676441714</v>
      </c>
      <c r="G58">
        <v>40517850.786944218</v>
      </c>
      <c r="H58">
        <v>20153906.794885091</v>
      </c>
      <c r="I58">
        <v>44482293.707817353</v>
      </c>
      <c r="J58">
        <v>40694651.258444704</v>
      </c>
      <c r="K58" s="4"/>
      <c r="L58">
        <f t="shared" si="0"/>
        <v>39091441.265874818</v>
      </c>
      <c r="M58">
        <f t="shared" si="1"/>
        <v>35110283.92038238</v>
      </c>
      <c r="N58">
        <f t="shared" si="2"/>
        <v>0.89815782645579201</v>
      </c>
      <c r="O58">
        <f t="shared" si="3"/>
        <v>-0.15495911379808444</v>
      </c>
      <c r="P58">
        <f t="shared" si="4"/>
        <v>0.58914228728744056</v>
      </c>
    </row>
    <row r="59" spans="1:16">
      <c r="A59" t="s">
        <v>162</v>
      </c>
      <c r="B59" t="s">
        <v>123</v>
      </c>
      <c r="C59" t="s">
        <v>163</v>
      </c>
      <c r="D59">
        <v>30950980.563488066</v>
      </c>
      <c r="E59">
        <v>15978624.249814751</v>
      </c>
      <c r="F59">
        <v>30557774.075078845</v>
      </c>
      <c r="G59">
        <v>55633585.410004221</v>
      </c>
      <c r="H59">
        <v>11937340.058256706</v>
      </c>
      <c r="I59">
        <v>52370760.177135833</v>
      </c>
      <c r="J59">
        <v>69727841.487253442</v>
      </c>
      <c r="K59" s="4"/>
      <c r="L59">
        <f t="shared" si="0"/>
        <v>33280241.074596472</v>
      </c>
      <c r="M59">
        <f t="shared" si="1"/>
        <v>44678647.240881994</v>
      </c>
      <c r="N59">
        <f t="shared" si="2"/>
        <v>1.3424977042905548</v>
      </c>
      <c r="O59">
        <f t="shared" si="3"/>
        <v>0.42491962116304266</v>
      </c>
      <c r="P59">
        <f t="shared" si="4"/>
        <v>0.75701904961647992</v>
      </c>
    </row>
    <row r="60" spans="1:16">
      <c r="A60" t="s">
        <v>162</v>
      </c>
      <c r="B60" t="s">
        <v>123</v>
      </c>
      <c r="C60" t="s">
        <v>163</v>
      </c>
      <c r="D60">
        <v>563900733.53876472</v>
      </c>
      <c r="E60">
        <v>349031184.95630032</v>
      </c>
      <c r="F60">
        <v>605542749.13531256</v>
      </c>
      <c r="G60">
        <v>659148250.37552011</v>
      </c>
      <c r="H60">
        <v>267588124.78612506</v>
      </c>
      <c r="I60">
        <v>663368962.19772196</v>
      </c>
      <c r="J60">
        <v>752408360.19366896</v>
      </c>
      <c r="K60" s="4"/>
      <c r="L60">
        <f t="shared" si="0"/>
        <v>544405729.50147438</v>
      </c>
      <c r="M60">
        <f t="shared" si="1"/>
        <v>561121815.72583866</v>
      </c>
      <c r="N60">
        <f t="shared" si="2"/>
        <v>1.0307051989325529</v>
      </c>
      <c r="O60">
        <f t="shared" si="3"/>
        <v>4.3631753796899347E-2</v>
      </c>
      <c r="P60">
        <f t="shared" si="4"/>
        <v>0.11171856055166138</v>
      </c>
    </row>
    <row r="61" spans="1:16">
      <c r="A61" t="s">
        <v>165</v>
      </c>
      <c r="B61" t="s">
        <v>123</v>
      </c>
      <c r="C61" t="s">
        <v>166</v>
      </c>
      <c r="D61">
        <v>586240513.07835591</v>
      </c>
      <c r="E61">
        <v>366626365.71166807</v>
      </c>
      <c r="F61">
        <v>760741635.39137518</v>
      </c>
      <c r="G61">
        <v>733771145.0768286</v>
      </c>
      <c r="H61">
        <v>284760573.27858299</v>
      </c>
      <c r="I61">
        <v>769531717.16510558</v>
      </c>
      <c r="J61">
        <v>775018436.39652431</v>
      </c>
      <c r="K61" s="4"/>
      <c r="L61">
        <f t="shared" si="0"/>
        <v>611844914.81455696</v>
      </c>
      <c r="M61">
        <f t="shared" si="1"/>
        <v>609770242.2800709</v>
      </c>
      <c r="N61">
        <f t="shared" si="2"/>
        <v>0.99660915293360763</v>
      </c>
      <c r="O61">
        <f t="shared" si="3"/>
        <v>-4.9002709850342746E-3</v>
      </c>
      <c r="P61">
        <f t="shared" si="4"/>
        <v>1.1948901875038194E-2</v>
      </c>
    </row>
    <row r="62" spans="1:16">
      <c r="A62" t="s">
        <v>168</v>
      </c>
      <c r="B62" t="s">
        <v>123</v>
      </c>
      <c r="C62" t="s">
        <v>169</v>
      </c>
      <c r="D62">
        <v>105209000.32118185</v>
      </c>
      <c r="E62">
        <v>59442527.600719765</v>
      </c>
      <c r="F62">
        <v>129412097.06211752</v>
      </c>
      <c r="G62">
        <v>99323027.922236517</v>
      </c>
      <c r="H62">
        <v>45027313.678009853</v>
      </c>
      <c r="I62">
        <v>136742903.75874418</v>
      </c>
      <c r="J62">
        <v>138628772.95598343</v>
      </c>
      <c r="K62" s="4"/>
      <c r="L62">
        <f t="shared" si="0"/>
        <v>98346663.226563916</v>
      </c>
      <c r="M62">
        <f t="shared" si="1"/>
        <v>106799663.46424584</v>
      </c>
      <c r="N62">
        <f t="shared" si="2"/>
        <v>1.0859510629070201</v>
      </c>
      <c r="O62">
        <f t="shared" si="3"/>
        <v>0.1189590912710816</v>
      </c>
      <c r="P62">
        <f t="shared" si="4"/>
        <v>0.28462918162978507</v>
      </c>
    </row>
    <row r="63" spans="1:16">
      <c r="A63" t="s">
        <v>171</v>
      </c>
      <c r="B63" t="s">
        <v>123</v>
      </c>
      <c r="C63" t="s">
        <v>172</v>
      </c>
      <c r="D63">
        <v>291539934.13946831</v>
      </c>
      <c r="E63">
        <v>211467738.26513124</v>
      </c>
      <c r="F63">
        <v>391867328.02988726</v>
      </c>
      <c r="G63">
        <v>359983538.69975072</v>
      </c>
      <c r="H63">
        <v>190494693.18158168</v>
      </c>
      <c r="I63">
        <v>347113434.66934752</v>
      </c>
      <c r="J63">
        <v>352723675.1985203</v>
      </c>
      <c r="K63" s="4"/>
      <c r="L63">
        <f t="shared" si="0"/>
        <v>313714634.78355938</v>
      </c>
      <c r="M63">
        <f t="shared" si="1"/>
        <v>296777267.68314987</v>
      </c>
      <c r="N63">
        <f t="shared" si="2"/>
        <v>0.94601027423507011</v>
      </c>
      <c r="O63">
        <f t="shared" si="3"/>
        <v>-8.0072242710119743E-2</v>
      </c>
      <c r="P63">
        <f t="shared" si="4"/>
        <v>0.30138120907702298</v>
      </c>
    </row>
    <row r="64" spans="1:16">
      <c r="A64" t="s">
        <v>175</v>
      </c>
      <c r="B64" t="s">
        <v>123</v>
      </c>
      <c r="C64" t="s">
        <v>176</v>
      </c>
      <c r="D64">
        <v>137864646.8266266</v>
      </c>
      <c r="E64">
        <v>79999873.414326966</v>
      </c>
      <c r="F64">
        <v>169819335.72375125</v>
      </c>
      <c r="G64">
        <v>159103997.54390067</v>
      </c>
      <c r="H64">
        <v>64829753.937101699</v>
      </c>
      <c r="I64">
        <v>178869694.56689921</v>
      </c>
      <c r="J64">
        <v>160122917.76244295</v>
      </c>
      <c r="K64" s="4"/>
      <c r="L64">
        <f t="shared" si="0"/>
        <v>136696963.37715137</v>
      </c>
      <c r="M64">
        <f t="shared" si="1"/>
        <v>134607455.42214796</v>
      </c>
      <c r="N64">
        <f t="shared" si="2"/>
        <v>0.98471430598470289</v>
      </c>
      <c r="O64">
        <f t="shared" si="3"/>
        <v>-2.2222877043632225E-2</v>
      </c>
      <c r="P64">
        <f t="shared" si="4"/>
        <v>5.5990943465416325E-2</v>
      </c>
    </row>
    <row r="65" spans="1:16">
      <c r="A65" t="s">
        <v>178</v>
      </c>
      <c r="B65" t="s">
        <v>123</v>
      </c>
      <c r="C65" t="s">
        <v>179</v>
      </c>
      <c r="D65">
        <v>84810838.856904447</v>
      </c>
      <c r="E65">
        <v>55077808.433523573</v>
      </c>
      <c r="F65">
        <v>92718759.836142614</v>
      </c>
      <c r="G65">
        <v>91298236.560387194</v>
      </c>
      <c r="H65">
        <v>37092664.730804466</v>
      </c>
      <c r="I65">
        <v>88565788.077813223</v>
      </c>
      <c r="J65">
        <v>95443242.79969193</v>
      </c>
      <c r="K65" s="4"/>
      <c r="L65">
        <f t="shared" si="0"/>
        <v>80976410.921739459</v>
      </c>
      <c r="M65">
        <f t="shared" si="1"/>
        <v>73700565.202769876</v>
      </c>
      <c r="N65">
        <f t="shared" si="2"/>
        <v>0.9101485773924779</v>
      </c>
      <c r="O65">
        <f t="shared" si="3"/>
        <v>-0.13582601730085642</v>
      </c>
      <c r="P65">
        <f t="shared" si="4"/>
        <v>0.42339914276363272</v>
      </c>
    </row>
    <row r="66" spans="1:16">
      <c r="A66" t="s">
        <v>181</v>
      </c>
      <c r="B66" t="s">
        <v>123</v>
      </c>
      <c r="C66" t="s">
        <v>182</v>
      </c>
      <c r="D66">
        <v>42884205.43483945</v>
      </c>
      <c r="E66">
        <v>38367691.119780853</v>
      </c>
      <c r="F66">
        <v>73323966.111963987</v>
      </c>
      <c r="G66">
        <v>56710087.005268492</v>
      </c>
      <c r="H66">
        <v>39258659.751581363</v>
      </c>
      <c r="I66">
        <v>46702635.967039637</v>
      </c>
      <c r="J66">
        <v>47876060.304052591</v>
      </c>
      <c r="K66" s="4"/>
      <c r="L66">
        <f t="shared" si="0"/>
        <v>52821487.417963192</v>
      </c>
      <c r="M66">
        <f t="shared" si="1"/>
        <v>44612452.007557862</v>
      </c>
      <c r="N66">
        <f t="shared" si="2"/>
        <v>0.84458909031755791</v>
      </c>
      <c r="O66">
        <f t="shared" si="3"/>
        <v>-0.24367848313343049</v>
      </c>
      <c r="P66">
        <f t="shared" si="4"/>
        <v>1.3798772185805914</v>
      </c>
    </row>
    <row r="67" spans="1:16">
      <c r="A67" t="s">
        <v>183</v>
      </c>
      <c r="B67" t="s">
        <v>123</v>
      </c>
      <c r="C67" t="s">
        <v>121</v>
      </c>
      <c r="D67">
        <v>19198380.060036488</v>
      </c>
      <c r="E67">
        <v>8013883.385338909</v>
      </c>
      <c r="F67">
        <v>28845836.393466592</v>
      </c>
      <c r="G67">
        <v>19417908.522171903</v>
      </c>
      <c r="H67">
        <v>11447622.121527929</v>
      </c>
      <c r="I67">
        <v>26159080.888992663</v>
      </c>
      <c r="J67">
        <v>29564018.805267498</v>
      </c>
      <c r="K67" s="4"/>
      <c r="L67">
        <f t="shared" si="0"/>
        <v>18869002.090253472</v>
      </c>
      <c r="M67">
        <f t="shared" si="1"/>
        <v>22390240.605262697</v>
      </c>
      <c r="N67">
        <f t="shared" si="2"/>
        <v>1.1866149835675768</v>
      </c>
      <c r="O67">
        <f t="shared" si="3"/>
        <v>0.24685190515490302</v>
      </c>
      <c r="P67">
        <f t="shared" si="4"/>
        <v>0.64172185659659675</v>
      </c>
    </row>
    <row r="68" spans="1:16">
      <c r="A68" t="s">
        <v>185</v>
      </c>
      <c r="B68" t="s">
        <v>123</v>
      </c>
      <c r="C68" t="s">
        <v>186</v>
      </c>
      <c r="D68">
        <v>382740500.83024198</v>
      </c>
      <c r="E68">
        <v>242220247.90448081</v>
      </c>
      <c r="F68">
        <v>536596273.07107133</v>
      </c>
      <c r="G68">
        <v>519506660.72748798</v>
      </c>
      <c r="H68">
        <v>174796559.65932059</v>
      </c>
      <c r="I68">
        <v>543113932.03498518</v>
      </c>
      <c r="J68">
        <v>551228742.25591981</v>
      </c>
      <c r="K68" s="4"/>
      <c r="L68">
        <f t="shared" si="0"/>
        <v>420265920.63332057</v>
      </c>
      <c r="M68">
        <f t="shared" si="1"/>
        <v>423046411.31674188</v>
      </c>
      <c r="N68">
        <f t="shared" si="2"/>
        <v>1.0066160270126858</v>
      </c>
      <c r="O68">
        <f t="shared" si="3"/>
        <v>9.5134732510983727E-3</v>
      </c>
      <c r="P68">
        <f t="shared" si="4"/>
        <v>2.104796213934414E-2</v>
      </c>
    </row>
    <row r="69" spans="1:16">
      <c r="A69" t="s">
        <v>188</v>
      </c>
      <c r="B69" t="s">
        <v>123</v>
      </c>
      <c r="C69" t="s">
        <v>189</v>
      </c>
      <c r="D69">
        <v>3603146336.8911014</v>
      </c>
      <c r="E69">
        <v>2306917611.5626779</v>
      </c>
      <c r="F69">
        <v>5504952406.9138756</v>
      </c>
      <c r="G69">
        <v>5332526024.2864676</v>
      </c>
      <c r="H69">
        <v>1779373370.4862759</v>
      </c>
      <c r="I69">
        <v>5404323837.3075256</v>
      </c>
      <c r="J69">
        <v>5430788909.6743336</v>
      </c>
      <c r="K69" s="4"/>
      <c r="L69">
        <f t="shared" ref="L69:L132" si="5">AVERAGE(D69:G69)</f>
        <v>4186885594.9135303</v>
      </c>
      <c r="M69">
        <f t="shared" ref="M69:M132" si="6">AVERAGE(H69:J69)</f>
        <v>4204828705.8227119</v>
      </c>
      <c r="N69">
        <f t="shared" ref="N69:N132" si="7">M69/L69</f>
        <v>1.0042855507996158</v>
      </c>
      <c r="O69">
        <f t="shared" ref="O69:O132" si="8">LOG(N69,2)</f>
        <v>6.1695323861212289E-3</v>
      </c>
      <c r="P69">
        <f t="shared" ref="P69:P132" si="9">-LOG(_xlfn.T.TEST(D69:G69,H69:J69,2,3),2)</f>
        <v>1.3517301925829017E-2</v>
      </c>
    </row>
    <row r="70" spans="1:16">
      <c r="A70" t="s">
        <v>191</v>
      </c>
      <c r="B70" t="s">
        <v>123</v>
      </c>
      <c r="C70" t="s">
        <v>192</v>
      </c>
      <c r="D70">
        <v>617821707.45770228</v>
      </c>
      <c r="E70">
        <v>419288636.62053889</v>
      </c>
      <c r="F70">
        <v>940289162.25131583</v>
      </c>
      <c r="G70">
        <v>636724292.05652499</v>
      </c>
      <c r="H70">
        <v>163887982.62675241</v>
      </c>
      <c r="I70">
        <v>940196384.81533992</v>
      </c>
      <c r="J70">
        <v>1030989999.0822016</v>
      </c>
      <c r="K70" s="4"/>
      <c r="L70">
        <f t="shared" si="5"/>
        <v>653530949.59652042</v>
      </c>
      <c r="M70">
        <f t="shared" si="6"/>
        <v>711691455.50809801</v>
      </c>
      <c r="N70">
        <f t="shared" si="7"/>
        <v>1.0889942640780592</v>
      </c>
      <c r="O70">
        <f t="shared" si="8"/>
        <v>0.12299635514946421</v>
      </c>
      <c r="P70">
        <f t="shared" si="9"/>
        <v>0.22062016911409055</v>
      </c>
    </row>
    <row r="71" spans="1:16">
      <c r="A71" t="s">
        <v>194</v>
      </c>
      <c r="B71" t="s">
        <v>123</v>
      </c>
      <c r="C71" t="s">
        <v>66</v>
      </c>
      <c r="D71">
        <v>878402775.14651847</v>
      </c>
      <c r="E71">
        <v>464089183.33451343</v>
      </c>
      <c r="F71">
        <v>1098481475.908272</v>
      </c>
      <c r="G71">
        <v>1060180970.9007796</v>
      </c>
      <c r="H71">
        <v>350932990.30102485</v>
      </c>
      <c r="I71">
        <v>1100760974.2090235</v>
      </c>
      <c r="J71">
        <v>1031838751.1743201</v>
      </c>
      <c r="K71" s="4"/>
      <c r="L71">
        <f t="shared" si="5"/>
        <v>875288601.32252097</v>
      </c>
      <c r="M71">
        <f t="shared" si="6"/>
        <v>827844238.5614562</v>
      </c>
      <c r="N71">
        <f t="shared" si="7"/>
        <v>0.94579574932270505</v>
      </c>
      <c r="O71">
        <f t="shared" si="8"/>
        <v>-8.0399436962266951E-2</v>
      </c>
      <c r="P71">
        <f t="shared" si="9"/>
        <v>0.19279810855433477</v>
      </c>
    </row>
    <row r="72" spans="1:16">
      <c r="A72" t="s">
        <v>194</v>
      </c>
      <c r="B72" t="s">
        <v>123</v>
      </c>
      <c r="C72" t="s">
        <v>66</v>
      </c>
      <c r="D72">
        <v>81196473.906726435</v>
      </c>
      <c r="E72">
        <v>66392209.774125338</v>
      </c>
      <c r="F72">
        <v>159346371.07105187</v>
      </c>
      <c r="G72">
        <v>152660530.81575936</v>
      </c>
      <c r="H72">
        <v>38531020.79928913</v>
      </c>
      <c r="I72">
        <v>151543748.37216187</v>
      </c>
      <c r="J72">
        <v>175950037.2925435</v>
      </c>
      <c r="K72" s="4"/>
      <c r="L72">
        <f t="shared" si="5"/>
        <v>114898896.39191575</v>
      </c>
      <c r="M72">
        <f t="shared" si="6"/>
        <v>122008268.8213315</v>
      </c>
      <c r="N72">
        <f t="shared" si="7"/>
        <v>1.0618750279825662</v>
      </c>
      <c r="O72">
        <f t="shared" si="8"/>
        <v>8.6613985427444196E-2</v>
      </c>
      <c r="P72">
        <f t="shared" si="9"/>
        <v>0.16429847188637028</v>
      </c>
    </row>
    <row r="73" spans="1:16">
      <c r="A73" t="s">
        <v>195</v>
      </c>
      <c r="B73" t="s">
        <v>123</v>
      </c>
      <c r="C73" t="s">
        <v>196</v>
      </c>
      <c r="D73">
        <v>16957755.4297534</v>
      </c>
      <c r="E73">
        <v>26516457.545359064</v>
      </c>
      <c r="F73">
        <v>43541199.931602463</v>
      </c>
      <c r="G73">
        <v>64080482.07498081</v>
      </c>
      <c r="H73">
        <v>19022935.87915365</v>
      </c>
      <c r="I73">
        <v>65320421.377828136</v>
      </c>
      <c r="J73">
        <v>85176696.015550777</v>
      </c>
      <c r="K73" s="4"/>
      <c r="L73">
        <f t="shared" si="5"/>
        <v>37773973.745423935</v>
      </c>
      <c r="M73">
        <f t="shared" si="6"/>
        <v>56506684.424177527</v>
      </c>
      <c r="N73">
        <f t="shared" si="7"/>
        <v>1.4959158071375251</v>
      </c>
      <c r="O73">
        <f t="shared" si="8"/>
        <v>0.58102898000948577</v>
      </c>
      <c r="P73">
        <f t="shared" si="9"/>
        <v>1.1263472681993987</v>
      </c>
    </row>
    <row r="74" spans="1:16">
      <c r="A74" t="s">
        <v>195</v>
      </c>
      <c r="B74" t="s">
        <v>123</v>
      </c>
      <c r="C74" t="s">
        <v>196</v>
      </c>
      <c r="D74">
        <v>39556173.292402796</v>
      </c>
      <c r="E74">
        <v>23355149.062203255</v>
      </c>
      <c r="F74">
        <v>58245969.720736206</v>
      </c>
      <c r="G74">
        <v>59323626.776207738</v>
      </c>
      <c r="H74">
        <v>15546936.916709216</v>
      </c>
      <c r="I74">
        <v>63468375.696264237</v>
      </c>
      <c r="J74">
        <v>60424221.27084057</v>
      </c>
      <c r="K74" s="4"/>
      <c r="L74">
        <f t="shared" si="5"/>
        <v>45120229.712887496</v>
      </c>
      <c r="M74">
        <f t="shared" si="6"/>
        <v>46479844.62793801</v>
      </c>
      <c r="N74">
        <f t="shared" si="7"/>
        <v>1.0301331558749174</v>
      </c>
      <c r="O74">
        <f t="shared" si="8"/>
        <v>4.2830833431945596E-2</v>
      </c>
      <c r="P74">
        <f t="shared" si="9"/>
        <v>8.420044520556226E-2</v>
      </c>
    </row>
    <row r="75" spans="1:16">
      <c r="A75" t="s">
        <v>195</v>
      </c>
      <c r="B75" t="s">
        <v>123</v>
      </c>
      <c r="C75" t="s">
        <v>196</v>
      </c>
      <c r="D75">
        <v>85007798.276786879</v>
      </c>
      <c r="E75">
        <v>42136225.177452445</v>
      </c>
      <c r="F75">
        <v>124543018.42057747</v>
      </c>
      <c r="G75">
        <v>118934476.78263928</v>
      </c>
      <c r="H75">
        <v>38708530.85997624</v>
      </c>
      <c r="I75">
        <v>126667076.81327729</v>
      </c>
      <c r="J75">
        <v>121035754.86978316</v>
      </c>
      <c r="K75" s="4"/>
      <c r="L75">
        <f t="shared" si="5"/>
        <v>92655379.66436401</v>
      </c>
      <c r="M75">
        <f t="shared" si="6"/>
        <v>95470454.181012228</v>
      </c>
      <c r="N75">
        <f t="shared" si="7"/>
        <v>1.0303822025968226</v>
      </c>
      <c r="O75">
        <f t="shared" si="8"/>
        <v>4.3179579653044732E-2</v>
      </c>
      <c r="P75">
        <f t="shared" si="9"/>
        <v>9.1381356658530047E-2</v>
      </c>
    </row>
    <row r="76" spans="1:16">
      <c r="A76" t="s">
        <v>195</v>
      </c>
      <c r="B76" t="s">
        <v>123</v>
      </c>
      <c r="C76" t="s">
        <v>196</v>
      </c>
      <c r="D76">
        <v>316877477.35669804</v>
      </c>
      <c r="E76">
        <v>165885891.87824595</v>
      </c>
      <c r="F76">
        <v>433399733.47755188</v>
      </c>
      <c r="G76">
        <v>429063387.01436812</v>
      </c>
      <c r="H76">
        <v>119498622.16970573</v>
      </c>
      <c r="I76">
        <v>436777968.81466126</v>
      </c>
      <c r="J76">
        <v>447360967.54525971</v>
      </c>
      <c r="K76" s="4"/>
      <c r="L76">
        <f t="shared" si="5"/>
        <v>336306622.43171597</v>
      </c>
      <c r="M76">
        <f t="shared" si="6"/>
        <v>334545852.84320891</v>
      </c>
      <c r="N76">
        <f t="shared" si="7"/>
        <v>0.99476439216160673</v>
      </c>
      <c r="O76">
        <f t="shared" si="8"/>
        <v>-7.5732280354772127E-3</v>
      </c>
      <c r="P76">
        <f t="shared" si="9"/>
        <v>1.5188261456707442E-2</v>
      </c>
    </row>
    <row r="77" spans="1:16">
      <c r="A77" t="s">
        <v>198</v>
      </c>
      <c r="B77" t="s">
        <v>123</v>
      </c>
      <c r="C77" t="s">
        <v>199</v>
      </c>
      <c r="D77">
        <v>139129580.67957979</v>
      </c>
      <c r="E77">
        <v>83509081.061227903</v>
      </c>
      <c r="F77">
        <v>197867208.49089855</v>
      </c>
      <c r="G77">
        <v>204079663.58006325</v>
      </c>
      <c r="H77">
        <v>58228038.019479088</v>
      </c>
      <c r="I77">
        <v>203279878.68413743</v>
      </c>
      <c r="J77">
        <v>209264715.1999718</v>
      </c>
      <c r="K77" s="4"/>
      <c r="L77">
        <f t="shared" si="5"/>
        <v>156146383.45294237</v>
      </c>
      <c r="M77">
        <f t="shared" si="6"/>
        <v>156924210.63452944</v>
      </c>
      <c r="N77">
        <f t="shared" si="7"/>
        <v>1.0049813973553956</v>
      </c>
      <c r="O77">
        <f t="shared" si="8"/>
        <v>7.1687967360370749E-3</v>
      </c>
      <c r="P77">
        <f t="shared" si="9"/>
        <v>1.4672098354791456E-2</v>
      </c>
    </row>
    <row r="78" spans="1:16">
      <c r="A78" t="s">
        <v>201</v>
      </c>
      <c r="B78" t="s">
        <v>123</v>
      </c>
      <c r="C78" t="s">
        <v>202</v>
      </c>
      <c r="D78">
        <v>201051538.1632933</v>
      </c>
      <c r="E78">
        <v>122158096.51074685</v>
      </c>
      <c r="F78">
        <v>286956611.17118466</v>
      </c>
      <c r="G78">
        <v>267271861.50642014</v>
      </c>
      <c r="H78">
        <v>105726701.25068708</v>
      </c>
      <c r="I78">
        <v>280947558.69533783</v>
      </c>
      <c r="J78">
        <v>290079174.05270356</v>
      </c>
      <c r="K78" s="4"/>
      <c r="L78">
        <f t="shared" si="5"/>
        <v>219359526.83791125</v>
      </c>
      <c r="M78">
        <f t="shared" si="6"/>
        <v>225584477.99957618</v>
      </c>
      <c r="N78">
        <f t="shared" si="7"/>
        <v>1.0283778473239717</v>
      </c>
      <c r="O78">
        <f t="shared" si="8"/>
        <v>4.0370437979585526E-2</v>
      </c>
      <c r="P78">
        <f t="shared" si="9"/>
        <v>9.7629953799063168E-2</v>
      </c>
    </row>
    <row r="79" spans="1:16">
      <c r="A79" t="s">
        <v>204</v>
      </c>
      <c r="B79" t="s">
        <v>123</v>
      </c>
      <c r="C79" t="s">
        <v>205</v>
      </c>
      <c r="D79">
        <v>631984197.52663612</v>
      </c>
      <c r="E79">
        <v>398690117.34350592</v>
      </c>
      <c r="F79">
        <v>1040382646.8281453</v>
      </c>
      <c r="G79">
        <v>987381273.02705181</v>
      </c>
      <c r="H79">
        <v>284021004.43184036</v>
      </c>
      <c r="I79">
        <v>1019833163.5029351</v>
      </c>
      <c r="J79">
        <v>1030643394.0557607</v>
      </c>
      <c r="K79" s="4"/>
      <c r="L79">
        <f t="shared" si="5"/>
        <v>764609558.68133473</v>
      </c>
      <c r="M79">
        <f t="shared" si="6"/>
        <v>778165853.99684536</v>
      </c>
      <c r="N79">
        <f t="shared" si="7"/>
        <v>1.0177296963680262</v>
      </c>
      <c r="O79">
        <f t="shared" si="8"/>
        <v>2.5354440105931381E-2</v>
      </c>
      <c r="P79">
        <f t="shared" si="9"/>
        <v>5.0964143565852466E-2</v>
      </c>
    </row>
    <row r="80" spans="1:16">
      <c r="A80" t="s">
        <v>207</v>
      </c>
      <c r="B80" t="s">
        <v>123</v>
      </c>
      <c r="C80" t="s">
        <v>208</v>
      </c>
      <c r="D80">
        <v>71841370.860356584</v>
      </c>
      <c r="E80">
        <v>59896597.852613315</v>
      </c>
      <c r="F80">
        <v>189709525.33381763</v>
      </c>
      <c r="G80">
        <v>138411150.0279704</v>
      </c>
      <c r="H80">
        <v>38687547.783212461</v>
      </c>
      <c r="I80">
        <v>192302118.53356513</v>
      </c>
      <c r="J80">
        <v>175304703.29996586</v>
      </c>
      <c r="K80" s="4"/>
      <c r="L80">
        <f t="shared" si="5"/>
        <v>114964661.01868948</v>
      </c>
      <c r="M80">
        <f t="shared" si="6"/>
        <v>135431456.53891447</v>
      </c>
      <c r="N80">
        <f t="shared" si="7"/>
        <v>1.1780268418040023</v>
      </c>
      <c r="O80">
        <f t="shared" si="8"/>
        <v>0.23637241191569319</v>
      </c>
      <c r="P80">
        <f t="shared" si="9"/>
        <v>0.43169105259902368</v>
      </c>
    </row>
    <row r="81" spans="1:16">
      <c r="A81" t="s">
        <v>210</v>
      </c>
      <c r="B81" t="s">
        <v>123</v>
      </c>
      <c r="C81" t="s">
        <v>69</v>
      </c>
      <c r="D81">
        <v>19309815.156032883</v>
      </c>
      <c r="E81">
        <v>9204842.4171335772</v>
      </c>
      <c r="F81">
        <v>28642818.142762572</v>
      </c>
      <c r="G81">
        <v>36864963.204042442</v>
      </c>
      <c r="H81">
        <v>9069004.2301567942</v>
      </c>
      <c r="I81">
        <v>149656134.10100845</v>
      </c>
      <c r="J81">
        <v>53257925.175144322</v>
      </c>
      <c r="K81" s="4"/>
      <c r="L81">
        <f t="shared" si="5"/>
        <v>23505609.729992867</v>
      </c>
      <c r="M81">
        <f t="shared" si="6"/>
        <v>70661021.168769851</v>
      </c>
      <c r="N81">
        <f t="shared" si="7"/>
        <v>3.0061343645388301</v>
      </c>
      <c r="O81">
        <f t="shared" si="8"/>
        <v>1.5879094945242733</v>
      </c>
      <c r="P81">
        <f t="shared" si="9"/>
        <v>1.4203124065018131</v>
      </c>
    </row>
    <row r="82" spans="1:16">
      <c r="A82" t="s">
        <v>210</v>
      </c>
      <c r="B82" t="s">
        <v>123</v>
      </c>
      <c r="C82" t="s">
        <v>69</v>
      </c>
      <c r="D82">
        <v>194539485.19877255</v>
      </c>
      <c r="E82">
        <v>102371092.91607422</v>
      </c>
      <c r="F82">
        <v>275493750.58013803</v>
      </c>
      <c r="G82">
        <v>264145620.81748319</v>
      </c>
      <c r="H82">
        <v>79094607.941708088</v>
      </c>
      <c r="I82">
        <v>274441093.606978</v>
      </c>
      <c r="J82">
        <v>273160833.35088021</v>
      </c>
      <c r="K82" s="4"/>
      <c r="L82">
        <f t="shared" si="5"/>
        <v>209137487.378117</v>
      </c>
      <c r="M82">
        <f t="shared" si="6"/>
        <v>208898844.9665221</v>
      </c>
      <c r="N82">
        <f t="shared" si="7"/>
        <v>0.99885892092045925</v>
      </c>
      <c r="O82">
        <f t="shared" si="8"/>
        <v>-1.6471690832345859E-3</v>
      </c>
      <c r="P82">
        <f t="shared" si="9"/>
        <v>3.363031218944797E-3</v>
      </c>
    </row>
    <row r="83" spans="1:16">
      <c r="A83" t="s">
        <v>210</v>
      </c>
      <c r="B83" t="s">
        <v>123</v>
      </c>
      <c r="C83" t="s">
        <v>69</v>
      </c>
      <c r="D83">
        <v>87045173.553378135</v>
      </c>
      <c r="E83">
        <v>50478998.204108045</v>
      </c>
      <c r="F83">
        <v>151619807.75137332</v>
      </c>
      <c r="G83">
        <v>154363856.12472183</v>
      </c>
      <c r="H83">
        <v>31719981.769111756</v>
      </c>
      <c r="I83">
        <v>179890836.43893182</v>
      </c>
      <c r="J83">
        <v>157307055.28474423</v>
      </c>
      <c r="K83" s="4"/>
      <c r="L83">
        <f t="shared" si="5"/>
        <v>110876958.90839534</v>
      </c>
      <c r="M83">
        <f t="shared" si="6"/>
        <v>122972624.49759595</v>
      </c>
      <c r="N83">
        <f t="shared" si="7"/>
        <v>1.1090908851422761</v>
      </c>
      <c r="O83">
        <f t="shared" si="8"/>
        <v>0.14937759288606933</v>
      </c>
      <c r="P83">
        <f t="shared" si="9"/>
        <v>0.2650557987009089</v>
      </c>
    </row>
    <row r="84" spans="1:16">
      <c r="A84" t="s">
        <v>212</v>
      </c>
      <c r="B84" t="s">
        <v>123</v>
      </c>
      <c r="C84" t="s">
        <v>213</v>
      </c>
      <c r="D84">
        <v>43213816.742373861</v>
      </c>
      <c r="E84">
        <v>26788567.652435306</v>
      </c>
      <c r="F84">
        <v>86426761.772817716</v>
      </c>
      <c r="G84">
        <v>83496048.524852887</v>
      </c>
      <c r="H84">
        <v>14376030.467782203</v>
      </c>
      <c r="I84">
        <v>91822038.562928006</v>
      </c>
      <c r="J84">
        <v>92774869.475510538</v>
      </c>
      <c r="K84" s="4"/>
      <c r="L84">
        <f t="shared" si="5"/>
        <v>59981298.673119947</v>
      </c>
      <c r="M84">
        <f t="shared" si="6"/>
        <v>66324312.835406922</v>
      </c>
      <c r="N84">
        <f t="shared" si="7"/>
        <v>1.1057498637509418</v>
      </c>
      <c r="O84">
        <f t="shared" si="8"/>
        <v>0.14502506446957317</v>
      </c>
      <c r="P84">
        <f t="shared" si="9"/>
        <v>0.24378478290175318</v>
      </c>
    </row>
    <row r="85" spans="1:16">
      <c r="A85" t="s">
        <v>212</v>
      </c>
      <c r="B85" t="s">
        <v>123</v>
      </c>
      <c r="C85" t="s">
        <v>213</v>
      </c>
      <c r="D85">
        <v>193932741.28518811</v>
      </c>
      <c r="E85">
        <v>127817040.41236211</v>
      </c>
      <c r="F85">
        <v>337590348.31353784</v>
      </c>
      <c r="G85">
        <v>364698981.90194964</v>
      </c>
      <c r="H85">
        <v>117840282.23192342</v>
      </c>
      <c r="I85">
        <v>343480480.48539865</v>
      </c>
      <c r="J85">
        <v>357168647.48859286</v>
      </c>
      <c r="K85" s="4"/>
      <c r="L85">
        <f t="shared" si="5"/>
        <v>256009777.97825944</v>
      </c>
      <c r="M85">
        <f t="shared" si="6"/>
        <v>272829803.40197164</v>
      </c>
      <c r="N85">
        <f t="shared" si="7"/>
        <v>1.0657007148576199</v>
      </c>
      <c r="O85">
        <f t="shared" si="8"/>
        <v>9.1802336958311567E-2</v>
      </c>
      <c r="P85">
        <f t="shared" si="9"/>
        <v>0.20133013663510721</v>
      </c>
    </row>
    <row r="86" spans="1:16">
      <c r="A86" t="s">
        <v>212</v>
      </c>
      <c r="B86" t="s">
        <v>123</v>
      </c>
      <c r="C86" t="s">
        <v>213</v>
      </c>
      <c r="D86">
        <v>428718978.18087023</v>
      </c>
      <c r="E86">
        <v>231491904.32957712</v>
      </c>
      <c r="F86">
        <v>542392315.35261559</v>
      </c>
      <c r="G86">
        <v>542582460.35065675</v>
      </c>
      <c r="H86">
        <v>170461185.25054678</v>
      </c>
      <c r="I86">
        <v>549447296.65400946</v>
      </c>
      <c r="J86">
        <v>566756470.93886554</v>
      </c>
      <c r="K86" s="4"/>
      <c r="L86">
        <f t="shared" si="5"/>
        <v>436296414.5534299</v>
      </c>
      <c r="M86">
        <f t="shared" si="6"/>
        <v>428888317.614474</v>
      </c>
      <c r="N86">
        <f t="shared" si="7"/>
        <v>0.98302049548919979</v>
      </c>
      <c r="O86">
        <f t="shared" si="8"/>
        <v>-2.4706598532716804E-2</v>
      </c>
      <c r="P86">
        <f t="shared" si="9"/>
        <v>5.4170575611499058E-2</v>
      </c>
    </row>
    <row r="87" spans="1:16">
      <c r="A87" t="s">
        <v>215</v>
      </c>
      <c r="B87" t="s">
        <v>123</v>
      </c>
      <c r="C87" t="s">
        <v>72</v>
      </c>
      <c r="D87">
        <v>42265726.570118077</v>
      </c>
      <c r="E87">
        <v>21177106.051383674</v>
      </c>
      <c r="F87">
        <v>70693799.166273996</v>
      </c>
      <c r="G87">
        <v>73808492.287960783</v>
      </c>
      <c r="H87">
        <v>16406735.408941047</v>
      </c>
      <c r="I87">
        <v>70200755.220319688</v>
      </c>
      <c r="J87">
        <v>85008909.177480578</v>
      </c>
      <c r="K87" s="4"/>
      <c r="L87">
        <f t="shared" si="5"/>
        <v>51986281.018934131</v>
      </c>
      <c r="M87">
        <f t="shared" si="6"/>
        <v>57205466.602247097</v>
      </c>
      <c r="N87">
        <f t="shared" si="7"/>
        <v>1.1003954405088541</v>
      </c>
      <c r="O87">
        <f t="shared" si="8"/>
        <v>0.13802206696878494</v>
      </c>
      <c r="P87">
        <f t="shared" si="9"/>
        <v>0.2478453541907337</v>
      </c>
    </row>
    <row r="88" spans="1:16">
      <c r="A88" t="s">
        <v>215</v>
      </c>
      <c r="B88" t="s">
        <v>123</v>
      </c>
      <c r="C88" t="s">
        <v>72</v>
      </c>
      <c r="D88">
        <v>45208382.917217553</v>
      </c>
      <c r="E88">
        <v>16407708.186201913</v>
      </c>
      <c r="F88">
        <v>78425401.54898712</v>
      </c>
      <c r="G88">
        <v>58142690.047937721</v>
      </c>
      <c r="H88">
        <v>10792493.236923415</v>
      </c>
      <c r="I88">
        <v>82654611.838855565</v>
      </c>
      <c r="J88">
        <v>86061851.563660726</v>
      </c>
      <c r="K88" s="4"/>
      <c r="L88">
        <f t="shared" si="5"/>
        <v>49546045.675086074</v>
      </c>
      <c r="M88">
        <f t="shared" si="6"/>
        <v>59836318.879813232</v>
      </c>
      <c r="N88">
        <f t="shared" si="7"/>
        <v>1.2076911096439238</v>
      </c>
      <c r="O88">
        <f t="shared" si="8"/>
        <v>0.27225150468793979</v>
      </c>
      <c r="P88">
        <f t="shared" si="9"/>
        <v>0.44473091573767087</v>
      </c>
    </row>
    <row r="89" spans="1:16">
      <c r="A89" t="s">
        <v>215</v>
      </c>
      <c r="B89" t="s">
        <v>123</v>
      </c>
      <c r="C89" t="s">
        <v>72</v>
      </c>
      <c r="D89">
        <v>167359366.89382476</v>
      </c>
      <c r="E89">
        <v>103240965.34195952</v>
      </c>
      <c r="F89">
        <v>377560420.2621277</v>
      </c>
      <c r="G89">
        <v>406637193.08090496</v>
      </c>
      <c r="H89">
        <v>65047707.186067365</v>
      </c>
      <c r="I89">
        <v>391653500.38934654</v>
      </c>
      <c r="J89">
        <v>396985423.89012593</v>
      </c>
      <c r="K89" s="4"/>
      <c r="L89">
        <f t="shared" si="5"/>
        <v>263699486.39470422</v>
      </c>
      <c r="M89">
        <f t="shared" si="6"/>
        <v>284562210.48851329</v>
      </c>
      <c r="N89">
        <f t="shared" si="7"/>
        <v>1.0791155279786242</v>
      </c>
      <c r="O89">
        <f t="shared" si="8"/>
        <v>0.10984932517788368</v>
      </c>
      <c r="P89">
        <f t="shared" si="9"/>
        <v>0.17856810050019301</v>
      </c>
    </row>
    <row r="90" spans="1:16">
      <c r="A90" t="s">
        <v>217</v>
      </c>
      <c r="B90" t="s">
        <v>123</v>
      </c>
      <c r="C90" t="s">
        <v>218</v>
      </c>
      <c r="D90" t="s">
        <v>452</v>
      </c>
      <c r="E90" t="s">
        <v>452</v>
      </c>
      <c r="F90">
        <v>2564323.1887049107</v>
      </c>
      <c r="G90">
        <v>34758482.086014941</v>
      </c>
      <c r="H90" t="s">
        <v>452</v>
      </c>
      <c r="I90">
        <v>1530527.1883959447</v>
      </c>
      <c r="J90">
        <v>13833313.276793076</v>
      </c>
      <c r="K90" s="4"/>
      <c r="L90">
        <f t="shared" si="5"/>
        <v>18661402.637359925</v>
      </c>
      <c r="M90">
        <f t="shared" si="6"/>
        <v>7681920.2325945105</v>
      </c>
      <c r="N90">
        <f t="shared" si="7"/>
        <v>0.41164752628054818</v>
      </c>
      <c r="O90">
        <f t="shared" si="8"/>
        <v>-1.2805185383818971</v>
      </c>
      <c r="P90">
        <f t="shared" si="9"/>
        <v>0.69314939025408706</v>
      </c>
    </row>
    <row r="91" spans="1:16">
      <c r="A91" t="s">
        <v>217</v>
      </c>
      <c r="B91" t="s">
        <v>123</v>
      </c>
      <c r="C91" t="s">
        <v>218</v>
      </c>
      <c r="D91">
        <v>27505786.668900196</v>
      </c>
      <c r="E91">
        <v>10051803.802886767</v>
      </c>
      <c r="F91">
        <v>56884302.909616046</v>
      </c>
      <c r="G91">
        <v>56187379.051080637</v>
      </c>
      <c r="H91">
        <v>7546292.8087145304</v>
      </c>
      <c r="I91">
        <v>64561301.449104711</v>
      </c>
      <c r="J91">
        <v>56744162.810602792</v>
      </c>
      <c r="K91" s="4"/>
      <c r="L91">
        <f t="shared" si="5"/>
        <v>37657318.108120911</v>
      </c>
      <c r="M91">
        <f t="shared" si="6"/>
        <v>42950585.689474009</v>
      </c>
      <c r="N91">
        <f t="shared" si="7"/>
        <v>1.1405641146869561</v>
      </c>
      <c r="O91">
        <f t="shared" si="8"/>
        <v>0.18974754734366822</v>
      </c>
      <c r="P91">
        <f t="shared" si="9"/>
        <v>0.2923337770352778</v>
      </c>
    </row>
    <row r="92" spans="1:16">
      <c r="A92" t="s">
        <v>220</v>
      </c>
      <c r="B92" t="s">
        <v>123</v>
      </c>
      <c r="C92" t="s">
        <v>221</v>
      </c>
      <c r="D92">
        <v>83497181.486830667</v>
      </c>
      <c r="E92">
        <v>31187819.4018596</v>
      </c>
      <c r="F92">
        <v>79931521.500431702</v>
      </c>
      <c r="G92">
        <v>91458668.512925088</v>
      </c>
      <c r="H92">
        <v>20763685.158742089</v>
      </c>
      <c r="I92">
        <v>94462305.74651584</v>
      </c>
      <c r="J92">
        <v>133800019.98895741</v>
      </c>
      <c r="K92" s="4"/>
      <c r="L92">
        <f t="shared" si="5"/>
        <v>71518797.72551176</v>
      </c>
      <c r="M92">
        <f t="shared" si="6"/>
        <v>83008670.298071787</v>
      </c>
      <c r="N92">
        <f t="shared" si="7"/>
        <v>1.1606552813801208</v>
      </c>
      <c r="O92">
        <f t="shared" si="8"/>
        <v>0.21493955042093046</v>
      </c>
      <c r="P92">
        <f t="shared" si="9"/>
        <v>0.37373063616846863</v>
      </c>
    </row>
    <row r="93" spans="1:16">
      <c r="A93" t="s">
        <v>223</v>
      </c>
      <c r="B93" t="s">
        <v>123</v>
      </c>
      <c r="C93" t="s">
        <v>224</v>
      </c>
      <c r="D93">
        <v>47766790.024289012</v>
      </c>
      <c r="E93">
        <v>23061207.058189526</v>
      </c>
      <c r="F93">
        <v>76034870.045385689</v>
      </c>
      <c r="G93">
        <v>64823131.909688435</v>
      </c>
      <c r="H93">
        <v>9773121.8302702848</v>
      </c>
      <c r="I93">
        <v>71170484.312854782</v>
      </c>
      <c r="J93">
        <v>80695320.269486651</v>
      </c>
      <c r="K93" s="4"/>
      <c r="L93">
        <f t="shared" si="5"/>
        <v>52921499.759388171</v>
      </c>
      <c r="M93">
        <f t="shared" si="6"/>
        <v>53879642.137537241</v>
      </c>
      <c r="N93">
        <f t="shared" si="7"/>
        <v>1.0181049740182222</v>
      </c>
      <c r="O93">
        <f t="shared" si="8"/>
        <v>2.5886321421150164E-2</v>
      </c>
      <c r="P93">
        <f t="shared" si="9"/>
        <v>4.1235616646578439E-2</v>
      </c>
    </row>
    <row r="94" spans="1:16">
      <c r="A94" t="s">
        <v>226</v>
      </c>
      <c r="B94" t="s">
        <v>123</v>
      </c>
      <c r="C94" t="s">
        <v>227</v>
      </c>
      <c r="D94">
        <v>18747757.936377928</v>
      </c>
      <c r="E94">
        <v>5895442.2832687935</v>
      </c>
      <c r="F94">
        <v>107018500.93647523</v>
      </c>
      <c r="G94">
        <v>117103614.99116828</v>
      </c>
      <c r="H94">
        <v>6294076.9373278832</v>
      </c>
      <c r="I94">
        <v>94235205.69116722</v>
      </c>
      <c r="J94">
        <v>122006734.32323079</v>
      </c>
      <c r="K94" s="4"/>
      <c r="L94">
        <f t="shared" si="5"/>
        <v>62191329.036822557</v>
      </c>
      <c r="M94">
        <f t="shared" si="6"/>
        <v>74178672.317241967</v>
      </c>
      <c r="N94">
        <f t="shared" si="7"/>
        <v>1.1927494309266471</v>
      </c>
      <c r="O94">
        <f t="shared" si="8"/>
        <v>0.25429099799733845</v>
      </c>
      <c r="P94">
        <f t="shared" si="9"/>
        <v>0.31543360313726093</v>
      </c>
    </row>
    <row r="95" spans="1:16">
      <c r="A95" t="s">
        <v>229</v>
      </c>
      <c r="B95" t="s">
        <v>123</v>
      </c>
      <c r="C95" t="s">
        <v>78</v>
      </c>
      <c r="D95">
        <v>98164274.454653054</v>
      </c>
      <c r="E95">
        <v>38777765.533739567</v>
      </c>
      <c r="F95">
        <v>273860758.21940076</v>
      </c>
      <c r="G95">
        <v>180407700.09875762</v>
      </c>
      <c r="H95">
        <v>26477596.945387658</v>
      </c>
      <c r="I95">
        <v>186319050.63019478</v>
      </c>
      <c r="J95">
        <v>285341319.41215342</v>
      </c>
      <c r="K95" s="4"/>
      <c r="L95">
        <f t="shared" si="5"/>
        <v>147802624.57663774</v>
      </c>
      <c r="M95">
        <f t="shared" si="6"/>
        <v>166045988.99591196</v>
      </c>
      <c r="N95">
        <f t="shared" si="7"/>
        <v>1.123430585021951</v>
      </c>
      <c r="O95">
        <f t="shared" si="8"/>
        <v>0.16791098545380631</v>
      </c>
      <c r="P95">
        <f t="shared" si="9"/>
        <v>0.23161325575339456</v>
      </c>
    </row>
    <row r="96" spans="1:16">
      <c r="A96" t="s">
        <v>231</v>
      </c>
      <c r="B96" t="s">
        <v>123</v>
      </c>
      <c r="C96" t="s">
        <v>81</v>
      </c>
      <c r="D96">
        <v>20487159.33369996</v>
      </c>
      <c r="E96">
        <v>10536422.108289797</v>
      </c>
      <c r="F96">
        <v>71860174.290009812</v>
      </c>
      <c r="G96">
        <v>61024610.012870371</v>
      </c>
      <c r="H96">
        <v>3418041.6738025518</v>
      </c>
      <c r="I96">
        <v>66354605.066043571</v>
      </c>
      <c r="J96">
        <v>74597079.509882197</v>
      </c>
      <c r="K96" s="4"/>
      <c r="L96">
        <f t="shared" si="5"/>
        <v>40977091.436217487</v>
      </c>
      <c r="M96">
        <f t="shared" si="6"/>
        <v>48123242.083242774</v>
      </c>
      <c r="N96">
        <f t="shared" si="7"/>
        <v>1.1743937989876261</v>
      </c>
      <c r="O96">
        <f t="shared" si="8"/>
        <v>0.23191625562225537</v>
      </c>
      <c r="P96">
        <f t="shared" si="9"/>
        <v>0.3119225877258997</v>
      </c>
    </row>
    <row r="97" spans="1:16">
      <c r="A97" t="s">
        <v>231</v>
      </c>
      <c r="B97" t="s">
        <v>123</v>
      </c>
      <c r="C97" t="s">
        <v>81</v>
      </c>
      <c r="D97">
        <v>27725277.194965549</v>
      </c>
      <c r="E97">
        <v>17592358.380858757</v>
      </c>
      <c r="F97">
        <v>47963817.588279337</v>
      </c>
      <c r="G97">
        <v>61769814.835541435</v>
      </c>
      <c r="H97">
        <v>8514052.6152632106</v>
      </c>
      <c r="I97">
        <v>53021773.150228195</v>
      </c>
      <c r="J97">
        <v>39120256.943561204</v>
      </c>
      <c r="K97" s="4"/>
      <c r="L97">
        <f t="shared" si="5"/>
        <v>38762816.999911271</v>
      </c>
      <c r="M97">
        <f t="shared" si="6"/>
        <v>33552027.569684204</v>
      </c>
      <c r="N97">
        <f t="shared" si="7"/>
        <v>0.86557247812410032</v>
      </c>
      <c r="O97">
        <f t="shared" si="8"/>
        <v>-0.20827346714721084</v>
      </c>
      <c r="P97">
        <f t="shared" si="9"/>
        <v>0.38189168211239077</v>
      </c>
    </row>
    <row r="98" spans="1:16">
      <c r="A98" t="s">
        <v>231</v>
      </c>
      <c r="B98" t="s">
        <v>123</v>
      </c>
      <c r="C98" t="s">
        <v>81</v>
      </c>
      <c r="D98">
        <v>65104194.593224756</v>
      </c>
      <c r="E98">
        <v>38507647.691022635</v>
      </c>
      <c r="F98">
        <v>189657566.99497229</v>
      </c>
      <c r="G98">
        <v>181903006.80436304</v>
      </c>
      <c r="H98">
        <v>28461343.791369505</v>
      </c>
      <c r="I98">
        <v>187832979.14344898</v>
      </c>
      <c r="J98">
        <v>196654337.41748917</v>
      </c>
      <c r="K98" s="4"/>
      <c r="L98">
        <f t="shared" si="5"/>
        <v>118793104.02089569</v>
      </c>
      <c r="M98">
        <f t="shared" si="6"/>
        <v>137649553.45076922</v>
      </c>
      <c r="N98">
        <f t="shared" si="7"/>
        <v>1.1587335357998279</v>
      </c>
      <c r="O98">
        <f t="shared" si="8"/>
        <v>0.2125488400471908</v>
      </c>
      <c r="P98">
        <f t="shared" si="9"/>
        <v>0.33410156175439171</v>
      </c>
    </row>
    <row r="99" spans="1:16">
      <c r="A99" t="s">
        <v>233</v>
      </c>
      <c r="B99" t="s">
        <v>123</v>
      </c>
      <c r="C99" t="s">
        <v>84</v>
      </c>
      <c r="D99">
        <v>106212103.94436762</v>
      </c>
      <c r="E99">
        <v>68771720.518280491</v>
      </c>
      <c r="F99">
        <v>239788293.66729656</v>
      </c>
      <c r="G99">
        <v>261073460.70710579</v>
      </c>
      <c r="H99">
        <v>41404771.614940979</v>
      </c>
      <c r="I99">
        <v>243414720.69167662</v>
      </c>
      <c r="J99">
        <v>269094898.25713187</v>
      </c>
      <c r="K99" s="4"/>
      <c r="L99">
        <f t="shared" si="5"/>
        <v>168961394.70926261</v>
      </c>
      <c r="M99">
        <f t="shared" si="6"/>
        <v>184638130.18791652</v>
      </c>
      <c r="N99">
        <f t="shared" si="7"/>
        <v>1.0927829431428959</v>
      </c>
      <c r="O99">
        <f t="shared" si="8"/>
        <v>0.1280068704068163</v>
      </c>
      <c r="P99">
        <f t="shared" si="9"/>
        <v>0.2081458010837019</v>
      </c>
    </row>
    <row r="100" spans="1:16">
      <c r="A100" t="s">
        <v>235</v>
      </c>
      <c r="B100" t="s">
        <v>123</v>
      </c>
      <c r="C100" t="s">
        <v>87</v>
      </c>
      <c r="D100">
        <v>15033129.563685879</v>
      </c>
      <c r="E100">
        <v>4497702.8131803684</v>
      </c>
      <c r="F100">
        <v>79396820.922874242</v>
      </c>
      <c r="G100">
        <v>63367108.144020975</v>
      </c>
      <c r="H100">
        <v>1181313.3781284031</v>
      </c>
      <c r="I100">
        <v>67389758.806702361</v>
      </c>
      <c r="J100">
        <v>62087969.523157902</v>
      </c>
      <c r="K100" s="4"/>
      <c r="L100">
        <f t="shared" si="5"/>
        <v>40573690.360940367</v>
      </c>
      <c r="M100">
        <f t="shared" si="6"/>
        <v>43553013.902662896</v>
      </c>
      <c r="N100">
        <f t="shared" si="7"/>
        <v>1.0734299373613467</v>
      </c>
      <c r="O100">
        <f t="shared" si="8"/>
        <v>0.1022280297435213</v>
      </c>
      <c r="P100">
        <f t="shared" si="9"/>
        <v>0.12052022386861887</v>
      </c>
    </row>
    <row r="101" spans="1:16">
      <c r="A101" t="s">
        <v>237</v>
      </c>
      <c r="B101" t="s">
        <v>123</v>
      </c>
      <c r="C101" t="s">
        <v>90</v>
      </c>
      <c r="D101">
        <v>19639614.222785491</v>
      </c>
      <c r="E101">
        <v>9081405.0378711075</v>
      </c>
      <c r="F101">
        <v>48542973.899719588</v>
      </c>
      <c r="G101">
        <v>56710087.005268492</v>
      </c>
      <c r="H101">
        <v>5522441.2111761123</v>
      </c>
      <c r="I101">
        <v>48049931.027247332</v>
      </c>
      <c r="J101">
        <v>56844548.098337099</v>
      </c>
      <c r="K101" s="4"/>
      <c r="L101">
        <f t="shared" si="5"/>
        <v>33493520.041411169</v>
      </c>
      <c r="M101">
        <f t="shared" si="6"/>
        <v>36805640.112253517</v>
      </c>
      <c r="N101">
        <f t="shared" si="7"/>
        <v>1.0988883839843429</v>
      </c>
      <c r="O101">
        <f t="shared" si="8"/>
        <v>0.13604485666936716</v>
      </c>
      <c r="P101">
        <f t="shared" si="9"/>
        <v>0.19492771025382</v>
      </c>
    </row>
    <row r="102" spans="1:16">
      <c r="A102" t="s">
        <v>240</v>
      </c>
      <c r="B102" t="s">
        <v>239</v>
      </c>
      <c r="C102" t="s">
        <v>58</v>
      </c>
      <c r="D102">
        <v>34545255.277319632</v>
      </c>
      <c r="E102">
        <v>31093767.921897002</v>
      </c>
      <c r="F102">
        <v>50701260.587016471</v>
      </c>
      <c r="G102">
        <v>44784041.938904293</v>
      </c>
      <c r="H102">
        <v>28731077.858800627</v>
      </c>
      <c r="I102">
        <v>47271086.698842466</v>
      </c>
      <c r="J102">
        <v>48490947.769800954</v>
      </c>
      <c r="K102" s="4"/>
      <c r="L102">
        <f t="shared" si="5"/>
        <v>40281081.431284346</v>
      </c>
      <c r="M102">
        <f t="shared" si="6"/>
        <v>41497704.109148018</v>
      </c>
      <c r="N102">
        <f t="shared" si="7"/>
        <v>1.0302033270864168</v>
      </c>
      <c r="O102">
        <f t="shared" si="8"/>
        <v>4.2929104427697755E-2</v>
      </c>
      <c r="P102">
        <f t="shared" si="9"/>
        <v>0.17727493423891663</v>
      </c>
    </row>
    <row r="103" spans="1:16">
      <c r="A103" t="s">
        <v>240</v>
      </c>
      <c r="B103" t="s">
        <v>239</v>
      </c>
      <c r="C103" t="s">
        <v>58</v>
      </c>
      <c r="D103">
        <v>15208496.673476335</v>
      </c>
      <c r="E103">
        <v>13580602.04932096</v>
      </c>
      <c r="F103">
        <v>42563285.76535967</v>
      </c>
      <c r="G103">
        <v>46617884.549665987</v>
      </c>
      <c r="H103">
        <v>11819902.51572396</v>
      </c>
      <c r="I103">
        <v>39772150.177331239</v>
      </c>
      <c r="J103">
        <v>43717241.240774289</v>
      </c>
      <c r="K103" s="4"/>
      <c r="L103">
        <f t="shared" si="5"/>
        <v>29492567.25945574</v>
      </c>
      <c r="M103">
        <f t="shared" si="6"/>
        <v>31769764.644609828</v>
      </c>
      <c r="N103">
        <f t="shared" si="7"/>
        <v>1.0772125859753354</v>
      </c>
      <c r="O103">
        <f t="shared" si="8"/>
        <v>0.10730299126314412</v>
      </c>
      <c r="P103">
        <f t="shared" si="9"/>
        <v>0.19799005810723413</v>
      </c>
    </row>
    <row r="104" spans="1:16">
      <c r="A104" t="s">
        <v>242</v>
      </c>
      <c r="B104" t="s">
        <v>239</v>
      </c>
      <c r="C104" t="s">
        <v>243</v>
      </c>
      <c r="D104" t="s">
        <v>452</v>
      </c>
      <c r="E104" t="s">
        <v>452</v>
      </c>
      <c r="F104" t="s">
        <v>452</v>
      </c>
      <c r="G104" t="s">
        <v>452</v>
      </c>
      <c r="H104" t="s">
        <v>452</v>
      </c>
      <c r="I104" t="s">
        <v>452</v>
      </c>
      <c r="J104" t="s">
        <v>452</v>
      </c>
      <c r="K104" s="4"/>
      <c r="L104" t="e">
        <f t="shared" si="5"/>
        <v>#DIV/0!</v>
      </c>
      <c r="M104" t="e">
        <f t="shared" si="6"/>
        <v>#DIV/0!</v>
      </c>
      <c r="N104" t="e">
        <f t="shared" si="7"/>
        <v>#DIV/0!</v>
      </c>
      <c r="O104" t="e">
        <f t="shared" si="8"/>
        <v>#DIV/0!</v>
      </c>
      <c r="P104" t="e">
        <f t="shared" si="9"/>
        <v>#DIV/0!</v>
      </c>
    </row>
    <row r="105" spans="1:16">
      <c r="A105" t="s">
        <v>245</v>
      </c>
      <c r="B105" t="s">
        <v>239</v>
      </c>
      <c r="C105" t="s">
        <v>246</v>
      </c>
      <c r="D105" t="s">
        <v>452</v>
      </c>
      <c r="E105" t="s">
        <v>452</v>
      </c>
      <c r="F105" t="s">
        <v>452</v>
      </c>
      <c r="G105" t="s">
        <v>452</v>
      </c>
      <c r="H105" t="s">
        <v>452</v>
      </c>
      <c r="I105" t="s">
        <v>452</v>
      </c>
      <c r="J105" t="s">
        <v>452</v>
      </c>
      <c r="K105" s="4"/>
      <c r="L105" t="e">
        <f t="shared" si="5"/>
        <v>#DIV/0!</v>
      </c>
      <c r="M105" t="e">
        <f t="shared" si="6"/>
        <v>#DIV/0!</v>
      </c>
      <c r="N105" t="e">
        <f t="shared" si="7"/>
        <v>#DIV/0!</v>
      </c>
      <c r="O105" t="e">
        <f t="shared" si="8"/>
        <v>#DIV/0!</v>
      </c>
      <c r="P105" t="e">
        <f t="shared" si="9"/>
        <v>#DIV/0!</v>
      </c>
    </row>
    <row r="106" spans="1:16">
      <c r="A106" t="s">
        <v>248</v>
      </c>
      <c r="B106" t="s">
        <v>239</v>
      </c>
      <c r="C106" t="s">
        <v>249</v>
      </c>
      <c r="D106" t="s">
        <v>452</v>
      </c>
      <c r="E106" t="s">
        <v>452</v>
      </c>
      <c r="F106" t="s">
        <v>452</v>
      </c>
      <c r="G106" t="s">
        <v>452</v>
      </c>
      <c r="H106" t="s">
        <v>452</v>
      </c>
      <c r="I106" t="s">
        <v>452</v>
      </c>
      <c r="J106" t="s">
        <v>452</v>
      </c>
      <c r="K106" s="4"/>
      <c r="L106" t="e">
        <f t="shared" si="5"/>
        <v>#DIV/0!</v>
      </c>
      <c r="M106" t="e">
        <f t="shared" si="6"/>
        <v>#DIV/0!</v>
      </c>
      <c r="N106" t="e">
        <f t="shared" si="7"/>
        <v>#DIV/0!</v>
      </c>
      <c r="O106" t="e">
        <f t="shared" si="8"/>
        <v>#DIV/0!</v>
      </c>
      <c r="P106" t="e">
        <f t="shared" si="9"/>
        <v>#DIV/0!</v>
      </c>
    </row>
    <row r="107" spans="1:16">
      <c r="A107" t="s">
        <v>251</v>
      </c>
      <c r="B107" t="s">
        <v>239</v>
      </c>
      <c r="C107" t="s">
        <v>252</v>
      </c>
      <c r="D107">
        <v>34726067.404437631</v>
      </c>
      <c r="E107">
        <v>22354866.331797887</v>
      </c>
      <c r="F107">
        <v>55048964.173246033</v>
      </c>
      <c r="G107">
        <v>49588058.057169251</v>
      </c>
      <c r="H107">
        <v>15855760.425530922</v>
      </c>
      <c r="I107">
        <v>49655906.739014909</v>
      </c>
      <c r="J107">
        <v>57859432.325980604</v>
      </c>
      <c r="K107" s="4"/>
      <c r="L107">
        <f t="shared" si="5"/>
        <v>40429488.991662703</v>
      </c>
      <c r="M107">
        <f t="shared" si="6"/>
        <v>41123699.830175482</v>
      </c>
      <c r="N107">
        <f t="shared" si="7"/>
        <v>1.0171709031161866</v>
      </c>
      <c r="O107">
        <f t="shared" si="8"/>
        <v>2.4562098432063542E-2</v>
      </c>
      <c r="P107">
        <f t="shared" si="9"/>
        <v>5.0868200007702799E-2</v>
      </c>
    </row>
    <row r="108" spans="1:16">
      <c r="A108" t="s">
        <v>253</v>
      </c>
      <c r="B108" t="s">
        <v>239</v>
      </c>
      <c r="C108" t="s">
        <v>254</v>
      </c>
      <c r="D108" t="s">
        <v>452</v>
      </c>
      <c r="E108" t="s">
        <v>452</v>
      </c>
      <c r="F108" t="s">
        <v>452</v>
      </c>
      <c r="G108" t="s">
        <v>452</v>
      </c>
      <c r="H108" t="s">
        <v>452</v>
      </c>
      <c r="I108" t="s">
        <v>452</v>
      </c>
      <c r="J108" t="s">
        <v>452</v>
      </c>
      <c r="K108" s="4"/>
      <c r="L108" t="e">
        <f t="shared" si="5"/>
        <v>#DIV/0!</v>
      </c>
      <c r="M108" t="e">
        <f t="shared" si="6"/>
        <v>#DIV/0!</v>
      </c>
      <c r="N108" t="e">
        <f t="shared" si="7"/>
        <v>#DIV/0!</v>
      </c>
      <c r="O108" t="e">
        <f t="shared" si="8"/>
        <v>#DIV/0!</v>
      </c>
      <c r="P108" t="e">
        <f t="shared" si="9"/>
        <v>#DIV/0!</v>
      </c>
    </row>
    <row r="109" spans="1:16">
      <c r="A109" t="s">
        <v>256</v>
      </c>
      <c r="B109" t="s">
        <v>239</v>
      </c>
      <c r="C109" t="s">
        <v>257</v>
      </c>
      <c r="D109">
        <v>442642356.88543779</v>
      </c>
      <c r="E109">
        <v>209851845.84769797</v>
      </c>
      <c r="F109">
        <v>557096413.26667809</v>
      </c>
      <c r="G109">
        <v>526327520.46939629</v>
      </c>
      <c r="H109">
        <v>180809818.72657195</v>
      </c>
      <c r="I109">
        <v>534283329.07596463</v>
      </c>
      <c r="J109">
        <v>562047297.80909669</v>
      </c>
      <c r="K109" s="4"/>
      <c r="L109">
        <f t="shared" si="5"/>
        <v>433979534.11730254</v>
      </c>
      <c r="M109">
        <f t="shared" si="6"/>
        <v>425713481.87054443</v>
      </c>
      <c r="N109">
        <f t="shared" si="7"/>
        <v>0.98095289847349387</v>
      </c>
      <c r="O109">
        <f t="shared" si="8"/>
        <v>-2.7744229360386268E-2</v>
      </c>
      <c r="P109">
        <f t="shared" si="9"/>
        <v>6.2231490306609273E-2</v>
      </c>
    </row>
    <row r="110" spans="1:16">
      <c r="A110" t="s">
        <v>258</v>
      </c>
      <c r="B110" t="s">
        <v>239</v>
      </c>
      <c r="C110" t="s">
        <v>259</v>
      </c>
      <c r="D110">
        <v>34716679.443528078</v>
      </c>
      <c r="E110">
        <v>22354866.331797887</v>
      </c>
      <c r="F110">
        <v>51790370.077555507</v>
      </c>
      <c r="G110">
        <v>49598703.84035027</v>
      </c>
      <c r="H110">
        <v>15855760.425530922</v>
      </c>
      <c r="I110">
        <v>54085812.89697782</v>
      </c>
      <c r="J110">
        <v>61146774.715521552</v>
      </c>
      <c r="K110" s="4"/>
      <c r="L110">
        <f t="shared" si="5"/>
        <v>39615154.92330794</v>
      </c>
      <c r="M110">
        <f t="shared" si="6"/>
        <v>43696116.012676768</v>
      </c>
      <c r="N110">
        <f t="shared" si="7"/>
        <v>1.1030151490577096</v>
      </c>
      <c r="O110">
        <f t="shared" si="8"/>
        <v>0.1414526053629738</v>
      </c>
      <c r="P110">
        <f t="shared" si="9"/>
        <v>0.30127039736369482</v>
      </c>
    </row>
    <row r="111" spans="1:16">
      <c r="A111" t="s">
        <v>261</v>
      </c>
      <c r="B111" t="s">
        <v>239</v>
      </c>
      <c r="C111" t="s">
        <v>189</v>
      </c>
      <c r="D111">
        <v>472460210.56714272</v>
      </c>
      <c r="E111">
        <v>306029901.99183095</v>
      </c>
      <c r="F111">
        <v>756824491.74665523</v>
      </c>
      <c r="G111">
        <v>728450276.18512535</v>
      </c>
      <c r="H111">
        <v>284254525.77001786</v>
      </c>
      <c r="I111">
        <v>764791286.44166589</v>
      </c>
      <c r="J111">
        <v>768953289.68782139</v>
      </c>
      <c r="K111" s="4"/>
      <c r="L111">
        <f t="shared" si="5"/>
        <v>565941220.12268853</v>
      </c>
      <c r="M111">
        <f t="shared" si="6"/>
        <v>605999700.63316834</v>
      </c>
      <c r="N111">
        <f t="shared" si="7"/>
        <v>1.0707820513617927</v>
      </c>
      <c r="O111">
        <f t="shared" si="8"/>
        <v>9.8664861584460167E-2</v>
      </c>
      <c r="P111">
        <f t="shared" si="9"/>
        <v>0.23964462662688776</v>
      </c>
    </row>
    <row r="112" spans="1:16">
      <c r="A112" t="s">
        <v>262</v>
      </c>
      <c r="B112" t="s">
        <v>239</v>
      </c>
      <c r="C112" t="s">
        <v>263</v>
      </c>
      <c r="D112" t="s">
        <v>452</v>
      </c>
      <c r="E112" t="s">
        <v>452</v>
      </c>
      <c r="F112" t="s">
        <v>452</v>
      </c>
      <c r="G112" t="s">
        <v>452</v>
      </c>
      <c r="H112" t="s">
        <v>452</v>
      </c>
      <c r="I112">
        <v>41787703.587401956</v>
      </c>
      <c r="J112" t="s">
        <v>452</v>
      </c>
      <c r="K112" s="4"/>
      <c r="L112" t="e">
        <f t="shared" si="5"/>
        <v>#DIV/0!</v>
      </c>
      <c r="M112">
        <f t="shared" si="6"/>
        <v>41787703.587401956</v>
      </c>
      <c r="N112" t="e">
        <f t="shared" si="7"/>
        <v>#DIV/0!</v>
      </c>
      <c r="O112" t="e">
        <f t="shared" si="8"/>
        <v>#DIV/0!</v>
      </c>
      <c r="P112" t="e">
        <f t="shared" si="9"/>
        <v>#DIV/0!</v>
      </c>
    </row>
    <row r="113" spans="1:16">
      <c r="A113" t="s">
        <v>264</v>
      </c>
      <c r="B113" t="s">
        <v>239</v>
      </c>
      <c r="C113" t="s">
        <v>265</v>
      </c>
      <c r="D113">
        <v>802641930.60642338</v>
      </c>
      <c r="E113">
        <v>465251337.54411304</v>
      </c>
      <c r="F113">
        <v>1098033559.1940877</v>
      </c>
      <c r="G113">
        <v>1005248729.6867405</v>
      </c>
      <c r="H113">
        <v>350932990.30102485</v>
      </c>
      <c r="I113">
        <v>1033827355.617905</v>
      </c>
      <c r="J113">
        <v>1098468106.9891768</v>
      </c>
      <c r="K113" s="4"/>
      <c r="L113">
        <f t="shared" si="5"/>
        <v>842793889.25784123</v>
      </c>
      <c r="M113">
        <f t="shared" si="6"/>
        <v>827742817.63603556</v>
      </c>
      <c r="N113">
        <f t="shared" si="7"/>
        <v>0.98214145615713999</v>
      </c>
      <c r="O113">
        <f t="shared" si="8"/>
        <v>-2.5997266478561445E-2</v>
      </c>
      <c r="P113">
        <f t="shared" si="9"/>
        <v>5.9228841175144264E-2</v>
      </c>
    </row>
    <row r="114" spans="1:16">
      <c r="A114" t="s">
        <v>266</v>
      </c>
      <c r="B114" t="s">
        <v>239</v>
      </c>
      <c r="C114" t="s">
        <v>199</v>
      </c>
      <c r="D114">
        <v>317824722.612472</v>
      </c>
      <c r="E114">
        <v>166723473.01930735</v>
      </c>
      <c r="F114">
        <v>436209291.0672726</v>
      </c>
      <c r="G114">
        <v>430669835.69638336</v>
      </c>
      <c r="H114">
        <v>120352328.80094163</v>
      </c>
      <c r="I114">
        <v>437434370.96799451</v>
      </c>
      <c r="J114">
        <v>447701836.2695443</v>
      </c>
      <c r="K114" s="4"/>
      <c r="L114">
        <f t="shared" si="5"/>
        <v>337856830.59885883</v>
      </c>
      <c r="M114">
        <f t="shared" si="6"/>
        <v>335162845.34616017</v>
      </c>
      <c r="N114">
        <f t="shared" si="7"/>
        <v>0.99202625192474725</v>
      </c>
      <c r="O114">
        <f t="shared" si="8"/>
        <v>-1.1549795827107015E-2</v>
      </c>
      <c r="P114">
        <f t="shared" si="9"/>
        <v>2.3296855228134187E-2</v>
      </c>
    </row>
    <row r="115" spans="1:16">
      <c r="A115" t="s">
        <v>267</v>
      </c>
      <c r="B115" t="s">
        <v>239</v>
      </c>
      <c r="C115" t="s">
        <v>268</v>
      </c>
      <c r="D115">
        <v>437291219.16699237</v>
      </c>
      <c r="E115">
        <v>247123791.56985635</v>
      </c>
      <c r="F115">
        <v>548697974.87572324</v>
      </c>
      <c r="G115">
        <v>526327520.46939629</v>
      </c>
      <c r="H115">
        <v>178186934.13109994</v>
      </c>
      <c r="I115">
        <v>534391112.6807813</v>
      </c>
      <c r="J115">
        <v>562047297.80909669</v>
      </c>
      <c r="K115" s="4"/>
      <c r="L115">
        <f t="shared" si="5"/>
        <v>439860126.52049208</v>
      </c>
      <c r="M115">
        <f t="shared" si="6"/>
        <v>424875114.87365931</v>
      </c>
      <c r="N115">
        <f t="shared" si="7"/>
        <v>0.96593232542951435</v>
      </c>
      <c r="O115">
        <f t="shared" si="8"/>
        <v>-5.0005979519205448E-2</v>
      </c>
      <c r="P115">
        <f t="shared" si="9"/>
        <v>0.11740228766280894</v>
      </c>
    </row>
    <row r="116" spans="1:16">
      <c r="A116" t="s">
        <v>269</v>
      </c>
      <c r="B116" t="s">
        <v>239</v>
      </c>
      <c r="C116" t="s">
        <v>205</v>
      </c>
      <c r="D116">
        <v>382834380.43933755</v>
      </c>
      <c r="E116">
        <v>242303258.91945219</v>
      </c>
      <c r="F116">
        <v>537268148.14234769</v>
      </c>
      <c r="G116">
        <v>519613118.55929816</v>
      </c>
      <c r="H116">
        <v>155421057.32502717</v>
      </c>
      <c r="I116">
        <v>462168444.8177067</v>
      </c>
      <c r="J116">
        <v>459668534.76199436</v>
      </c>
      <c r="K116" s="4"/>
      <c r="L116">
        <f t="shared" si="5"/>
        <v>420504726.51510882</v>
      </c>
      <c r="M116">
        <f t="shared" si="6"/>
        <v>359086012.30157608</v>
      </c>
      <c r="N116">
        <f t="shared" si="7"/>
        <v>0.85394049022341734</v>
      </c>
      <c r="O116">
        <f t="shared" si="8"/>
        <v>-0.22779256069853132</v>
      </c>
      <c r="P116">
        <f t="shared" si="9"/>
        <v>0.63219669103766218</v>
      </c>
    </row>
    <row r="117" spans="1:16">
      <c r="A117" t="s">
        <v>270</v>
      </c>
      <c r="B117" t="s">
        <v>239</v>
      </c>
      <c r="C117" t="s">
        <v>69</v>
      </c>
      <c r="D117">
        <v>30818610.314663362</v>
      </c>
      <c r="E117">
        <v>15048070.771985359</v>
      </c>
      <c r="F117">
        <v>45438687.112065554</v>
      </c>
      <c r="G117">
        <v>38950578.587035149</v>
      </c>
      <c r="H117">
        <v>10278154.0286694</v>
      </c>
      <c r="I117">
        <v>40416480.566924974</v>
      </c>
      <c r="J117">
        <v>36919502.558616847</v>
      </c>
      <c r="K117" s="4"/>
      <c r="L117">
        <f t="shared" si="5"/>
        <v>32563986.696437355</v>
      </c>
      <c r="M117">
        <f t="shared" si="6"/>
        <v>29204712.384737074</v>
      </c>
      <c r="N117">
        <f t="shared" si="7"/>
        <v>0.89684081549917227</v>
      </c>
      <c r="O117">
        <f t="shared" si="8"/>
        <v>-0.15707615775840125</v>
      </c>
      <c r="P117">
        <f t="shared" si="9"/>
        <v>0.34635319124389941</v>
      </c>
    </row>
    <row r="118" spans="1:16">
      <c r="A118" t="s">
        <v>272</v>
      </c>
      <c r="B118" t="s">
        <v>239</v>
      </c>
      <c r="C118" t="s">
        <v>273</v>
      </c>
      <c r="D118">
        <v>193820273.51349166</v>
      </c>
      <c r="E118">
        <v>102399233.65014952</v>
      </c>
      <c r="F118">
        <v>275419732.34311908</v>
      </c>
      <c r="G118">
        <v>264075252.19065666</v>
      </c>
      <c r="H118">
        <v>77718778.057612255</v>
      </c>
      <c r="I118">
        <v>274477632.24901086</v>
      </c>
      <c r="J118">
        <v>273308543.13140357</v>
      </c>
      <c r="K118" s="4"/>
      <c r="L118">
        <f t="shared" si="5"/>
        <v>208928622.92435426</v>
      </c>
      <c r="M118">
        <f t="shared" si="6"/>
        <v>208501651.14600888</v>
      </c>
      <c r="N118">
        <f t="shared" si="7"/>
        <v>0.99795637489794797</v>
      </c>
      <c r="O118">
        <f t="shared" si="8"/>
        <v>-2.9513445492876144E-3</v>
      </c>
      <c r="P118">
        <f t="shared" si="9"/>
        <v>5.9873874118556618E-3</v>
      </c>
    </row>
    <row r="119" spans="1:16">
      <c r="A119" t="s">
        <v>274</v>
      </c>
      <c r="B119" t="s">
        <v>239</v>
      </c>
      <c r="C119" t="s">
        <v>275</v>
      </c>
      <c r="D119">
        <v>428625098.57177466</v>
      </c>
      <c r="E119">
        <v>231491904.32957712</v>
      </c>
      <c r="F119">
        <v>542504294.53116179</v>
      </c>
      <c r="G119">
        <v>542582460.35065675</v>
      </c>
      <c r="H119">
        <v>170461185.25054678</v>
      </c>
      <c r="I119">
        <v>549878431.07327592</v>
      </c>
      <c r="J119">
        <v>567418351.95689392</v>
      </c>
      <c r="K119" s="4"/>
      <c r="L119">
        <f t="shared" si="5"/>
        <v>436300939.44579262</v>
      </c>
      <c r="M119">
        <f t="shared" si="6"/>
        <v>429252656.0935722</v>
      </c>
      <c r="N119">
        <f t="shared" si="7"/>
        <v>0.98384536287917823</v>
      </c>
      <c r="O119">
        <f t="shared" si="8"/>
        <v>-2.3496518894984806E-2</v>
      </c>
      <c r="P119">
        <f t="shared" si="9"/>
        <v>5.1432250677607066E-2</v>
      </c>
    </row>
    <row r="120" spans="1:16">
      <c r="A120" t="s">
        <v>276</v>
      </c>
      <c r="B120" t="s">
        <v>239</v>
      </c>
      <c r="C120" t="s">
        <v>277</v>
      </c>
      <c r="D120">
        <v>30263218.54725419</v>
      </c>
      <c r="E120">
        <v>16408123.241276771</v>
      </c>
      <c r="F120">
        <v>78425961.444879845</v>
      </c>
      <c r="G120">
        <v>58143222.337096773</v>
      </c>
      <c r="H120">
        <v>8466163.8191007208</v>
      </c>
      <c r="I120">
        <v>82655150.756879643</v>
      </c>
      <c r="J120">
        <v>86768409.550406024</v>
      </c>
      <c r="K120" s="4"/>
      <c r="L120">
        <f t="shared" si="5"/>
        <v>45810131.392626897</v>
      </c>
      <c r="M120">
        <f t="shared" si="6"/>
        <v>59296574.708795466</v>
      </c>
      <c r="N120">
        <f t="shared" si="7"/>
        <v>1.2943987040897071</v>
      </c>
      <c r="O120">
        <f t="shared" si="8"/>
        <v>0.37228206850144224</v>
      </c>
      <c r="P120">
        <f t="shared" si="9"/>
        <v>0.5738198386901151</v>
      </c>
    </row>
    <row r="121" spans="1:16">
      <c r="A121" t="s">
        <v>278</v>
      </c>
      <c r="B121" t="s">
        <v>239</v>
      </c>
      <c r="C121" t="s">
        <v>279</v>
      </c>
      <c r="D121">
        <v>28493400.156585202</v>
      </c>
      <c r="E121">
        <v>11057897.30434013</v>
      </c>
      <c r="F121">
        <v>58095917.621484481</v>
      </c>
      <c r="G121">
        <v>57339252.791266501</v>
      </c>
      <c r="H121">
        <v>8470225.0597646777</v>
      </c>
      <c r="I121">
        <v>66331108.240193538</v>
      </c>
      <c r="J121">
        <v>58037037.06581822</v>
      </c>
      <c r="K121" s="4"/>
      <c r="L121">
        <f t="shared" si="5"/>
        <v>38746616.968419075</v>
      </c>
      <c r="M121">
        <f t="shared" si="6"/>
        <v>44279456.788592145</v>
      </c>
      <c r="N121">
        <f t="shared" si="7"/>
        <v>1.1427954297192624</v>
      </c>
      <c r="O121">
        <f t="shared" si="8"/>
        <v>0.19256717175571847</v>
      </c>
      <c r="P121">
        <f t="shared" si="9"/>
        <v>0.30325624951699992</v>
      </c>
    </row>
    <row r="122" spans="1:16">
      <c r="A122" t="s">
        <v>278</v>
      </c>
      <c r="B122" t="s">
        <v>239</v>
      </c>
      <c r="C122" t="s">
        <v>279</v>
      </c>
      <c r="D122">
        <v>878379774.64229012</v>
      </c>
      <c r="E122">
        <v>464068845.63584542</v>
      </c>
      <c r="F122">
        <v>1098006124.2953441</v>
      </c>
      <c r="G122">
        <v>1005222647.5179472</v>
      </c>
      <c r="H122">
        <v>390847794.24737674</v>
      </c>
      <c r="I122">
        <v>1033800948.6347251</v>
      </c>
      <c r="J122">
        <v>1031811724.3660839</v>
      </c>
      <c r="K122" s="4"/>
      <c r="L122">
        <f t="shared" si="5"/>
        <v>861419348.02285671</v>
      </c>
      <c r="M122">
        <f t="shared" si="6"/>
        <v>818820155.74939525</v>
      </c>
      <c r="N122">
        <f t="shared" si="7"/>
        <v>0.95054767184967948</v>
      </c>
      <c r="O122">
        <f t="shared" si="8"/>
        <v>-7.316911218347831E-2</v>
      </c>
      <c r="P122">
        <f t="shared" si="9"/>
        <v>0.19014045287915271</v>
      </c>
    </row>
    <row r="123" spans="1:16">
      <c r="A123" t="s">
        <v>280</v>
      </c>
      <c r="B123" t="s">
        <v>239</v>
      </c>
      <c r="C123" t="s">
        <v>281</v>
      </c>
      <c r="D123">
        <v>317824722.612472</v>
      </c>
      <c r="E123">
        <v>166723473.01930735</v>
      </c>
      <c r="F123">
        <v>434529603.38908166</v>
      </c>
      <c r="G123">
        <v>430350462.20095289</v>
      </c>
      <c r="H123">
        <v>120436937.98144074</v>
      </c>
      <c r="I123">
        <v>437865505.38726097</v>
      </c>
      <c r="J123">
        <v>447701836.2695443</v>
      </c>
      <c r="K123" s="4"/>
      <c r="L123">
        <f t="shared" si="5"/>
        <v>337357065.30545342</v>
      </c>
      <c r="M123">
        <f t="shared" si="6"/>
        <v>335334759.87941533</v>
      </c>
      <c r="N123">
        <f t="shared" si="7"/>
        <v>0.99400544516769784</v>
      </c>
      <c r="O123">
        <f t="shared" si="8"/>
        <v>-8.6743399862016617E-3</v>
      </c>
      <c r="P123">
        <f t="shared" si="9"/>
        <v>1.746311233429056E-2</v>
      </c>
    </row>
    <row r="124" spans="1:16">
      <c r="A124" t="s">
        <v>282</v>
      </c>
      <c r="B124" t="s">
        <v>239</v>
      </c>
      <c r="C124" t="s">
        <v>283</v>
      </c>
      <c r="D124">
        <v>31338984.987879902</v>
      </c>
      <c r="E124">
        <v>39274254.414283507</v>
      </c>
      <c r="F124">
        <v>40191678.742932536</v>
      </c>
      <c r="G124">
        <v>40935271.945471831</v>
      </c>
      <c r="H124">
        <v>19148834.339736309</v>
      </c>
      <c r="I124">
        <v>35366064.1960328</v>
      </c>
      <c r="J124">
        <v>42870143.851200975</v>
      </c>
      <c r="K124" s="4"/>
      <c r="L124">
        <f t="shared" si="5"/>
        <v>37935047.522641942</v>
      </c>
      <c r="M124">
        <f t="shared" si="6"/>
        <v>32461680.795656692</v>
      </c>
      <c r="N124">
        <f t="shared" si="7"/>
        <v>0.85571741478066132</v>
      </c>
      <c r="O124">
        <f t="shared" si="8"/>
        <v>-0.2247936435907846</v>
      </c>
      <c r="P124">
        <f t="shared" si="9"/>
        <v>0.93753998114317805</v>
      </c>
    </row>
    <row r="125" spans="1:16">
      <c r="A125" t="s">
        <v>285</v>
      </c>
      <c r="B125" t="s">
        <v>239</v>
      </c>
      <c r="C125" t="s">
        <v>78</v>
      </c>
      <c r="D125">
        <v>12148021.416961962</v>
      </c>
      <c r="E125">
        <v>7485933.3301208084</v>
      </c>
      <c r="F125">
        <v>20816929.291713662</v>
      </c>
      <c r="G125">
        <v>18417204.903156463</v>
      </c>
      <c r="H125">
        <v>2469741.9787686639</v>
      </c>
      <c r="I125">
        <v>21136364.904538367</v>
      </c>
      <c r="J125">
        <v>22691487.568072852</v>
      </c>
      <c r="K125" s="4"/>
      <c r="L125">
        <f t="shared" si="5"/>
        <v>14717022.235488225</v>
      </c>
      <c r="M125">
        <f t="shared" si="6"/>
        <v>15432531.483793294</v>
      </c>
      <c r="N125">
        <f t="shared" si="7"/>
        <v>1.0486178003169493</v>
      </c>
      <c r="O125">
        <f t="shared" si="8"/>
        <v>6.848894096406842E-2</v>
      </c>
      <c r="P125">
        <f t="shared" si="9"/>
        <v>0.10931054420385905</v>
      </c>
    </row>
    <row r="126" spans="1:16">
      <c r="A126" t="s">
        <v>287</v>
      </c>
      <c r="B126" t="s">
        <v>239</v>
      </c>
      <c r="C126" t="s">
        <v>288</v>
      </c>
      <c r="D126">
        <v>19282871.708222464</v>
      </c>
      <c r="E126">
        <v>10442785.68340206</v>
      </c>
      <c r="F126">
        <v>42126566.969030015</v>
      </c>
      <c r="G126">
        <v>39431980.902480662</v>
      </c>
      <c r="H126">
        <v>3760031.9813799052</v>
      </c>
      <c r="I126">
        <v>38414076.75664188</v>
      </c>
      <c r="J126">
        <v>38047127.186331198</v>
      </c>
      <c r="K126" s="4"/>
      <c r="L126">
        <f t="shared" si="5"/>
        <v>27821051.315783799</v>
      </c>
      <c r="M126">
        <f t="shared" si="6"/>
        <v>26740411.974784326</v>
      </c>
      <c r="N126">
        <f t="shared" si="7"/>
        <v>0.96115749441911313</v>
      </c>
      <c r="O126">
        <f t="shared" si="8"/>
        <v>-5.7155245781505742E-2</v>
      </c>
      <c r="P126">
        <f t="shared" si="9"/>
        <v>8.6512212420407283E-2</v>
      </c>
    </row>
    <row r="127" spans="1:16">
      <c r="A127" t="s">
        <v>289</v>
      </c>
      <c r="B127" t="s">
        <v>239</v>
      </c>
      <c r="C127" t="s">
        <v>290</v>
      </c>
      <c r="D127">
        <v>194539485.19877255</v>
      </c>
      <c r="E127">
        <v>102122059.87116002</v>
      </c>
      <c r="F127">
        <v>275381771.40159202</v>
      </c>
      <c r="G127">
        <v>263506873.82662231</v>
      </c>
      <c r="H127">
        <v>79153834.368057445</v>
      </c>
      <c r="I127">
        <v>269159696.97096384</v>
      </c>
      <c r="J127">
        <v>273160833.35088021</v>
      </c>
      <c r="K127" s="4"/>
      <c r="L127">
        <f t="shared" si="5"/>
        <v>208887547.57453674</v>
      </c>
      <c r="M127">
        <f t="shared" si="6"/>
        <v>207158121.56330049</v>
      </c>
      <c r="N127">
        <f t="shared" si="7"/>
        <v>0.99172077976252204</v>
      </c>
      <c r="O127">
        <f t="shared" si="8"/>
        <v>-1.1994109713923957E-2</v>
      </c>
      <c r="P127">
        <f t="shared" si="9"/>
        <v>2.4819779670143118E-2</v>
      </c>
    </row>
    <row r="128" spans="1:16">
      <c r="A128" t="s">
        <v>291</v>
      </c>
      <c r="B128" t="s">
        <v>239</v>
      </c>
      <c r="C128" t="s">
        <v>292</v>
      </c>
      <c r="D128">
        <v>428718978.18087023</v>
      </c>
      <c r="E128">
        <v>231491904.32957712</v>
      </c>
      <c r="F128">
        <v>542504294.53116179</v>
      </c>
      <c r="G128">
        <v>542582460.35065675</v>
      </c>
      <c r="H128">
        <v>170461185.25054678</v>
      </c>
      <c r="I128">
        <v>549447296.65400946</v>
      </c>
      <c r="J128">
        <v>566756470.93886554</v>
      </c>
      <c r="K128" s="4"/>
      <c r="L128">
        <f t="shared" si="5"/>
        <v>436324409.34806651</v>
      </c>
      <c r="M128">
        <f t="shared" si="6"/>
        <v>428888317.614474</v>
      </c>
      <c r="N128">
        <f t="shared" si="7"/>
        <v>0.98295742439735811</v>
      </c>
      <c r="O128">
        <f t="shared" si="8"/>
        <v>-2.4799165545330959E-2</v>
      </c>
      <c r="P128">
        <f t="shared" si="9"/>
        <v>5.4377019568925745E-2</v>
      </c>
    </row>
    <row r="129" spans="1:16">
      <c r="A129" t="s">
        <v>293</v>
      </c>
      <c r="B129" t="s">
        <v>239</v>
      </c>
      <c r="C129" t="s">
        <v>294</v>
      </c>
      <c r="D129">
        <v>30207735.698278729</v>
      </c>
      <c r="E129">
        <v>16408870.340411512</v>
      </c>
      <c r="F129">
        <v>77889469.200465649</v>
      </c>
      <c r="G129">
        <v>58101597.324859001</v>
      </c>
      <c r="H129">
        <v>8526151.7280745823</v>
      </c>
      <c r="I129">
        <v>82537558.844024718</v>
      </c>
      <c r="J129">
        <v>86736308.321031645</v>
      </c>
      <c r="K129" s="4"/>
      <c r="L129">
        <f t="shared" si="5"/>
        <v>45651918.14100372</v>
      </c>
      <c r="M129">
        <f t="shared" si="6"/>
        <v>59266672.964376986</v>
      </c>
      <c r="N129">
        <f t="shared" si="7"/>
        <v>1.2982296336666901</v>
      </c>
      <c r="O129">
        <f t="shared" si="8"/>
        <v>0.37654559292924067</v>
      </c>
      <c r="P129">
        <f t="shared" si="9"/>
        <v>0.58166820685183518</v>
      </c>
    </row>
    <row r="130" spans="1:16">
      <c r="A130" t="s">
        <v>295</v>
      </c>
      <c r="B130" t="s">
        <v>239</v>
      </c>
      <c r="C130" t="s">
        <v>296</v>
      </c>
      <c r="D130">
        <v>42329564.704303034</v>
      </c>
      <c r="E130">
        <v>7540056.5118821599</v>
      </c>
      <c r="F130">
        <v>18072543.583906677</v>
      </c>
      <c r="G130">
        <v>14126102.618552819</v>
      </c>
      <c r="H130">
        <v>4864351.0052541299</v>
      </c>
      <c r="I130">
        <v>14442140.776587989</v>
      </c>
      <c r="J130">
        <v>17869904.978742138</v>
      </c>
      <c r="K130" s="4"/>
      <c r="L130">
        <f t="shared" si="5"/>
        <v>20517066.854661174</v>
      </c>
      <c r="M130">
        <f t="shared" si="6"/>
        <v>12392132.253528086</v>
      </c>
      <c r="N130">
        <f t="shared" si="7"/>
        <v>0.60399141560104519</v>
      </c>
      <c r="O130">
        <f t="shared" si="8"/>
        <v>-0.7274000499029204</v>
      </c>
      <c r="P130">
        <f t="shared" si="9"/>
        <v>1.3556043644894917</v>
      </c>
    </row>
    <row r="131" spans="1:16">
      <c r="A131" t="s">
        <v>298</v>
      </c>
      <c r="B131" t="s">
        <v>239</v>
      </c>
      <c r="C131" t="s">
        <v>299</v>
      </c>
      <c r="D131">
        <v>27468234.825261984</v>
      </c>
      <c r="E131">
        <v>10234428.035823846</v>
      </c>
      <c r="F131">
        <v>56884302.909616046</v>
      </c>
      <c r="G131">
        <v>56900646.524208657</v>
      </c>
      <c r="H131">
        <v>7597058.3170139892</v>
      </c>
      <c r="I131">
        <v>65197224.717522748</v>
      </c>
      <c r="J131">
        <v>56744162.810602792</v>
      </c>
      <c r="K131" s="4"/>
      <c r="L131">
        <f t="shared" si="5"/>
        <v>37871903.073727638</v>
      </c>
      <c r="M131">
        <f t="shared" si="6"/>
        <v>43179481.948379844</v>
      </c>
      <c r="N131">
        <f t="shared" si="7"/>
        <v>1.1401455549862283</v>
      </c>
      <c r="O131">
        <f t="shared" si="8"/>
        <v>0.18921801566380145</v>
      </c>
      <c r="P131">
        <f t="shared" si="9"/>
        <v>0.29126452709279194</v>
      </c>
    </row>
    <row r="132" spans="1:16">
      <c r="A132" t="s">
        <v>300</v>
      </c>
      <c r="B132" t="s">
        <v>239</v>
      </c>
      <c r="C132" t="s">
        <v>301</v>
      </c>
      <c r="D132">
        <v>4153233.9063863768</v>
      </c>
      <c r="E132">
        <v>4205338.0184510993</v>
      </c>
      <c r="F132">
        <v>0</v>
      </c>
      <c r="G132">
        <v>0</v>
      </c>
      <c r="H132">
        <v>1622804.0819726952</v>
      </c>
      <c r="I132">
        <v>680222.32999766257</v>
      </c>
      <c r="J132">
        <v>0</v>
      </c>
      <c r="K132" s="4"/>
      <c r="L132">
        <f t="shared" si="5"/>
        <v>2089642.9812093689</v>
      </c>
      <c r="M132">
        <f t="shared" si="6"/>
        <v>767675.470656786</v>
      </c>
      <c r="N132">
        <f t="shared" si="7"/>
        <v>0.36737159292756233</v>
      </c>
      <c r="O132">
        <f t="shared" si="8"/>
        <v>-1.4446880207706805</v>
      </c>
      <c r="P132">
        <f t="shared" si="9"/>
        <v>1.4455194619829892</v>
      </c>
    </row>
    <row r="133" spans="1:16">
      <c r="A133" t="s">
        <v>303</v>
      </c>
      <c r="B133" t="s">
        <v>239</v>
      </c>
      <c r="C133" t="s">
        <v>304</v>
      </c>
      <c r="D133">
        <v>19207768.020946037</v>
      </c>
      <c r="E133">
        <v>10417882.378910638</v>
      </c>
      <c r="F133">
        <v>41432296.062044404</v>
      </c>
      <c r="G133">
        <v>37057971.253114246</v>
      </c>
      <c r="H133">
        <v>3799798.2962144814</v>
      </c>
      <c r="I133">
        <v>38090725.942192033</v>
      </c>
      <c r="J133">
        <v>37958876.383927405</v>
      </c>
      <c r="L133">
        <f t="shared" ref="L133:L183" si="10">AVERAGE(D133:G133)</f>
        <v>27028979.42875383</v>
      </c>
      <c r="M133">
        <f t="shared" ref="M133:M183" si="11">AVERAGE(H133:J133)</f>
        <v>26616466.874111306</v>
      </c>
      <c r="N133">
        <f t="shared" ref="N133:N184" si="12">M133/L133</f>
        <v>0.98473813797779997</v>
      </c>
      <c r="O133">
        <f t="shared" ref="O133:O184" si="13">LOG(N133,2)</f>
        <v>-2.2187961452384782E-2</v>
      </c>
      <c r="P133">
        <f t="shared" ref="P133:P183" si="14">-LOG(_xlfn.T.TEST(D133:G133,H133:J133,2,3),2)</f>
        <v>3.3052752440225618E-2</v>
      </c>
    </row>
    <row r="134" spans="1:16">
      <c r="A134" t="s">
        <v>305</v>
      </c>
      <c r="B134" t="s">
        <v>239</v>
      </c>
      <c r="C134" t="s">
        <v>306</v>
      </c>
      <c r="D134">
        <v>6183943.7307318496</v>
      </c>
      <c r="E134">
        <v>507280.31249022245</v>
      </c>
      <c r="F134">
        <v>23355609.248531524</v>
      </c>
      <c r="G134">
        <v>40014411.700314008</v>
      </c>
      <c r="H134">
        <v>420084.58117802045</v>
      </c>
      <c r="I134">
        <v>19893727.724607602</v>
      </c>
      <c r="J134">
        <v>31954622.728882991</v>
      </c>
      <c r="L134">
        <f t="shared" si="10"/>
        <v>17515311.248016901</v>
      </c>
      <c r="M134">
        <f t="shared" si="11"/>
        <v>17422811.678222869</v>
      </c>
      <c r="N134">
        <f t="shared" si="12"/>
        <v>0.99471893085516794</v>
      </c>
      <c r="O134">
        <f t="shared" si="13"/>
        <v>-7.6391615375118373E-3</v>
      </c>
      <c r="P134">
        <f t="shared" si="14"/>
        <v>7.9065845935015582E-3</v>
      </c>
    </row>
    <row r="135" spans="1:16">
      <c r="A135" t="s">
        <v>308</v>
      </c>
      <c r="B135" t="s">
        <v>239</v>
      </c>
      <c r="C135" t="s">
        <v>309</v>
      </c>
      <c r="D135">
        <v>103747858.08521898</v>
      </c>
      <c r="E135">
        <v>76205439.919984296</v>
      </c>
      <c r="F135">
        <v>86012998.708089992</v>
      </c>
      <c r="G135">
        <v>85199906.122974396</v>
      </c>
      <c r="H135">
        <v>72350663.991666496</v>
      </c>
      <c r="I135">
        <v>89246549.325834975</v>
      </c>
      <c r="J135">
        <v>87050150.237080097</v>
      </c>
      <c r="L135">
        <f t="shared" si="10"/>
        <v>87791550.709066913</v>
      </c>
      <c r="M135">
        <f t="shared" si="11"/>
        <v>82882454.518193856</v>
      </c>
      <c r="N135">
        <f t="shared" si="12"/>
        <v>0.94408236155730585</v>
      </c>
      <c r="O135">
        <f t="shared" si="13"/>
        <v>-8.3015369381703549E-2</v>
      </c>
      <c r="P135">
        <f t="shared" si="14"/>
        <v>0.83979111753500968</v>
      </c>
    </row>
    <row r="136" spans="1:16">
      <c r="A136" t="s">
        <v>311</v>
      </c>
      <c r="B136" t="s">
        <v>239</v>
      </c>
      <c r="C136" t="s">
        <v>312</v>
      </c>
      <c r="D136">
        <v>3016351.8402394732</v>
      </c>
      <c r="E136">
        <v>1472615.4055926274</v>
      </c>
      <c r="F136">
        <v>2035781.4659674789</v>
      </c>
      <c r="G136">
        <v>1031789.3059040026</v>
      </c>
      <c r="H136">
        <v>1954472.0695291585</v>
      </c>
      <c r="I136">
        <v>2083457.0811051838</v>
      </c>
      <c r="J136">
        <v>1913939.2771320564</v>
      </c>
      <c r="L136">
        <f t="shared" si="10"/>
        <v>1889134.5044258956</v>
      </c>
      <c r="M136">
        <f t="shared" si="11"/>
        <v>1983956.1425887996</v>
      </c>
      <c r="N136">
        <f t="shared" si="12"/>
        <v>1.0501931640869162</v>
      </c>
      <c r="O136">
        <f t="shared" si="13"/>
        <v>7.065471002464456E-2</v>
      </c>
      <c r="P136">
        <f t="shared" si="14"/>
        <v>0.25200865556935909</v>
      </c>
    </row>
    <row r="137" spans="1:16">
      <c r="A137" t="s">
        <v>311</v>
      </c>
      <c r="B137" t="s">
        <v>239</v>
      </c>
      <c r="C137" t="s">
        <v>312</v>
      </c>
      <c r="D137">
        <v>85205133.215105683</v>
      </c>
      <c r="E137">
        <v>48553142.656771578</v>
      </c>
      <c r="F137">
        <v>61666933.625318527</v>
      </c>
      <c r="G137">
        <v>60670318.348606177</v>
      </c>
      <c r="H137">
        <v>57948827.723832063</v>
      </c>
      <c r="I137">
        <v>67321639.568458244</v>
      </c>
      <c r="J137">
        <v>66143976.401635788</v>
      </c>
      <c r="L137">
        <f t="shared" si="10"/>
        <v>64023881.961450487</v>
      </c>
      <c r="M137">
        <f t="shared" si="11"/>
        <v>63804814.564642034</v>
      </c>
      <c r="N137">
        <f t="shared" si="12"/>
        <v>0.99657834873336237</v>
      </c>
      <c r="O137">
        <f t="shared" si="13"/>
        <v>-4.9448639467087356E-3</v>
      </c>
      <c r="P137">
        <f t="shared" si="14"/>
        <v>2.9075850288042365E-2</v>
      </c>
    </row>
    <row r="138" spans="1:16">
      <c r="A138" t="s">
        <v>314</v>
      </c>
      <c r="B138" t="s">
        <v>239</v>
      </c>
      <c r="C138" t="s">
        <v>315</v>
      </c>
      <c r="D138">
        <v>44376891.219458416</v>
      </c>
      <c r="E138">
        <v>36657664.211370021</v>
      </c>
      <c r="F138">
        <v>29887242.753945</v>
      </c>
      <c r="G138">
        <v>21940959.136072528</v>
      </c>
      <c r="H138">
        <v>41323123.755759351</v>
      </c>
      <c r="I138">
        <v>41421239.331025466</v>
      </c>
      <c r="J138">
        <v>37914750.982725516</v>
      </c>
      <c r="L138">
        <f t="shared" si="10"/>
        <v>33215689.330211494</v>
      </c>
      <c r="M138">
        <f t="shared" si="11"/>
        <v>40219704.689836778</v>
      </c>
      <c r="N138">
        <f t="shared" si="12"/>
        <v>1.2108646697045888</v>
      </c>
      <c r="O138">
        <f t="shared" si="13"/>
        <v>0.27603763360695421</v>
      </c>
      <c r="P138">
        <f t="shared" si="14"/>
        <v>2.0534107781931028</v>
      </c>
    </row>
    <row r="139" spans="1:16">
      <c r="A139" t="s">
        <v>317</v>
      </c>
      <c r="B139" t="s">
        <v>239</v>
      </c>
      <c r="C139" t="s">
        <v>318</v>
      </c>
      <c r="D139">
        <v>93260003.675502419</v>
      </c>
      <c r="E139">
        <v>67006491.284913681</v>
      </c>
      <c r="F139">
        <v>156546891.60740021</v>
      </c>
      <c r="G139">
        <v>123916916.22701804</v>
      </c>
      <c r="H139">
        <v>66866635.348436967</v>
      </c>
      <c r="I139">
        <v>159304167.91895819</v>
      </c>
      <c r="J139">
        <v>152563574.65554085</v>
      </c>
      <c r="L139">
        <f t="shared" si="10"/>
        <v>110182575.69870859</v>
      </c>
      <c r="M139">
        <f t="shared" si="11"/>
        <v>126244792.64097865</v>
      </c>
      <c r="N139">
        <f t="shared" si="12"/>
        <v>1.1457781944233341</v>
      </c>
      <c r="O139">
        <f t="shared" si="13"/>
        <v>0.19632778687239094</v>
      </c>
      <c r="P139">
        <f t="shared" si="14"/>
        <v>0.56358071356317496</v>
      </c>
    </row>
    <row r="140" spans="1:16">
      <c r="A140" t="s">
        <v>320</v>
      </c>
      <c r="B140" t="s">
        <v>239</v>
      </c>
      <c r="C140" t="s">
        <v>321</v>
      </c>
      <c r="D140" t="s">
        <v>452</v>
      </c>
      <c r="E140" t="s">
        <v>452</v>
      </c>
      <c r="F140" t="s">
        <v>452</v>
      </c>
      <c r="G140" t="s">
        <v>452</v>
      </c>
      <c r="H140" t="s">
        <v>452</v>
      </c>
      <c r="I140" t="s">
        <v>452</v>
      </c>
      <c r="J140" t="s">
        <v>452</v>
      </c>
      <c r="L140" t="e">
        <f t="shared" si="10"/>
        <v>#DIV/0!</v>
      </c>
      <c r="M140" t="e">
        <f t="shared" si="11"/>
        <v>#DIV/0!</v>
      </c>
      <c r="N140" t="e">
        <f t="shared" si="12"/>
        <v>#DIV/0!</v>
      </c>
      <c r="O140" t="e">
        <f t="shared" si="13"/>
        <v>#DIV/0!</v>
      </c>
      <c r="P140" t="e">
        <f t="shared" si="14"/>
        <v>#DIV/0!</v>
      </c>
    </row>
    <row r="141" spans="1:16">
      <c r="A141" t="s">
        <v>323</v>
      </c>
      <c r="B141" t="s">
        <v>239</v>
      </c>
      <c r="C141" t="s">
        <v>324</v>
      </c>
      <c r="D141" t="s">
        <v>452</v>
      </c>
      <c r="E141">
        <v>5561738.0030837674</v>
      </c>
      <c r="F141" t="s">
        <v>452</v>
      </c>
      <c r="G141" t="s">
        <v>452</v>
      </c>
      <c r="H141" t="s">
        <v>452</v>
      </c>
      <c r="I141" t="s">
        <v>452</v>
      </c>
      <c r="J141">
        <v>2757837.5751182367</v>
      </c>
      <c r="L141">
        <f t="shared" si="10"/>
        <v>5561738.0030837674</v>
      </c>
      <c r="M141">
        <f t="shared" si="11"/>
        <v>2757837.5751182367</v>
      </c>
      <c r="N141">
        <f t="shared" si="12"/>
        <v>0.49585895157037657</v>
      </c>
      <c r="O141">
        <f t="shared" si="13"/>
        <v>-1.0119982944542907</v>
      </c>
      <c r="P141" t="e">
        <f t="shared" si="14"/>
        <v>#DIV/0!</v>
      </c>
    </row>
    <row r="142" spans="1:16">
      <c r="A142" t="s">
        <v>326</v>
      </c>
      <c r="B142" t="s">
        <v>239</v>
      </c>
      <c r="C142" t="s">
        <v>327</v>
      </c>
      <c r="D142" t="s">
        <v>452</v>
      </c>
      <c r="E142" t="s">
        <v>452</v>
      </c>
      <c r="F142" t="s">
        <v>452</v>
      </c>
      <c r="G142" t="s">
        <v>452</v>
      </c>
      <c r="H142" t="s">
        <v>452</v>
      </c>
      <c r="I142" t="s">
        <v>452</v>
      </c>
      <c r="J142" t="s">
        <v>452</v>
      </c>
      <c r="L142" t="e">
        <f t="shared" si="10"/>
        <v>#DIV/0!</v>
      </c>
      <c r="M142" t="e">
        <f t="shared" si="11"/>
        <v>#DIV/0!</v>
      </c>
      <c r="N142" t="e">
        <f t="shared" si="12"/>
        <v>#DIV/0!</v>
      </c>
      <c r="O142" t="e">
        <f t="shared" si="13"/>
        <v>#DIV/0!</v>
      </c>
      <c r="P142" t="e">
        <f t="shared" si="14"/>
        <v>#DIV/0!</v>
      </c>
    </row>
    <row r="143" spans="1:16">
      <c r="A143" t="s">
        <v>329</v>
      </c>
      <c r="B143" t="s">
        <v>330</v>
      </c>
      <c r="C143" t="s">
        <v>259</v>
      </c>
      <c r="D143">
        <v>29787999.966012597</v>
      </c>
      <c r="E143">
        <v>16452783.167331383</v>
      </c>
      <c r="F143">
        <v>24758596.376535185</v>
      </c>
      <c r="G143">
        <v>13328520.542631151</v>
      </c>
      <c r="H143">
        <v>14857372.09564157</v>
      </c>
      <c r="I143">
        <v>4025717.639900601</v>
      </c>
      <c r="J143">
        <v>25692014.849801496</v>
      </c>
      <c r="L143">
        <f t="shared" si="10"/>
        <v>21081975.01312758</v>
      </c>
      <c r="M143">
        <f t="shared" si="11"/>
        <v>14858368.195114555</v>
      </c>
      <c r="N143">
        <f t="shared" si="12"/>
        <v>0.70479014351655223</v>
      </c>
      <c r="O143">
        <f t="shared" si="13"/>
        <v>-0.50473434656436889</v>
      </c>
      <c r="P143">
        <f t="shared" si="14"/>
        <v>1.1528036566348112</v>
      </c>
    </row>
    <row r="144" spans="1:16">
      <c r="A144" t="s">
        <v>332</v>
      </c>
      <c r="B144" t="s">
        <v>330</v>
      </c>
      <c r="C144" t="s">
        <v>277</v>
      </c>
      <c r="D144">
        <v>92480802.920009494</v>
      </c>
      <c r="E144">
        <v>71655108.123312056</v>
      </c>
      <c r="F144">
        <v>118361991.72319172</v>
      </c>
      <c r="G144">
        <v>106777205.30558343</v>
      </c>
      <c r="H144">
        <v>69379528.009260178</v>
      </c>
      <c r="I144">
        <v>116837427.62121156</v>
      </c>
      <c r="J144">
        <v>117704507.70604634</v>
      </c>
      <c r="L144">
        <f t="shared" si="10"/>
        <v>97318777.018024176</v>
      </c>
      <c r="M144">
        <f t="shared" si="11"/>
        <v>101307154.44550602</v>
      </c>
      <c r="N144">
        <f t="shared" si="12"/>
        <v>1.0409826094171237</v>
      </c>
      <c r="O144">
        <f t="shared" si="13"/>
        <v>5.794596727590573E-2</v>
      </c>
      <c r="P144">
        <f t="shared" si="14"/>
        <v>0.24428481620166889</v>
      </c>
    </row>
    <row r="145" spans="1:16">
      <c r="A145" t="s">
        <v>334</v>
      </c>
      <c r="B145" t="s">
        <v>330</v>
      </c>
      <c r="C145" t="s">
        <v>294</v>
      </c>
      <c r="D145">
        <v>92584070.490014583</v>
      </c>
      <c r="E145">
        <v>71663409.2248092</v>
      </c>
      <c r="F145">
        <v>101240375.32349823</v>
      </c>
      <c r="G145">
        <v>108161157.11911541</v>
      </c>
      <c r="H145">
        <v>70039479.617153138</v>
      </c>
      <c r="I145">
        <v>107449475.64168432</v>
      </c>
      <c r="J145">
        <v>118697329.23308891</v>
      </c>
      <c r="L145">
        <f t="shared" si="10"/>
        <v>93412253.039359361</v>
      </c>
      <c r="M145">
        <f t="shared" si="11"/>
        <v>98728761.497308791</v>
      </c>
      <c r="N145">
        <f t="shared" si="12"/>
        <v>1.0569144655542064</v>
      </c>
      <c r="O145">
        <f t="shared" si="13"/>
        <v>7.9858626376294262E-2</v>
      </c>
      <c r="P145">
        <f t="shared" si="14"/>
        <v>0.37667673085307085</v>
      </c>
    </row>
    <row r="146" spans="1:16">
      <c r="A146" t="s">
        <v>336</v>
      </c>
      <c r="B146" t="s">
        <v>337</v>
      </c>
      <c r="C146" t="s">
        <v>174</v>
      </c>
      <c r="D146">
        <v>99981783.686742589</v>
      </c>
      <c r="E146">
        <v>68210151.001998976</v>
      </c>
      <c r="F146">
        <v>91800530.572064862</v>
      </c>
      <c r="G146">
        <v>84176207.612287953</v>
      </c>
      <c r="H146">
        <v>76351324.482385829</v>
      </c>
      <c r="I146">
        <v>92683121.781807944</v>
      </c>
      <c r="J146">
        <v>90545323.266281947</v>
      </c>
      <c r="L146">
        <f t="shared" si="10"/>
        <v>86042168.218273595</v>
      </c>
      <c r="M146">
        <f t="shared" si="11"/>
        <v>86526589.843491912</v>
      </c>
      <c r="N146">
        <f t="shared" si="12"/>
        <v>1.0056300490242114</v>
      </c>
      <c r="O146">
        <f t="shared" si="13"/>
        <v>8.0996643882790247E-3</v>
      </c>
      <c r="P146">
        <f t="shared" si="14"/>
        <v>6.3863212301615388E-2</v>
      </c>
    </row>
    <row r="147" spans="1:16">
      <c r="A147" t="s">
        <v>339</v>
      </c>
      <c r="B147" t="s">
        <v>337</v>
      </c>
      <c r="C147" t="s">
        <v>189</v>
      </c>
      <c r="D147">
        <v>98479709.941214055</v>
      </c>
      <c r="E147">
        <v>70468050.609221056</v>
      </c>
      <c r="F147">
        <v>61834902.393137626</v>
      </c>
      <c r="G147">
        <v>58945701.473281704</v>
      </c>
      <c r="H147">
        <v>70513291.027948096</v>
      </c>
      <c r="I147">
        <v>65338421.23983252</v>
      </c>
      <c r="J147">
        <v>84731801.657932714</v>
      </c>
      <c r="L147">
        <f t="shared" si="10"/>
        <v>72432091.10421361</v>
      </c>
      <c r="M147">
        <f t="shared" si="11"/>
        <v>73527837.975237772</v>
      </c>
      <c r="N147">
        <f t="shared" si="12"/>
        <v>1.0151279198808112</v>
      </c>
      <c r="O147">
        <f t="shared" si="13"/>
        <v>2.1661538000921604E-2</v>
      </c>
      <c r="P147">
        <f t="shared" si="14"/>
        <v>0.11596136312758176</v>
      </c>
    </row>
    <row r="148" spans="1:16">
      <c r="A148" t="s">
        <v>341</v>
      </c>
      <c r="B148" t="s">
        <v>337</v>
      </c>
      <c r="C148" t="s">
        <v>66</v>
      </c>
      <c r="D148">
        <v>17395891.565402254</v>
      </c>
      <c r="E148">
        <v>11380810.152578874</v>
      </c>
      <c r="F148">
        <v>24187502.565950245</v>
      </c>
      <c r="G148">
        <v>18321392.854527324</v>
      </c>
      <c r="H148">
        <v>9907735.0364443492</v>
      </c>
      <c r="I148">
        <v>23895625.187843729</v>
      </c>
      <c r="J148">
        <v>27754877.355989933</v>
      </c>
      <c r="L148">
        <f t="shared" si="10"/>
        <v>17821399.284614675</v>
      </c>
      <c r="M148">
        <f t="shared" si="11"/>
        <v>20519412.526759338</v>
      </c>
      <c r="N148">
        <f t="shared" si="12"/>
        <v>1.1513917733987293</v>
      </c>
      <c r="O148">
        <f t="shared" si="13"/>
        <v>0.20337880946431119</v>
      </c>
      <c r="P148">
        <f t="shared" si="14"/>
        <v>0.5455972731891785</v>
      </c>
    </row>
    <row r="149" spans="1:16">
      <c r="A149" t="s">
        <v>343</v>
      </c>
      <c r="B149" t="s">
        <v>337</v>
      </c>
      <c r="C149" t="s">
        <v>69</v>
      </c>
      <c r="D149">
        <v>93260003.675502419</v>
      </c>
      <c r="E149">
        <v>67421546.359770685</v>
      </c>
      <c r="F149">
        <v>156210954.071762</v>
      </c>
      <c r="G149">
        <v>127749398.17218357</v>
      </c>
      <c r="H149">
        <v>66866635.348436967</v>
      </c>
      <c r="I149">
        <v>157687413.84670895</v>
      </c>
      <c r="J149">
        <v>152563574.65554085</v>
      </c>
      <c r="L149">
        <f t="shared" si="10"/>
        <v>111160475.56980467</v>
      </c>
      <c r="M149">
        <f t="shared" si="11"/>
        <v>125705874.6168956</v>
      </c>
      <c r="N149">
        <f t="shared" si="12"/>
        <v>1.1308504571659281</v>
      </c>
      <c r="O149">
        <f t="shared" si="13"/>
        <v>0.17740816100815085</v>
      </c>
      <c r="P149">
        <f t="shared" si="14"/>
        <v>0.50787516305939229</v>
      </c>
    </row>
    <row r="150" spans="1:16">
      <c r="A150" t="s">
        <v>345</v>
      </c>
      <c r="B150" t="s">
        <v>346</v>
      </c>
      <c r="C150" t="s">
        <v>347</v>
      </c>
      <c r="D150">
        <v>1034553.2922327729</v>
      </c>
      <c r="E150">
        <v>25708511.336642426</v>
      </c>
      <c r="F150">
        <v>2207109.60914296</v>
      </c>
      <c r="G150">
        <v>1750166.7549589148</v>
      </c>
      <c r="H150">
        <v>17844076.167259719</v>
      </c>
      <c r="I150">
        <v>10734169.20368677</v>
      </c>
      <c r="J150">
        <v>9334728.6242602076</v>
      </c>
      <c r="L150">
        <f t="shared" si="10"/>
        <v>7675085.2482442688</v>
      </c>
      <c r="M150">
        <f t="shared" si="11"/>
        <v>12637657.998402232</v>
      </c>
      <c r="N150">
        <f t="shared" si="12"/>
        <v>1.646582101650687</v>
      </c>
      <c r="O150">
        <f t="shared" si="13"/>
        <v>0.71947444918879389</v>
      </c>
      <c r="P150">
        <f t="shared" si="14"/>
        <v>1.0245704891146514</v>
      </c>
    </row>
    <row r="151" spans="1:16">
      <c r="A151" t="s">
        <v>349</v>
      </c>
      <c r="B151" t="s">
        <v>346</v>
      </c>
      <c r="C151" t="s">
        <v>189</v>
      </c>
      <c r="D151">
        <v>12824893.398540754</v>
      </c>
      <c r="E151" t="s">
        <v>452</v>
      </c>
      <c r="F151">
        <v>2134323.1430880171</v>
      </c>
      <c r="G151">
        <v>2382526.2759112231</v>
      </c>
      <c r="H151" t="s">
        <v>452</v>
      </c>
      <c r="I151">
        <v>4862118.4132775394</v>
      </c>
      <c r="J151">
        <v>3854353.7949852478</v>
      </c>
      <c r="L151">
        <f t="shared" si="10"/>
        <v>5780580.9391799979</v>
      </c>
      <c r="M151">
        <f t="shared" si="11"/>
        <v>4358236.1041313931</v>
      </c>
      <c r="N151">
        <f t="shared" si="12"/>
        <v>0.753944309401821</v>
      </c>
      <c r="O151">
        <f t="shared" si="13"/>
        <v>-0.40747013308718372</v>
      </c>
      <c r="P151">
        <f t="shared" si="14"/>
        <v>0.46055982374728649</v>
      </c>
    </row>
    <row r="152" spans="1:16">
      <c r="A152" t="s">
        <v>351</v>
      </c>
      <c r="B152" t="s">
        <v>346</v>
      </c>
      <c r="C152" t="s">
        <v>352</v>
      </c>
      <c r="D152">
        <v>17386503.604492698</v>
      </c>
      <c r="E152">
        <v>18885005.905993391</v>
      </c>
      <c r="F152">
        <v>60905475.211205274</v>
      </c>
      <c r="G152">
        <v>65588670.17823524</v>
      </c>
      <c r="H152">
        <v>13012891.960761238</v>
      </c>
      <c r="I152">
        <v>61296536.059209414</v>
      </c>
      <c r="J152">
        <v>63000041.566001005</v>
      </c>
      <c r="L152">
        <f t="shared" si="10"/>
        <v>40691413.724981651</v>
      </c>
      <c r="M152">
        <f t="shared" si="11"/>
        <v>45769823.195323884</v>
      </c>
      <c r="N152">
        <f t="shared" si="12"/>
        <v>1.1248029745209971</v>
      </c>
      <c r="O152">
        <f t="shared" si="13"/>
        <v>0.16967231470891211</v>
      </c>
      <c r="P152">
        <f t="shared" si="14"/>
        <v>0.28657545903265891</v>
      </c>
    </row>
    <row r="153" spans="1:16">
      <c r="A153" t="s">
        <v>354</v>
      </c>
      <c r="B153" t="s">
        <v>355</v>
      </c>
      <c r="C153" t="s">
        <v>356</v>
      </c>
      <c r="D153">
        <v>47737781.225078501</v>
      </c>
      <c r="E153">
        <v>23425708.424928941</v>
      </c>
      <c r="F153">
        <v>30323961.550274663</v>
      </c>
      <c r="G153">
        <v>44446144.780738868</v>
      </c>
      <c r="H153">
        <v>28589442.090645138</v>
      </c>
      <c r="I153">
        <v>42337399.971966699</v>
      </c>
      <c r="J153">
        <v>31097376.497033235</v>
      </c>
      <c r="L153">
        <f t="shared" si="10"/>
        <v>36483398.995255239</v>
      </c>
      <c r="M153">
        <f t="shared" si="11"/>
        <v>34008072.853215024</v>
      </c>
      <c r="N153">
        <f t="shared" si="12"/>
        <v>0.93215198665118515</v>
      </c>
      <c r="O153">
        <f t="shared" si="13"/>
        <v>-0.10136289053243985</v>
      </c>
      <c r="P153">
        <f t="shared" si="14"/>
        <v>0.42794549596472664</v>
      </c>
    </row>
    <row r="154" spans="1:16">
      <c r="A154" t="s">
        <v>358</v>
      </c>
      <c r="B154" t="s">
        <v>355</v>
      </c>
      <c r="C154" t="s">
        <v>359</v>
      </c>
      <c r="D154">
        <v>311414059.62577438</v>
      </c>
      <c r="E154">
        <v>213268911.26798066</v>
      </c>
      <c r="F154">
        <v>345250172.04280293</v>
      </c>
      <c r="G154">
        <v>315452014.73790014</v>
      </c>
      <c r="H154">
        <v>224735859.31120554</v>
      </c>
      <c r="I154">
        <v>378122562.20787823</v>
      </c>
      <c r="J154">
        <v>385453470.91301751</v>
      </c>
      <c r="L154">
        <f t="shared" si="10"/>
        <v>296346289.41861451</v>
      </c>
      <c r="M154">
        <f t="shared" si="11"/>
        <v>329437297.4773671</v>
      </c>
      <c r="N154">
        <f t="shared" si="12"/>
        <v>1.111663311606405</v>
      </c>
      <c r="O154">
        <f t="shared" si="13"/>
        <v>0.15271990656327178</v>
      </c>
      <c r="P154">
        <f t="shared" si="14"/>
        <v>0.6987101568188564</v>
      </c>
    </row>
    <row r="155" spans="1:16">
      <c r="A155" t="s">
        <v>361</v>
      </c>
      <c r="B155" t="s">
        <v>355</v>
      </c>
      <c r="C155" t="s">
        <v>362</v>
      </c>
      <c r="D155">
        <v>103595397.60004783</v>
      </c>
      <c r="E155">
        <v>52362684.155839041</v>
      </c>
      <c r="F155">
        <v>119648856.44304311</v>
      </c>
      <c r="G155">
        <v>117155992.24441886</v>
      </c>
      <c r="H155">
        <v>59572647.115970746</v>
      </c>
      <c r="I155">
        <v>115165919.47771548</v>
      </c>
      <c r="J155">
        <v>159567599.58831716</v>
      </c>
      <c r="L155">
        <f t="shared" si="10"/>
        <v>98190732.610837206</v>
      </c>
      <c r="M155">
        <f t="shared" si="11"/>
        <v>111435388.72733445</v>
      </c>
      <c r="N155">
        <f t="shared" si="12"/>
        <v>1.1348870281780079</v>
      </c>
      <c r="O155">
        <f t="shared" si="13"/>
        <v>0.18254869223058839</v>
      </c>
      <c r="P155">
        <f t="shared" si="14"/>
        <v>0.4881633551382033</v>
      </c>
    </row>
    <row r="156" spans="1:16">
      <c r="A156" t="s">
        <v>364</v>
      </c>
      <c r="B156" t="s">
        <v>355</v>
      </c>
      <c r="C156" t="s">
        <v>365</v>
      </c>
      <c r="D156">
        <v>30036780.930115763</v>
      </c>
      <c r="E156">
        <v>18565413.4983535</v>
      </c>
      <c r="F156">
        <v>25156122.460373718</v>
      </c>
      <c r="G156">
        <v>23149255.527117763</v>
      </c>
      <c r="H156">
        <v>20081988.991460856</v>
      </c>
      <c r="I156">
        <v>27199192.675473005</v>
      </c>
      <c r="J156">
        <v>19564099.757888772</v>
      </c>
      <c r="L156">
        <f t="shared" si="10"/>
        <v>24226893.103990186</v>
      </c>
      <c r="M156">
        <f t="shared" si="11"/>
        <v>22281760.474940877</v>
      </c>
      <c r="N156">
        <f t="shared" si="12"/>
        <v>0.91971184168353215</v>
      </c>
      <c r="O156">
        <f t="shared" si="13"/>
        <v>-0.12074617903669004</v>
      </c>
      <c r="P156">
        <f t="shared" si="14"/>
        <v>0.74700935345410846</v>
      </c>
    </row>
    <row r="157" spans="1:16">
      <c r="A157" t="s">
        <v>367</v>
      </c>
      <c r="B157" t="s">
        <v>355</v>
      </c>
      <c r="C157" t="s">
        <v>368</v>
      </c>
      <c r="D157">
        <v>95193923.622870401</v>
      </c>
      <c r="E157">
        <v>61859808.35668692</v>
      </c>
      <c r="F157">
        <v>57232558.154894315</v>
      </c>
      <c r="G157">
        <v>66397749.699992411</v>
      </c>
      <c r="H157">
        <v>73449229.591266781</v>
      </c>
      <c r="I157">
        <v>64314476.994074658</v>
      </c>
      <c r="J157">
        <v>59503103.520751074</v>
      </c>
      <c r="L157">
        <f t="shared" si="10"/>
        <v>70171009.958611012</v>
      </c>
      <c r="M157">
        <f t="shared" si="11"/>
        <v>65755603.368697502</v>
      </c>
      <c r="N157">
        <f t="shared" si="12"/>
        <v>0.9370764851109048</v>
      </c>
      <c r="O157">
        <f t="shared" si="13"/>
        <v>-9.3761287998780446E-2</v>
      </c>
      <c r="P157">
        <f t="shared" si="14"/>
        <v>0.58988420763962879</v>
      </c>
    </row>
    <row r="158" spans="1:16">
      <c r="A158" t="s">
        <v>370</v>
      </c>
      <c r="B158" t="s">
        <v>355</v>
      </c>
      <c r="C158" t="s">
        <v>371</v>
      </c>
      <c r="D158">
        <v>506414775.3440333</v>
      </c>
      <c r="E158">
        <v>349418265.31911194</v>
      </c>
      <c r="F158">
        <v>445038849.29562998</v>
      </c>
      <c r="G158">
        <v>428098879.05816817</v>
      </c>
      <c r="H158">
        <v>379497557.29260325</v>
      </c>
      <c r="I158">
        <v>419526125.02771378</v>
      </c>
      <c r="J158">
        <v>426615410.17019027</v>
      </c>
      <c r="L158">
        <f t="shared" si="10"/>
        <v>432242692.25423586</v>
      </c>
      <c r="M158">
        <f t="shared" si="11"/>
        <v>408546364.16350245</v>
      </c>
      <c r="N158">
        <f t="shared" si="12"/>
        <v>0.94517818689507016</v>
      </c>
      <c r="O158">
        <f t="shared" si="13"/>
        <v>-8.1341760139122421E-2</v>
      </c>
      <c r="P158">
        <f t="shared" si="14"/>
        <v>0.88857081455995313</v>
      </c>
    </row>
    <row r="159" spans="1:16">
      <c r="A159" t="s">
        <v>373</v>
      </c>
      <c r="B159" t="s">
        <v>355</v>
      </c>
      <c r="C159" t="s">
        <v>374</v>
      </c>
      <c r="D159">
        <v>309973570.90381253</v>
      </c>
      <c r="E159">
        <v>212078201.2692309</v>
      </c>
      <c r="F159">
        <v>345659567.91956729</v>
      </c>
      <c r="G159">
        <v>316799345.05728942</v>
      </c>
      <c r="H159">
        <v>219968639.6451644</v>
      </c>
      <c r="I159">
        <v>308565059.54110408</v>
      </c>
      <c r="J159">
        <v>315918016.17500436</v>
      </c>
      <c r="L159">
        <f t="shared" si="10"/>
        <v>296127671.28747505</v>
      </c>
      <c r="M159">
        <f t="shared" si="11"/>
        <v>281483905.12042427</v>
      </c>
      <c r="N159">
        <f t="shared" si="12"/>
        <v>0.95054914624025499</v>
      </c>
      <c r="O159">
        <f t="shared" si="13"/>
        <v>-7.3166874426882869E-2</v>
      </c>
      <c r="P159">
        <f t="shared" si="14"/>
        <v>0.42537963285020403</v>
      </c>
    </row>
    <row r="160" spans="1:16">
      <c r="A160" t="s">
        <v>373</v>
      </c>
      <c r="B160" t="s">
        <v>355</v>
      </c>
      <c r="C160" t="s">
        <v>374</v>
      </c>
      <c r="D160">
        <v>311475644.64934111</v>
      </c>
      <c r="E160">
        <v>214153476.64351591</v>
      </c>
      <c r="F160">
        <v>346779359.70502794</v>
      </c>
      <c r="G160">
        <v>5678460.7487535598</v>
      </c>
      <c r="H160">
        <v>221999259.97714272</v>
      </c>
      <c r="I160">
        <v>309642895.58927029</v>
      </c>
      <c r="J160">
        <v>316138643.18101376</v>
      </c>
      <c r="L160">
        <f t="shared" si="10"/>
        <v>219521735.43665963</v>
      </c>
      <c r="M160">
        <f t="shared" si="11"/>
        <v>282593599.5824756</v>
      </c>
      <c r="N160">
        <f t="shared" si="12"/>
        <v>1.2873148939915091</v>
      </c>
      <c r="O160">
        <f t="shared" si="13"/>
        <v>0.36436499872727462</v>
      </c>
      <c r="P160">
        <f t="shared" si="14"/>
        <v>1.0351635585086949</v>
      </c>
    </row>
    <row r="161" spans="1:16">
      <c r="A161" t="s">
        <v>376</v>
      </c>
      <c r="B161" t="s">
        <v>355</v>
      </c>
      <c r="C161" t="s">
        <v>377</v>
      </c>
      <c r="D161">
        <v>37777717.977697022</v>
      </c>
      <c r="E161">
        <v>213546334.08001509</v>
      </c>
      <c r="F161">
        <v>44769947.457788445</v>
      </c>
      <c r="G161">
        <v>24422065.364239953</v>
      </c>
      <c r="H161">
        <v>225018623.19243354</v>
      </c>
      <c r="I161">
        <v>378482775.0151754</v>
      </c>
      <c r="J161">
        <v>385822138.64005935</v>
      </c>
      <c r="L161">
        <f t="shared" si="10"/>
        <v>80129016.219935119</v>
      </c>
      <c r="M161">
        <f t="shared" si="11"/>
        <v>329774512.28255612</v>
      </c>
      <c r="N161">
        <f t="shared" si="12"/>
        <v>4.1155442539991185</v>
      </c>
      <c r="O161">
        <f t="shared" si="13"/>
        <v>2.0410832303127373</v>
      </c>
      <c r="P161">
        <f t="shared" si="14"/>
        <v>5.730940870164706</v>
      </c>
    </row>
    <row r="162" spans="1:16">
      <c r="A162" t="s">
        <v>376</v>
      </c>
      <c r="B162" t="s">
        <v>355</v>
      </c>
      <c r="C162" t="s">
        <v>377</v>
      </c>
      <c r="D162">
        <v>355720165.61997479</v>
      </c>
      <c r="E162">
        <v>212600340.55340099</v>
      </c>
      <c r="F162">
        <v>403137360.47547752</v>
      </c>
      <c r="G162">
        <v>379959712.09193504</v>
      </c>
      <c r="H162">
        <v>224139026.15196493</v>
      </c>
      <c r="I162">
        <v>378224525.49803472</v>
      </c>
      <c r="J162">
        <v>385447513.98385525</v>
      </c>
      <c r="L162">
        <f t="shared" si="10"/>
        <v>337854394.68519711</v>
      </c>
      <c r="M162">
        <f t="shared" si="11"/>
        <v>329270355.21128494</v>
      </c>
      <c r="N162">
        <f t="shared" si="12"/>
        <v>0.97459248833536549</v>
      </c>
      <c r="O162">
        <f t="shared" si="13"/>
        <v>-3.712899187599298E-2</v>
      </c>
      <c r="P162">
        <f t="shared" si="14"/>
        <v>0.1439206922207571</v>
      </c>
    </row>
    <row r="163" spans="1:16">
      <c r="A163" t="s">
        <v>379</v>
      </c>
      <c r="B163" t="s">
        <v>378</v>
      </c>
      <c r="C163" t="s">
        <v>380</v>
      </c>
      <c r="D163">
        <v>46376526.893193267</v>
      </c>
      <c r="E163">
        <v>10334871.363939239</v>
      </c>
      <c r="F163">
        <v>33224222.274617769</v>
      </c>
      <c r="G163">
        <v>36568265.226787545</v>
      </c>
      <c r="H163">
        <v>18724011.644450337</v>
      </c>
      <c r="I163">
        <v>15510060.733111016</v>
      </c>
      <c r="J163">
        <v>11141663.803477677</v>
      </c>
      <c r="L163">
        <f t="shared" si="10"/>
        <v>31625971.439634457</v>
      </c>
      <c r="M163">
        <f t="shared" si="11"/>
        <v>15125245.393679677</v>
      </c>
      <c r="N163">
        <f t="shared" si="12"/>
        <v>0.47825393830351537</v>
      </c>
      <c r="O163">
        <f t="shared" si="13"/>
        <v>-1.0641512460283489</v>
      </c>
      <c r="P163">
        <f t="shared" si="14"/>
        <v>3.1025735835202961</v>
      </c>
    </row>
    <row r="164" spans="1:16">
      <c r="A164" t="s">
        <v>382</v>
      </c>
      <c r="B164" t="s">
        <v>378</v>
      </c>
      <c r="C164" t="s">
        <v>383</v>
      </c>
      <c r="D164" t="s">
        <v>452</v>
      </c>
      <c r="E164" t="s">
        <v>452</v>
      </c>
      <c r="F164" t="s">
        <v>452</v>
      </c>
      <c r="G164" t="s">
        <v>452</v>
      </c>
      <c r="H164" t="s">
        <v>452</v>
      </c>
      <c r="I164" t="s">
        <v>452</v>
      </c>
      <c r="J164" t="s">
        <v>452</v>
      </c>
      <c r="L164" t="e">
        <f t="shared" si="10"/>
        <v>#DIV/0!</v>
      </c>
      <c r="M164" t="e">
        <f t="shared" si="11"/>
        <v>#DIV/0!</v>
      </c>
      <c r="N164" t="e">
        <f t="shared" si="12"/>
        <v>#DIV/0!</v>
      </c>
      <c r="O164" t="e">
        <f t="shared" si="13"/>
        <v>#DIV/0!</v>
      </c>
      <c r="P164" t="e">
        <f t="shared" si="14"/>
        <v>#DIV/0!</v>
      </c>
    </row>
    <row r="165" spans="1:16">
      <c r="A165" t="s">
        <v>385</v>
      </c>
      <c r="B165" t="s">
        <v>378</v>
      </c>
      <c r="C165" t="s">
        <v>386</v>
      </c>
      <c r="D165" t="s">
        <v>452</v>
      </c>
      <c r="E165" t="s">
        <v>452</v>
      </c>
      <c r="F165" t="s">
        <v>452</v>
      </c>
      <c r="G165" t="s">
        <v>452</v>
      </c>
      <c r="H165" t="s">
        <v>452</v>
      </c>
      <c r="I165" t="s">
        <v>452</v>
      </c>
      <c r="J165" t="s">
        <v>452</v>
      </c>
      <c r="L165" t="e">
        <f t="shared" si="10"/>
        <v>#DIV/0!</v>
      </c>
      <c r="M165" t="e">
        <f t="shared" si="11"/>
        <v>#DIV/0!</v>
      </c>
      <c r="N165" t="e">
        <f t="shared" si="12"/>
        <v>#DIV/0!</v>
      </c>
      <c r="O165" t="e">
        <f t="shared" si="13"/>
        <v>#DIV/0!</v>
      </c>
      <c r="P165" t="e">
        <f t="shared" si="14"/>
        <v>#DIV/0!</v>
      </c>
    </row>
    <row r="166" spans="1:16">
      <c r="A166" t="s">
        <v>388</v>
      </c>
      <c r="B166" t="s">
        <v>378</v>
      </c>
      <c r="C166" t="s">
        <v>389</v>
      </c>
      <c r="D166">
        <v>14908081.924370632</v>
      </c>
      <c r="E166">
        <v>4399583.7934841746</v>
      </c>
      <c r="F166">
        <v>7211459.098366648</v>
      </c>
      <c r="G166">
        <v>21621585.640642069</v>
      </c>
      <c r="H166">
        <v>4221998.1069049789</v>
      </c>
      <c r="I166" t="s">
        <v>452</v>
      </c>
      <c r="J166">
        <v>9089832.6475897096</v>
      </c>
      <c r="L166">
        <f t="shared" si="10"/>
        <v>12035177.614215881</v>
      </c>
      <c r="M166">
        <f t="shared" si="11"/>
        <v>6655915.3772473447</v>
      </c>
      <c r="N166">
        <f t="shared" si="12"/>
        <v>0.55303840047906039</v>
      </c>
      <c r="O166">
        <f t="shared" si="13"/>
        <v>-0.85454843674691894</v>
      </c>
      <c r="P166">
        <f t="shared" si="14"/>
        <v>1.7057460289470321</v>
      </c>
    </row>
    <row r="167" spans="1:16">
      <c r="A167" t="s">
        <v>391</v>
      </c>
      <c r="B167" t="s">
        <v>378</v>
      </c>
      <c r="C167" t="s">
        <v>392</v>
      </c>
      <c r="D167" t="s">
        <v>452</v>
      </c>
      <c r="E167" t="s">
        <v>452</v>
      </c>
      <c r="F167" t="s">
        <v>452</v>
      </c>
      <c r="G167" t="s">
        <v>452</v>
      </c>
      <c r="H167" t="s">
        <v>452</v>
      </c>
      <c r="I167" t="s">
        <v>452</v>
      </c>
      <c r="J167" t="s">
        <v>452</v>
      </c>
      <c r="L167" t="e">
        <f t="shared" si="10"/>
        <v>#DIV/0!</v>
      </c>
      <c r="M167" t="e">
        <f t="shared" si="11"/>
        <v>#DIV/0!</v>
      </c>
      <c r="N167" t="e">
        <f t="shared" si="12"/>
        <v>#DIV/0!</v>
      </c>
      <c r="O167" t="e">
        <f t="shared" si="13"/>
        <v>#DIV/0!</v>
      </c>
      <c r="P167" t="e">
        <f t="shared" si="14"/>
        <v>#DIV/0!</v>
      </c>
    </row>
    <row r="168" spans="1:16">
      <c r="A168" t="s">
        <v>394</v>
      </c>
      <c r="B168" t="s">
        <v>378</v>
      </c>
      <c r="C168" t="s">
        <v>395</v>
      </c>
      <c r="D168">
        <v>272250.86637704552</v>
      </c>
      <c r="E168" t="s">
        <v>452</v>
      </c>
      <c r="F168">
        <v>3012239.9028891744</v>
      </c>
      <c r="G168">
        <v>5929701.2318255203</v>
      </c>
      <c r="H168">
        <v>1683722.6919320456</v>
      </c>
      <c r="I168">
        <v>808377.03612461872</v>
      </c>
      <c r="J168">
        <v>15752768.229075368</v>
      </c>
      <c r="L168">
        <f t="shared" si="10"/>
        <v>3071397.3336972469</v>
      </c>
      <c r="M168">
        <f t="shared" si="11"/>
        <v>6081622.6523773447</v>
      </c>
      <c r="N168">
        <f t="shared" si="12"/>
        <v>1.9800833274334089</v>
      </c>
      <c r="O168">
        <f t="shared" si="13"/>
        <v>0.98556114421670282</v>
      </c>
      <c r="P168">
        <f t="shared" si="14"/>
        <v>0.72343357836709998</v>
      </c>
    </row>
    <row r="169" spans="1:16">
      <c r="A169" t="s">
        <v>397</v>
      </c>
      <c r="B169" t="s">
        <v>378</v>
      </c>
      <c r="C169" t="s">
        <v>398</v>
      </c>
      <c r="D169" t="s">
        <v>452</v>
      </c>
      <c r="E169" t="s">
        <v>452</v>
      </c>
      <c r="F169" t="s">
        <v>452</v>
      </c>
      <c r="G169" t="s">
        <v>452</v>
      </c>
      <c r="H169" t="s">
        <v>452</v>
      </c>
      <c r="I169" t="s">
        <v>452</v>
      </c>
      <c r="J169" t="s">
        <v>452</v>
      </c>
      <c r="L169" t="e">
        <f t="shared" si="10"/>
        <v>#DIV/0!</v>
      </c>
      <c r="M169" t="e">
        <f t="shared" si="11"/>
        <v>#DIV/0!</v>
      </c>
      <c r="N169" t="e">
        <f t="shared" si="12"/>
        <v>#DIV/0!</v>
      </c>
      <c r="O169" t="e">
        <f t="shared" si="13"/>
        <v>#DIV/0!</v>
      </c>
      <c r="P169" t="e">
        <f t="shared" si="14"/>
        <v>#DIV/0!</v>
      </c>
    </row>
    <row r="170" spans="1:16">
      <c r="A170" t="s">
        <v>400</v>
      </c>
      <c r="B170" t="s">
        <v>378</v>
      </c>
      <c r="C170" t="s">
        <v>401</v>
      </c>
      <c r="D170" t="s">
        <v>452</v>
      </c>
      <c r="E170" t="s">
        <v>452</v>
      </c>
      <c r="F170" t="s">
        <v>452</v>
      </c>
      <c r="G170" t="s">
        <v>452</v>
      </c>
      <c r="H170" t="s">
        <v>452</v>
      </c>
      <c r="I170" t="s">
        <v>452</v>
      </c>
      <c r="J170" t="s">
        <v>452</v>
      </c>
      <c r="L170" t="e">
        <f t="shared" si="10"/>
        <v>#DIV/0!</v>
      </c>
      <c r="M170" t="e">
        <f t="shared" si="11"/>
        <v>#DIV/0!</v>
      </c>
      <c r="N170" t="e">
        <f t="shared" si="12"/>
        <v>#DIV/0!</v>
      </c>
      <c r="O170" t="e">
        <f t="shared" si="13"/>
        <v>#DIV/0!</v>
      </c>
      <c r="P170" t="e">
        <f t="shared" si="14"/>
        <v>#DIV/0!</v>
      </c>
    </row>
    <row r="171" spans="1:16">
      <c r="A171" t="s">
        <v>403</v>
      </c>
      <c r="B171" t="s">
        <v>378</v>
      </c>
      <c r="C171" t="s">
        <v>404</v>
      </c>
      <c r="D171" t="s">
        <v>452</v>
      </c>
      <c r="E171" t="s">
        <v>452</v>
      </c>
      <c r="F171" t="s">
        <v>452</v>
      </c>
      <c r="G171" t="s">
        <v>452</v>
      </c>
      <c r="H171" t="s">
        <v>452</v>
      </c>
      <c r="I171" t="s">
        <v>452</v>
      </c>
      <c r="J171" t="s">
        <v>452</v>
      </c>
      <c r="L171" t="e">
        <f t="shared" si="10"/>
        <v>#DIV/0!</v>
      </c>
      <c r="M171" t="e">
        <f t="shared" si="11"/>
        <v>#DIV/0!</v>
      </c>
      <c r="N171" t="e">
        <f t="shared" si="12"/>
        <v>#DIV/0!</v>
      </c>
      <c r="O171" t="e">
        <f t="shared" si="13"/>
        <v>#DIV/0!</v>
      </c>
      <c r="P171" t="e">
        <f t="shared" si="14"/>
        <v>#DIV/0!</v>
      </c>
    </row>
    <row r="172" spans="1:16">
      <c r="A172" t="s">
        <v>406</v>
      </c>
      <c r="B172" t="s">
        <v>378</v>
      </c>
      <c r="C172" t="s">
        <v>407</v>
      </c>
      <c r="D172" t="s">
        <v>452</v>
      </c>
      <c r="E172" t="s">
        <v>452</v>
      </c>
      <c r="F172" t="s">
        <v>452</v>
      </c>
      <c r="G172" t="s">
        <v>452</v>
      </c>
      <c r="H172" t="s">
        <v>452</v>
      </c>
      <c r="I172" t="s">
        <v>452</v>
      </c>
      <c r="J172" t="s">
        <v>452</v>
      </c>
      <c r="L172" t="e">
        <f t="shared" si="10"/>
        <v>#DIV/0!</v>
      </c>
      <c r="M172" t="e">
        <f t="shared" si="11"/>
        <v>#DIV/0!</v>
      </c>
      <c r="N172" t="e">
        <f t="shared" si="12"/>
        <v>#DIV/0!</v>
      </c>
      <c r="O172" t="e">
        <f t="shared" si="13"/>
        <v>#DIV/0!</v>
      </c>
      <c r="P172" t="e">
        <f t="shared" si="14"/>
        <v>#DIV/0!</v>
      </c>
    </row>
    <row r="173" spans="1:16">
      <c r="A173" t="s">
        <v>409</v>
      </c>
      <c r="B173" t="s">
        <v>378</v>
      </c>
      <c r="C173" t="s">
        <v>410</v>
      </c>
      <c r="D173" t="s">
        <v>452</v>
      </c>
      <c r="E173">
        <v>166022.02994279901</v>
      </c>
      <c r="F173">
        <v>11197917.854606597</v>
      </c>
      <c r="G173">
        <v>14478265.126180803</v>
      </c>
      <c r="H173">
        <v>10999193.464882711</v>
      </c>
      <c r="I173">
        <v>13257383.392443746</v>
      </c>
      <c r="J173">
        <v>40815996.111749902</v>
      </c>
      <c r="L173">
        <f t="shared" si="10"/>
        <v>8614068.3369100671</v>
      </c>
      <c r="M173">
        <f t="shared" si="11"/>
        <v>21690857.656358786</v>
      </c>
      <c r="N173">
        <f t="shared" si="12"/>
        <v>2.5180735522397151</v>
      </c>
      <c r="O173">
        <f t="shared" si="13"/>
        <v>1.332320424399938</v>
      </c>
      <c r="P173">
        <f t="shared" si="14"/>
        <v>1.698190402815924</v>
      </c>
    </row>
    <row r="174" spans="1:16">
      <c r="A174" t="s">
        <v>412</v>
      </c>
      <c r="B174" t="s">
        <v>378</v>
      </c>
      <c r="C174" t="s">
        <v>413</v>
      </c>
      <c r="D174" t="s">
        <v>452</v>
      </c>
      <c r="E174">
        <v>249033.04491419854</v>
      </c>
      <c r="F174" t="s">
        <v>452</v>
      </c>
      <c r="G174">
        <v>20120530.212118912</v>
      </c>
      <c r="H174" t="s">
        <v>452</v>
      </c>
      <c r="I174">
        <v>17460943.980291761</v>
      </c>
      <c r="J174" t="s">
        <v>452</v>
      </c>
      <c r="L174">
        <f t="shared" si="10"/>
        <v>10184781.628516555</v>
      </c>
      <c r="M174">
        <f t="shared" si="11"/>
        <v>17460943.980291761</v>
      </c>
      <c r="N174">
        <f t="shared" si="12"/>
        <v>1.7144151555888589</v>
      </c>
      <c r="O174">
        <f t="shared" si="13"/>
        <v>0.77771650874133313</v>
      </c>
      <c r="P174" t="e">
        <f t="shared" si="14"/>
        <v>#DIV/0!</v>
      </c>
    </row>
    <row r="175" spans="1:16">
      <c r="A175" t="s">
        <v>415</v>
      </c>
      <c r="B175" t="s">
        <v>378</v>
      </c>
      <c r="C175" t="s">
        <v>416</v>
      </c>
      <c r="D175" t="s">
        <v>452</v>
      </c>
      <c r="E175" t="s">
        <v>452</v>
      </c>
      <c r="F175" t="s">
        <v>452</v>
      </c>
      <c r="G175" t="s">
        <v>452</v>
      </c>
      <c r="H175" t="s">
        <v>452</v>
      </c>
      <c r="I175" t="s">
        <v>452</v>
      </c>
      <c r="J175" t="s">
        <v>452</v>
      </c>
      <c r="L175" t="e">
        <f t="shared" si="10"/>
        <v>#DIV/0!</v>
      </c>
      <c r="M175" t="e">
        <f t="shared" si="11"/>
        <v>#DIV/0!</v>
      </c>
      <c r="N175" t="e">
        <f t="shared" si="12"/>
        <v>#DIV/0!</v>
      </c>
      <c r="O175" t="e">
        <f t="shared" si="13"/>
        <v>#DIV/0!</v>
      </c>
      <c r="P175" t="e">
        <f t="shared" si="14"/>
        <v>#DIV/0!</v>
      </c>
    </row>
    <row r="176" spans="1:16">
      <c r="A176" t="s">
        <v>418</v>
      </c>
      <c r="B176" t="s">
        <v>378</v>
      </c>
      <c r="C176" t="s">
        <v>419</v>
      </c>
      <c r="D176" t="s">
        <v>452</v>
      </c>
      <c r="E176" t="s">
        <v>452</v>
      </c>
      <c r="F176" t="s">
        <v>452</v>
      </c>
      <c r="G176" t="s">
        <v>452</v>
      </c>
      <c r="H176" t="s">
        <v>452</v>
      </c>
      <c r="I176" t="s">
        <v>452</v>
      </c>
      <c r="J176" t="s">
        <v>452</v>
      </c>
      <c r="L176" t="e">
        <f t="shared" si="10"/>
        <v>#DIV/0!</v>
      </c>
      <c r="M176" t="e">
        <f t="shared" si="11"/>
        <v>#DIV/0!</v>
      </c>
      <c r="N176" t="e">
        <f t="shared" si="12"/>
        <v>#DIV/0!</v>
      </c>
      <c r="O176" t="e">
        <f t="shared" si="13"/>
        <v>#DIV/0!</v>
      </c>
      <c r="P176" t="e">
        <f t="shared" si="14"/>
        <v>#DIV/0!</v>
      </c>
    </row>
    <row r="177" spans="1:16">
      <c r="A177" t="s">
        <v>418</v>
      </c>
      <c r="B177" t="s">
        <v>378</v>
      </c>
      <c r="C177" t="s">
        <v>419</v>
      </c>
      <c r="D177" t="s">
        <v>452</v>
      </c>
      <c r="E177" t="s">
        <v>452</v>
      </c>
      <c r="F177" t="s">
        <v>452</v>
      </c>
      <c r="G177" t="s">
        <v>452</v>
      </c>
      <c r="H177" t="s">
        <v>452</v>
      </c>
      <c r="I177" t="s">
        <v>452</v>
      </c>
      <c r="J177" t="s">
        <v>452</v>
      </c>
      <c r="L177" t="e">
        <f t="shared" si="10"/>
        <v>#DIV/0!</v>
      </c>
      <c r="M177" t="e">
        <f t="shared" si="11"/>
        <v>#DIV/0!</v>
      </c>
      <c r="N177" t="e">
        <f t="shared" si="12"/>
        <v>#DIV/0!</v>
      </c>
      <c r="O177" t="e">
        <f t="shared" si="13"/>
        <v>#DIV/0!</v>
      </c>
      <c r="P177" t="e">
        <f t="shared" si="14"/>
        <v>#DIV/0!</v>
      </c>
    </row>
    <row r="178" spans="1:16">
      <c r="A178" t="s">
        <v>418</v>
      </c>
      <c r="B178" t="s">
        <v>378</v>
      </c>
      <c r="C178" t="s">
        <v>419</v>
      </c>
      <c r="D178" t="s">
        <v>452</v>
      </c>
      <c r="E178" t="s">
        <v>452</v>
      </c>
      <c r="F178" t="s">
        <v>452</v>
      </c>
      <c r="G178" t="s">
        <v>452</v>
      </c>
      <c r="H178" t="s">
        <v>452</v>
      </c>
      <c r="I178" t="s">
        <v>452</v>
      </c>
      <c r="J178" t="s">
        <v>452</v>
      </c>
      <c r="L178" t="e">
        <f t="shared" si="10"/>
        <v>#DIV/0!</v>
      </c>
      <c r="M178" t="e">
        <f t="shared" si="11"/>
        <v>#DIV/0!</v>
      </c>
      <c r="N178" t="e">
        <f t="shared" si="12"/>
        <v>#DIV/0!</v>
      </c>
      <c r="O178" t="e">
        <f t="shared" si="13"/>
        <v>#DIV/0!</v>
      </c>
      <c r="P178" t="e">
        <f t="shared" si="14"/>
        <v>#DIV/0!</v>
      </c>
    </row>
    <row r="179" spans="1:16">
      <c r="A179" t="s">
        <v>421</v>
      </c>
      <c r="B179" t="s">
        <v>378</v>
      </c>
      <c r="C179" t="s">
        <v>422</v>
      </c>
      <c r="D179" t="s">
        <v>452</v>
      </c>
      <c r="E179" t="s">
        <v>452</v>
      </c>
      <c r="F179" t="s">
        <v>452</v>
      </c>
      <c r="G179" t="s">
        <v>452</v>
      </c>
      <c r="H179" t="s">
        <v>452</v>
      </c>
      <c r="I179" t="s">
        <v>452</v>
      </c>
      <c r="J179" t="s">
        <v>452</v>
      </c>
      <c r="L179" t="e">
        <f t="shared" si="10"/>
        <v>#DIV/0!</v>
      </c>
      <c r="M179" t="e">
        <f t="shared" si="11"/>
        <v>#DIV/0!</v>
      </c>
      <c r="N179" t="e">
        <f t="shared" si="12"/>
        <v>#DIV/0!</v>
      </c>
      <c r="O179" t="e">
        <f t="shared" si="13"/>
        <v>#DIV/0!</v>
      </c>
      <c r="P179" t="e">
        <f t="shared" si="14"/>
        <v>#DIV/0!</v>
      </c>
    </row>
    <row r="180" spans="1:16">
      <c r="A180" t="s">
        <v>424</v>
      </c>
      <c r="B180" t="s">
        <v>378</v>
      </c>
      <c r="C180" t="s">
        <v>425</v>
      </c>
      <c r="D180">
        <v>179603614.91010964</v>
      </c>
      <c r="E180">
        <v>134239353.60765439</v>
      </c>
      <c r="F180">
        <v>13597295.713313151</v>
      </c>
      <c r="G180">
        <v>9169958.2586311456</v>
      </c>
      <c r="H180">
        <v>185220241.47844842</v>
      </c>
      <c r="I180">
        <v>11104621.453441478</v>
      </c>
      <c r="J180">
        <v>7359785.9799665362</v>
      </c>
      <c r="L180">
        <f t="shared" si="10"/>
        <v>84152555.622427091</v>
      </c>
      <c r="M180">
        <f t="shared" si="11"/>
        <v>67894882.970618799</v>
      </c>
      <c r="N180">
        <f t="shared" si="12"/>
        <v>0.80680714291372591</v>
      </c>
      <c r="O180">
        <f t="shared" si="13"/>
        <v>-0.30970423825355181</v>
      </c>
      <c r="P180">
        <f t="shared" si="14"/>
        <v>0.26148013493848188</v>
      </c>
    </row>
    <row r="181" spans="1:16">
      <c r="A181" t="s">
        <v>426</v>
      </c>
      <c r="B181" t="s">
        <v>378</v>
      </c>
      <c r="C181" t="s">
        <v>427</v>
      </c>
      <c r="D181">
        <v>45165479.935860895</v>
      </c>
      <c r="E181">
        <v>54355612.603272401</v>
      </c>
      <c r="F181">
        <v>87881259.322952569</v>
      </c>
      <c r="G181">
        <v>81365720.852499917</v>
      </c>
      <c r="H181">
        <v>39834002.178975232</v>
      </c>
      <c r="I181">
        <v>81128719.345466733</v>
      </c>
      <c r="J181">
        <v>81973964.08281447</v>
      </c>
      <c r="L181">
        <f t="shared" si="10"/>
        <v>67192018.178646445</v>
      </c>
      <c r="M181">
        <f t="shared" si="11"/>
        <v>67645561.869085476</v>
      </c>
      <c r="N181">
        <f t="shared" si="12"/>
        <v>1.0067499638012536</v>
      </c>
      <c r="O181">
        <f t="shared" si="13"/>
        <v>9.7054204100609984E-3</v>
      </c>
      <c r="P181">
        <f t="shared" si="14"/>
        <v>2.8611269368210655E-2</v>
      </c>
    </row>
    <row r="182" spans="1:16">
      <c r="A182" t="s">
        <v>429</v>
      </c>
      <c r="B182" t="s">
        <v>378</v>
      </c>
      <c r="C182" t="s">
        <v>430</v>
      </c>
      <c r="D182">
        <v>42133544.080511563</v>
      </c>
      <c r="E182">
        <v>39646392.79440029</v>
      </c>
      <c r="F182">
        <v>73066861.91802223</v>
      </c>
      <c r="G182">
        <v>72753708.09038578</v>
      </c>
      <c r="H182">
        <v>25882286.751396008</v>
      </c>
      <c r="I182">
        <v>71159167.034349024</v>
      </c>
      <c r="J182">
        <v>76359448.033885747</v>
      </c>
      <c r="L182">
        <f t="shared" si="10"/>
        <v>56900126.720829964</v>
      </c>
      <c r="M182">
        <f t="shared" si="11"/>
        <v>57800300.606543593</v>
      </c>
      <c r="N182">
        <f t="shared" si="12"/>
        <v>1.0158202439535884</v>
      </c>
      <c r="O182">
        <f t="shared" si="13"/>
        <v>2.2645130357396768E-2</v>
      </c>
      <c r="P182">
        <f t="shared" si="14"/>
        <v>5.2892662163197122E-2</v>
      </c>
    </row>
    <row r="183" spans="1:16">
      <c r="A183" t="s">
        <v>432</v>
      </c>
      <c r="B183" t="s">
        <v>378</v>
      </c>
      <c r="C183" t="s">
        <v>433</v>
      </c>
      <c r="D183">
        <v>4778472.1029626261</v>
      </c>
      <c r="E183" t="s">
        <v>452</v>
      </c>
      <c r="F183" t="s">
        <v>452</v>
      </c>
      <c r="G183" t="s">
        <v>452</v>
      </c>
      <c r="H183">
        <v>59226.426349368441</v>
      </c>
      <c r="I183">
        <v>1983218.3286257309</v>
      </c>
      <c r="J183">
        <v>2437928.4164045216</v>
      </c>
      <c r="L183">
        <f t="shared" si="10"/>
        <v>4778472.1029626261</v>
      </c>
      <c r="M183">
        <f t="shared" si="11"/>
        <v>1493457.723793207</v>
      </c>
      <c r="N183">
        <f t="shared" si="12"/>
        <v>0.31253875540411158</v>
      </c>
      <c r="O183">
        <f t="shared" si="13"/>
        <v>-1.6778929970724317</v>
      </c>
      <c r="P183" t="e">
        <f t="shared" si="14"/>
        <v>#DIV/0!</v>
      </c>
    </row>
    <row r="184" spans="1:16">
      <c r="A184" t="s">
        <v>435</v>
      </c>
      <c r="B184" t="s">
        <v>378</v>
      </c>
      <c r="C184" t="s">
        <v>436</v>
      </c>
      <c r="D184" t="s">
        <v>452</v>
      </c>
      <c r="E184" t="s">
        <v>452</v>
      </c>
      <c r="F184" t="s">
        <v>452</v>
      </c>
      <c r="G184" t="s">
        <v>452</v>
      </c>
      <c r="H184" t="s">
        <v>452</v>
      </c>
      <c r="I184" t="s">
        <v>452</v>
      </c>
      <c r="J184" t="s">
        <v>452</v>
      </c>
      <c r="L184" t="e">
        <f t="shared" ref="L184" si="15">AVERAGE(D184:G184)</f>
        <v>#DIV/0!</v>
      </c>
      <c r="M184" t="e">
        <f t="shared" ref="M184" si="16">AVERAGE(H184:J184)</f>
        <v>#DIV/0!</v>
      </c>
      <c r="N184" t="e">
        <f t="shared" si="12"/>
        <v>#DIV/0!</v>
      </c>
      <c r="O184" t="e">
        <f t="shared" si="13"/>
        <v>#DIV/0!</v>
      </c>
      <c r="P184" t="e">
        <f t="shared" ref="P184" si="17">-LOG(_xlfn.T.TEST(D184:G184,H184:J184,2,3),2)</f>
        <v>#DIV/0!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CAB0-BED0-48CA-9DFA-E0894D359517}">
  <dimension ref="A1:L14"/>
  <sheetViews>
    <sheetView workbookViewId="0"/>
  </sheetViews>
  <sheetFormatPr baseColWidth="10" defaultColWidth="8.83203125" defaultRowHeight="15"/>
  <cols>
    <col min="1" max="1" width="13.1640625" bestFit="1" customWidth="1"/>
    <col min="2" max="9" width="18.5" bestFit="1" customWidth="1"/>
    <col min="10" max="12" width="19.5" bestFit="1" customWidth="1"/>
  </cols>
  <sheetData>
    <row r="1" spans="1:12">
      <c r="A1" s="13" t="s">
        <v>479</v>
      </c>
    </row>
    <row r="3" spans="1:12">
      <c r="A3" s="6" t="s">
        <v>458</v>
      </c>
      <c r="B3" t="s">
        <v>459</v>
      </c>
      <c r="C3" t="s">
        <v>460</v>
      </c>
      <c r="D3" t="s">
        <v>461</v>
      </c>
      <c r="E3" t="s">
        <v>462</v>
      </c>
      <c r="F3" t="s">
        <v>465</v>
      </c>
      <c r="G3" t="s">
        <v>466</v>
      </c>
      <c r="H3" t="s">
        <v>467</v>
      </c>
      <c r="I3" t="s">
        <v>468</v>
      </c>
      <c r="J3" t="s">
        <v>469</v>
      </c>
      <c r="K3" t="s">
        <v>470</v>
      </c>
      <c r="L3" t="s">
        <v>471</v>
      </c>
    </row>
    <row r="4" spans="1:12">
      <c r="A4" s="8" t="s">
        <v>9</v>
      </c>
      <c r="B4" s="9">
        <v>3258482800</v>
      </c>
      <c r="C4" s="9">
        <v>4039186459.5402799</v>
      </c>
      <c r="D4" s="9">
        <v>2032256314.0325387</v>
      </c>
      <c r="E4" s="9">
        <v>2317684315.6692319</v>
      </c>
      <c r="F4" s="9">
        <v>6101056766.7041397</v>
      </c>
      <c r="G4" s="9">
        <v>5048108427.0914288</v>
      </c>
      <c r="H4" s="9">
        <v>2341032003.5585556</v>
      </c>
      <c r="I4" s="9">
        <v>2370909490.8462682</v>
      </c>
      <c r="J4" s="9">
        <v>5655925984.7098589</v>
      </c>
      <c r="K4" s="9">
        <v>2357413795.1921163</v>
      </c>
      <c r="L4" s="9">
        <v>1873329567.2709253</v>
      </c>
    </row>
    <row r="5" spans="1:12">
      <c r="A5" s="8" t="s">
        <v>105</v>
      </c>
      <c r="B5" s="9">
        <v>80214900</v>
      </c>
      <c r="C5" s="9">
        <v>47645934.36736194</v>
      </c>
      <c r="D5" s="9">
        <v>261625001.76018229</v>
      </c>
      <c r="E5" s="9">
        <v>325505270.81260008</v>
      </c>
      <c r="F5" s="9">
        <v>155203647.34891695</v>
      </c>
      <c r="G5" s="9">
        <v>130724916.26681025</v>
      </c>
      <c r="H5" s="9">
        <v>264338944.70927167</v>
      </c>
      <c r="I5" s="9">
        <v>343368026.14214933</v>
      </c>
      <c r="J5" s="9">
        <v>122426099.81497452</v>
      </c>
      <c r="K5" s="9">
        <v>227696098.68324542</v>
      </c>
      <c r="L5" s="9">
        <v>278943136.23787916</v>
      </c>
    </row>
    <row r="6" spans="1:12">
      <c r="A6" s="8" t="s">
        <v>120</v>
      </c>
      <c r="B6" s="9">
        <v>9931000</v>
      </c>
      <c r="C6" s="9">
        <v>45625626.862783544</v>
      </c>
      <c r="D6" s="9">
        <v>0</v>
      </c>
      <c r="E6" s="9">
        <v>0</v>
      </c>
      <c r="F6" s="9">
        <v>134924712.98819089</v>
      </c>
      <c r="G6" s="9">
        <v>66500954.203737862</v>
      </c>
      <c r="H6" s="9">
        <v>0</v>
      </c>
      <c r="I6" s="9">
        <v>0</v>
      </c>
      <c r="J6" s="9">
        <v>101633393.70732123</v>
      </c>
      <c r="K6" s="9">
        <v>0</v>
      </c>
      <c r="L6" s="9">
        <v>0</v>
      </c>
    </row>
    <row r="7" spans="1:12">
      <c r="A7" s="8" t="s">
        <v>123</v>
      </c>
      <c r="B7" s="9">
        <v>55356334200</v>
      </c>
      <c r="C7" s="9">
        <v>33775122878.03289</v>
      </c>
      <c r="D7" s="9">
        <v>64843990055.530663</v>
      </c>
      <c r="E7" s="9">
        <v>63476861418.271614</v>
      </c>
      <c r="F7" s="9">
        <v>36793602913.644974</v>
      </c>
      <c r="G7" s="9">
        <v>23381797673.284458</v>
      </c>
      <c r="H7" s="9">
        <v>50538707692.16777</v>
      </c>
      <c r="I7" s="9">
        <v>48679000259.535057</v>
      </c>
      <c r="J7" s="9">
        <v>18330351779.479889</v>
      </c>
      <c r="K7" s="9">
        <v>50081993113.14978</v>
      </c>
      <c r="L7" s="9">
        <v>51451493577.068077</v>
      </c>
    </row>
    <row r="8" spans="1:12">
      <c r="A8" s="8" t="s">
        <v>239</v>
      </c>
      <c r="B8" s="9">
        <v>9562497800</v>
      </c>
      <c r="C8" s="9">
        <v>6023243460.7505169</v>
      </c>
      <c r="D8" s="9">
        <v>10863179187.699043</v>
      </c>
      <c r="E8" s="9">
        <v>10642464930.738026</v>
      </c>
      <c r="F8" s="9">
        <v>6028301477.8492384</v>
      </c>
      <c r="G8" s="9">
        <v>3409453144.1877818</v>
      </c>
      <c r="H8" s="9">
        <v>8141459389.7347946</v>
      </c>
      <c r="I8" s="9">
        <v>7727723975.9180536</v>
      </c>
      <c r="J8" s="9">
        <v>2671166993.542202</v>
      </c>
      <c r="K8" s="9">
        <v>7978635969.6523609</v>
      </c>
      <c r="L8" s="9">
        <v>8135200331.5253458</v>
      </c>
    </row>
    <row r="9" spans="1:12">
      <c r="A9" s="8" t="s">
        <v>330</v>
      </c>
      <c r="B9" s="9">
        <v>278220000</v>
      </c>
      <c r="C9" s="9">
        <v>227426153.85947424</v>
      </c>
      <c r="D9" s="9">
        <v>297481351.9509058</v>
      </c>
      <c r="E9" s="9">
        <v>310123474.07564467</v>
      </c>
      <c r="F9" s="9">
        <v>214852873.37603667</v>
      </c>
      <c r="G9" s="9">
        <v>159771300.51545262</v>
      </c>
      <c r="H9" s="9">
        <v>244360963.42322516</v>
      </c>
      <c r="I9" s="9">
        <v>228266882.96732998</v>
      </c>
      <c r="J9" s="9">
        <v>154276379.7220549</v>
      </c>
      <c r="K9" s="9">
        <v>228312620.90279648</v>
      </c>
      <c r="L9" s="9">
        <v>262093851.78893673</v>
      </c>
    </row>
    <row r="10" spans="1:12">
      <c r="A10" s="8" t="s">
        <v>337</v>
      </c>
      <c r="B10" s="9">
        <v>324900000</v>
      </c>
      <c r="C10" s="9">
        <v>245018327.0161348</v>
      </c>
      <c r="D10" s="9">
        <v>422965684.28863215</v>
      </c>
      <c r="E10" s="9">
        <v>437510056.3960712</v>
      </c>
      <c r="F10" s="9">
        <v>309117388.86886132</v>
      </c>
      <c r="G10" s="9">
        <v>217480558.12356958</v>
      </c>
      <c r="H10" s="9">
        <v>334033889.60291469</v>
      </c>
      <c r="I10" s="9">
        <v>289192700.11228055</v>
      </c>
      <c r="J10" s="9">
        <v>223638985.89521521</v>
      </c>
      <c r="K10" s="9">
        <v>339604582.05619317</v>
      </c>
      <c r="L10" s="9">
        <v>355595576.93574548</v>
      </c>
    </row>
    <row r="11" spans="1:12">
      <c r="A11" s="8" t="s">
        <v>346</v>
      </c>
      <c r="B11" s="9">
        <v>161771000</v>
      </c>
      <c r="C11" s="9">
        <v>70772816.181078747</v>
      </c>
      <c r="D11" s="9">
        <v>86770390.484314054</v>
      </c>
      <c r="E11" s="9">
        <v>81205363.353684336</v>
      </c>
      <c r="F11" s="9">
        <v>31245950.295266226</v>
      </c>
      <c r="G11" s="9">
        <v>44593517.242635816</v>
      </c>
      <c r="H11" s="9">
        <v>65246907.963436253</v>
      </c>
      <c r="I11" s="9">
        <v>69721363.209105372</v>
      </c>
      <c r="J11" s="9">
        <v>30856968.128020957</v>
      </c>
      <c r="K11" s="9">
        <v>76892823.676173717</v>
      </c>
      <c r="L11" s="9">
        <v>76189123.985246465</v>
      </c>
    </row>
    <row r="12" spans="1:12">
      <c r="A12" s="8" t="s">
        <v>355</v>
      </c>
      <c r="B12" s="9">
        <v>1964936200</v>
      </c>
      <c r="C12" s="9">
        <v>1724697097.1594691</v>
      </c>
      <c r="D12" s="9">
        <v>2149324740.2281723</v>
      </c>
      <c r="E12" s="9">
        <v>2674469421.1439791</v>
      </c>
      <c r="F12" s="9">
        <v>2109339817.4987459</v>
      </c>
      <c r="G12" s="9">
        <v>1571279143.5690639</v>
      </c>
      <c r="H12" s="9">
        <v>2162996755.50488</v>
      </c>
      <c r="I12" s="9">
        <v>1721559619.310554</v>
      </c>
      <c r="J12" s="9">
        <v>1677052273.359858</v>
      </c>
      <c r="K12" s="9">
        <v>2421580931.9984064</v>
      </c>
      <c r="L12" s="9">
        <v>2485127372.4271307</v>
      </c>
    </row>
    <row r="13" spans="1:12">
      <c r="A13" s="8" t="s">
        <v>378</v>
      </c>
      <c r="B13" s="9">
        <v>436263100</v>
      </c>
      <c r="C13" s="9">
        <v>468095382.30100232</v>
      </c>
      <c r="D13" s="9">
        <v>339796293.37474275</v>
      </c>
      <c r="E13" s="9">
        <v>282620399.75432783</v>
      </c>
      <c r="F13" s="9">
        <v>333237970.71338564</v>
      </c>
      <c r="G13" s="9">
        <v>243390869.23760748</v>
      </c>
      <c r="H13" s="9">
        <v>229191256.08476812</v>
      </c>
      <c r="I13" s="9">
        <v>262007734.6390717</v>
      </c>
      <c r="J13" s="9">
        <v>286624682.74333906</v>
      </c>
      <c r="K13" s="9">
        <v>212412491.30385411</v>
      </c>
      <c r="L13" s="9">
        <v>244931387.30496395</v>
      </c>
    </row>
    <row r="14" spans="1:12">
      <c r="A14" s="8" t="s">
        <v>457</v>
      </c>
      <c r="B14" s="9">
        <v>71433551000</v>
      </c>
      <c r="C14" s="9">
        <v>46666834136.070992</v>
      </c>
      <c r="D14" s="9">
        <v>81297389019.349197</v>
      </c>
      <c r="E14" s="9">
        <v>80548444650.215179</v>
      </c>
      <c r="F14" s="9">
        <v>52210883519.28775</v>
      </c>
      <c r="G14" s="9">
        <v>34273100503.722549</v>
      </c>
      <c r="H14" s="9">
        <v>64321367802.749626</v>
      </c>
      <c r="I14" s="9">
        <v>61691750052.679871</v>
      </c>
      <c r="J14" s="9">
        <v>29253953541.102734</v>
      </c>
      <c r="K14" s="9">
        <v>63924542426.614914</v>
      </c>
      <c r="L14" s="9">
        <v>65162903924.54425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6BBB-475C-41CA-9E6D-DE0C65E4394D}">
  <dimension ref="A1:AN42"/>
  <sheetViews>
    <sheetView zoomScale="85" zoomScaleNormal="85" workbookViewId="0"/>
  </sheetViews>
  <sheetFormatPr baseColWidth="10" defaultColWidth="8.83203125" defaultRowHeight="15"/>
  <cols>
    <col min="1" max="1" width="14.5" bestFit="1" customWidth="1"/>
    <col min="2" max="5" width="18.5" bestFit="1" customWidth="1"/>
    <col min="6" max="8" width="19.5" bestFit="1" customWidth="1"/>
    <col min="18" max="18" width="12.33203125" bestFit="1" customWidth="1"/>
  </cols>
  <sheetData>
    <row r="1" spans="1:40">
      <c r="A1" s="13" t="s">
        <v>481</v>
      </c>
    </row>
    <row r="3" spans="1:40">
      <c r="A3" s="7" t="s">
        <v>458</v>
      </c>
      <c r="B3" t="s">
        <v>465</v>
      </c>
      <c r="C3" t="s">
        <v>466</v>
      </c>
      <c r="D3" t="s">
        <v>467</v>
      </c>
      <c r="E3" t="s">
        <v>468</v>
      </c>
      <c r="F3" t="s">
        <v>469</v>
      </c>
      <c r="G3" t="s">
        <v>470</v>
      </c>
      <c r="H3" t="s">
        <v>471</v>
      </c>
      <c r="J3" t="s">
        <v>465</v>
      </c>
      <c r="K3" t="s">
        <v>466</v>
      </c>
      <c r="L3" t="s">
        <v>467</v>
      </c>
      <c r="M3" t="s">
        <v>468</v>
      </c>
      <c r="N3" t="s">
        <v>469</v>
      </c>
      <c r="O3" t="s">
        <v>470</v>
      </c>
      <c r="P3" t="s">
        <v>471</v>
      </c>
      <c r="R3" t="s">
        <v>465</v>
      </c>
      <c r="S3" t="s">
        <v>466</v>
      </c>
      <c r="T3" t="s">
        <v>467</v>
      </c>
      <c r="U3" t="s">
        <v>468</v>
      </c>
      <c r="V3" t="s">
        <v>469</v>
      </c>
      <c r="W3" t="s">
        <v>470</v>
      </c>
      <c r="X3" t="s">
        <v>471</v>
      </c>
      <c r="Z3" t="s">
        <v>465</v>
      </c>
      <c r="AA3" t="s">
        <v>466</v>
      </c>
      <c r="AB3" t="s">
        <v>467</v>
      </c>
      <c r="AC3" t="s">
        <v>468</v>
      </c>
      <c r="AD3" t="s">
        <v>469</v>
      </c>
      <c r="AE3" t="s">
        <v>470</v>
      </c>
      <c r="AF3" t="s">
        <v>471</v>
      </c>
      <c r="AH3" t="s">
        <v>465</v>
      </c>
      <c r="AI3" t="s">
        <v>466</v>
      </c>
      <c r="AJ3" t="s">
        <v>467</v>
      </c>
      <c r="AK3" t="s">
        <v>468</v>
      </c>
      <c r="AL3" t="s">
        <v>469</v>
      </c>
      <c r="AM3" t="s">
        <v>470</v>
      </c>
      <c r="AN3" t="s">
        <v>471</v>
      </c>
    </row>
    <row r="4" spans="1:40">
      <c r="A4" s="8" t="s">
        <v>9</v>
      </c>
      <c r="B4" s="9">
        <v>6101056766.7041397</v>
      </c>
      <c r="C4" s="9">
        <v>5048108427.0914288</v>
      </c>
      <c r="D4" s="9">
        <v>2341032003.5585556</v>
      </c>
      <c r="E4" s="9">
        <v>2370909490.8462682</v>
      </c>
      <c r="F4" s="9">
        <v>5655925984.7098589</v>
      </c>
      <c r="G4" s="9">
        <v>2357413795.1921163</v>
      </c>
      <c r="H4" s="9">
        <v>1873329567.2709253</v>
      </c>
      <c r="J4">
        <f>B4/AVERAGE($F4:$H4)</f>
        <v>1.8512979100839677</v>
      </c>
      <c r="K4">
        <f>C4/AVERAGE($F4:$H4)</f>
        <v>1.5317924317560812</v>
      </c>
      <c r="L4">
        <f t="shared" ref="L4:P4" si="0">D4/AVERAGE($F4:$H4)</f>
        <v>0.71036015912516837</v>
      </c>
      <c r="M4">
        <f t="shared" si="0"/>
        <v>0.71942615078683636</v>
      </c>
      <c r="N4">
        <f t="shared" si="0"/>
        <v>1.7162279184527924</v>
      </c>
      <c r="O4">
        <f>G4/AVERAGE($F4:$H4)</f>
        <v>0.71533103184022839</v>
      </c>
      <c r="P4">
        <f t="shared" si="0"/>
        <v>0.56844104970697884</v>
      </c>
      <c r="R4">
        <f>LOG(J4,2)</f>
        <v>0.88853707177133368</v>
      </c>
      <c r="S4">
        <f>LOG(K4,2)</f>
        <v>0.61522081556280317</v>
      </c>
      <c r="T4">
        <f t="shared" ref="S4:X13" si="1">LOG(L4,2)</f>
        <v>-0.49337742514241867</v>
      </c>
      <c r="U4">
        <f t="shared" si="1"/>
        <v>-0.47508149320558229</v>
      </c>
      <c r="V4">
        <f>LOG(N4,2)</f>
        <v>0.77924115830764673</v>
      </c>
      <c r="W4">
        <f t="shared" si="1"/>
        <v>-0.48331706632014709</v>
      </c>
      <c r="X4">
        <f>LOG(P4,2)</f>
        <v>-0.81491735299089729</v>
      </c>
      <c r="Z4">
        <f>1/J4</f>
        <v>0.54016157775203444</v>
      </c>
      <c r="AA4">
        <f>1/K4</f>
        <v>0.65282996525422021</v>
      </c>
      <c r="AB4">
        <f t="shared" ref="AA4:AF13" si="2">1/L4</f>
        <v>1.4077366067820196</v>
      </c>
      <c r="AC4">
        <f t="shared" si="2"/>
        <v>1.3899967340724271</v>
      </c>
      <c r="AD4">
        <f>1/N4</f>
        <v>0.58267319232373072</v>
      </c>
      <c r="AE4">
        <f t="shared" si="2"/>
        <v>1.3979541715497019</v>
      </c>
      <c r="AF4">
        <f>1/P4</f>
        <v>1.7591973706252955</v>
      </c>
      <c r="AG4" s="8" t="s">
        <v>9</v>
      </c>
      <c r="AH4">
        <f>LOG(Z4,2)</f>
        <v>-0.88853707177133368</v>
      </c>
      <c r="AI4">
        <f>LOG(AA4,2)</f>
        <v>-0.61522081556280328</v>
      </c>
      <c r="AJ4">
        <f>LOG(AB4,2)</f>
        <v>0.49337742514241867</v>
      </c>
      <c r="AK4">
        <f>LOG(AC4,2)</f>
        <v>0.47508149320558229</v>
      </c>
      <c r="AL4">
        <f>LOG(AD4,2)</f>
        <v>-0.77924115830764684</v>
      </c>
      <c r="AM4">
        <f t="shared" ref="AM4" si="3">LOG(AE4,2)</f>
        <v>0.48331706632014698</v>
      </c>
      <c r="AN4">
        <f>LOG(AF4,2)</f>
        <v>0.81491735299089751</v>
      </c>
    </row>
    <row r="5" spans="1:40">
      <c r="A5" s="8" t="s">
        <v>105</v>
      </c>
      <c r="B5" s="9">
        <v>155203647.34891695</v>
      </c>
      <c r="C5" s="9">
        <v>130724916.26681025</v>
      </c>
      <c r="D5" s="9">
        <v>264338944.70927167</v>
      </c>
      <c r="E5" s="9">
        <v>343368026.14214933</v>
      </c>
      <c r="F5" s="9">
        <v>122426099.81497452</v>
      </c>
      <c r="G5" s="9">
        <v>227696098.68324542</v>
      </c>
      <c r="H5" s="9">
        <v>278943136.23787916</v>
      </c>
      <c r="J5">
        <f t="shared" ref="J5:J13" si="4">B5/AVERAGE($F5:$H5)</f>
        <v>0.74016309012176063</v>
      </c>
      <c r="K5">
        <f t="shared" ref="K5:K13" si="5">C5/AVERAGE($F5:$H5)</f>
        <v>0.62342451116775177</v>
      </c>
      <c r="L5">
        <f t="shared" ref="L5:L13" si="6">D5/AVERAGE($F5:$H5)</f>
        <v>1.2606271405187119</v>
      </c>
      <c r="M5">
        <f t="shared" ref="M5:M13" si="7">E5/AVERAGE($F5:$H5)</f>
        <v>1.6375152492842253</v>
      </c>
      <c r="N5">
        <f t="shared" ref="N5:N13" si="8">F5/AVERAGE($F5:$H5)</f>
        <v>0.58384762148593272</v>
      </c>
      <c r="O5">
        <f t="shared" ref="O5:O13" si="9">G5/AVERAGE($F5:$H5)</f>
        <v>1.0858781406804119</v>
      </c>
      <c r="P5">
        <f t="shared" ref="P5:P13" si="10">H5/AVERAGE($F5:$H5)</f>
        <v>1.3302742378336552</v>
      </c>
      <c r="R5">
        <f>LOG(J5,2)</f>
        <v>-0.43408490065152699</v>
      </c>
      <c r="S5">
        <f t="shared" si="1"/>
        <v>-0.68171321639988103</v>
      </c>
      <c r="T5">
        <f t="shared" si="1"/>
        <v>0.33414162850654328</v>
      </c>
      <c r="U5">
        <f t="shared" si="1"/>
        <v>0.71150834174278499</v>
      </c>
      <c r="V5">
        <f t="shared" si="1"/>
        <v>-0.77633620593887442</v>
      </c>
      <c r="W5">
        <f t="shared" si="1"/>
        <v>0.11886221023221898</v>
      </c>
      <c r="X5">
        <f t="shared" si="1"/>
        <v>0.41172368992106201</v>
      </c>
      <c r="Z5">
        <f t="shared" ref="Z5:Z13" si="11">1/J5</f>
        <v>1.3510535898723279</v>
      </c>
      <c r="AA5">
        <f t="shared" si="2"/>
        <v>1.6040434440520721</v>
      </c>
      <c r="AB5">
        <f t="shared" si="2"/>
        <v>0.7932559659064049</v>
      </c>
      <c r="AC5">
        <f t="shared" si="2"/>
        <v>0.61068133590640472</v>
      </c>
      <c r="AD5">
        <f t="shared" si="2"/>
        <v>1.7127756681699424</v>
      </c>
      <c r="AE5">
        <f t="shared" si="2"/>
        <v>0.92091364816810795</v>
      </c>
      <c r="AF5">
        <f t="shared" si="2"/>
        <v>0.75172469823101662</v>
      </c>
      <c r="AG5" s="8" t="s">
        <v>105</v>
      </c>
      <c r="AH5">
        <f t="shared" ref="AH5:AH13" si="12">LOG(Z5,2)</f>
        <v>0.43408490065152705</v>
      </c>
      <c r="AI5">
        <f t="shared" ref="AI5:AI13" si="13">LOG(AA5,2)</f>
        <v>0.68171321639988114</v>
      </c>
      <c r="AJ5">
        <f t="shared" ref="AJ5:AJ13" si="14">LOG(AB5,2)</f>
        <v>-0.33414162850654322</v>
      </c>
      <c r="AK5">
        <f t="shared" ref="AK5:AK13" si="15">LOG(AC5,2)</f>
        <v>-0.71150834174278488</v>
      </c>
      <c r="AL5">
        <f t="shared" ref="AL5:AL13" si="16">LOG(AD5,2)</f>
        <v>0.77633620593887442</v>
      </c>
      <c r="AM5">
        <f t="shared" ref="AM5:AM13" si="17">LOG(AE5,2)</f>
        <v>-0.11886221023221889</v>
      </c>
      <c r="AN5">
        <f t="shared" ref="AN5:AN13" si="18">LOG(AF5,2)</f>
        <v>-0.41172368992106195</v>
      </c>
    </row>
    <row r="6" spans="1:40">
      <c r="A6" s="8" t="s">
        <v>120</v>
      </c>
      <c r="B6" s="9">
        <v>134924712.98819089</v>
      </c>
      <c r="C6" s="9">
        <v>66500954.203737862</v>
      </c>
      <c r="D6" s="9">
        <v>0</v>
      </c>
      <c r="E6" s="9">
        <v>0</v>
      </c>
      <c r="F6" s="9">
        <v>101633393.70732123</v>
      </c>
      <c r="G6" s="9">
        <v>0</v>
      </c>
      <c r="H6" s="9">
        <v>0</v>
      </c>
      <c r="J6">
        <f t="shared" si="4"/>
        <v>3.9826884078103411</v>
      </c>
      <c r="K6">
        <f t="shared" si="5"/>
        <v>1.9629656684074921</v>
      </c>
      <c r="L6">
        <f t="shared" si="6"/>
        <v>0</v>
      </c>
      <c r="M6">
        <f t="shared" si="7"/>
        <v>0</v>
      </c>
      <c r="N6">
        <f t="shared" si="8"/>
        <v>3</v>
      </c>
      <c r="O6">
        <f t="shared" si="9"/>
        <v>0</v>
      </c>
      <c r="P6">
        <f t="shared" si="10"/>
        <v>0</v>
      </c>
      <c r="R6">
        <f>LOG(J6,2)</f>
        <v>1.9937426124936379</v>
      </c>
      <c r="S6">
        <f t="shared" si="1"/>
        <v>0.97303494078605757</v>
      </c>
      <c r="T6" t="e">
        <f t="shared" si="1"/>
        <v>#NUM!</v>
      </c>
      <c r="U6" t="e">
        <f t="shared" si="1"/>
        <v>#NUM!</v>
      </c>
      <c r="V6">
        <f t="shared" si="1"/>
        <v>1.5849625007211563</v>
      </c>
      <c r="W6" t="e">
        <f t="shared" si="1"/>
        <v>#NUM!</v>
      </c>
      <c r="X6" t="e">
        <f t="shared" si="1"/>
        <v>#NUM!</v>
      </c>
      <c r="Z6">
        <f t="shared" si="11"/>
        <v>0.25108667754146358</v>
      </c>
      <c r="AA6">
        <f t="shared" si="2"/>
        <v>0.50943326014014112</v>
      </c>
      <c r="AB6" t="e">
        <f t="shared" si="2"/>
        <v>#DIV/0!</v>
      </c>
      <c r="AC6" t="e">
        <f t="shared" si="2"/>
        <v>#DIV/0!</v>
      </c>
      <c r="AD6">
        <f t="shared" si="2"/>
        <v>0.33333333333333331</v>
      </c>
      <c r="AE6" t="e">
        <f t="shared" si="2"/>
        <v>#DIV/0!</v>
      </c>
      <c r="AF6" t="e">
        <f t="shared" si="2"/>
        <v>#DIV/0!</v>
      </c>
      <c r="AG6" s="8" t="s">
        <v>120</v>
      </c>
      <c r="AH6">
        <f t="shared" si="12"/>
        <v>-1.9937426124936379</v>
      </c>
      <c r="AI6">
        <f t="shared" si="13"/>
        <v>-0.97303494078605779</v>
      </c>
      <c r="AJ6" t="e">
        <f t="shared" si="14"/>
        <v>#DIV/0!</v>
      </c>
      <c r="AK6" t="e">
        <f t="shared" si="15"/>
        <v>#DIV/0!</v>
      </c>
      <c r="AL6">
        <f t="shared" si="16"/>
        <v>-1.5849625007211563</v>
      </c>
      <c r="AM6" t="e">
        <f t="shared" si="17"/>
        <v>#DIV/0!</v>
      </c>
      <c r="AN6" t="e">
        <f t="shared" si="18"/>
        <v>#DIV/0!</v>
      </c>
    </row>
    <row r="7" spans="1:40">
      <c r="A7" s="8" t="s">
        <v>123</v>
      </c>
      <c r="B7" s="9">
        <v>36793602913.644974</v>
      </c>
      <c r="C7" s="9">
        <v>23381797673.284458</v>
      </c>
      <c r="D7" s="9">
        <v>50538707692.16777</v>
      </c>
      <c r="E7" s="9">
        <v>48679000259.535057</v>
      </c>
      <c r="F7" s="9">
        <v>18330351779.479889</v>
      </c>
      <c r="G7" s="9">
        <v>50081993113.14978</v>
      </c>
      <c r="H7" s="9">
        <v>51451493577.068077</v>
      </c>
      <c r="J7">
        <f t="shared" si="4"/>
        <v>0.92088498207772485</v>
      </c>
      <c r="K7">
        <f t="shared" si="5"/>
        <v>0.58520896640221087</v>
      </c>
      <c r="L7">
        <f t="shared" si="6"/>
        <v>1.2649029516506993</v>
      </c>
      <c r="M7">
        <f t="shared" si="7"/>
        <v>1.2183574516139339</v>
      </c>
      <c r="N7">
        <f t="shared" si="8"/>
        <v>0.45877936198699087</v>
      </c>
      <c r="O7">
        <f t="shared" si="9"/>
        <v>1.2534721168422482</v>
      </c>
      <c r="P7">
        <f t="shared" si="10"/>
        <v>1.2877485211707609</v>
      </c>
      <c r="R7">
        <f t="shared" ref="R7:R13" si="19">LOG(J7,2)</f>
        <v>-0.11890711897062446</v>
      </c>
      <c r="S7">
        <f t="shared" si="1"/>
        <v>-0.77297622068624527</v>
      </c>
      <c r="T7">
        <f t="shared" si="1"/>
        <v>0.3390266999051742</v>
      </c>
      <c r="U7">
        <f t="shared" si="1"/>
        <v>0.2849374649471848</v>
      </c>
      <c r="V7">
        <f t="shared" si="1"/>
        <v>-1.1241276011550414</v>
      </c>
      <c r="W7">
        <f t="shared" si="1"/>
        <v>0.32592990415683198</v>
      </c>
      <c r="X7">
        <f t="shared" si="1"/>
        <v>0.36485088329487864</v>
      </c>
      <c r="Z7">
        <f t="shared" si="11"/>
        <v>1.0859119428180637</v>
      </c>
      <c r="AA7">
        <f t="shared" si="2"/>
        <v>1.7087913162846271</v>
      </c>
      <c r="AB7">
        <f t="shared" si="2"/>
        <v>0.7905744853350205</v>
      </c>
      <c r="AC7">
        <f t="shared" si="2"/>
        <v>0.82077718544366418</v>
      </c>
      <c r="AD7">
        <f t="shared" si="2"/>
        <v>2.179697002212484</v>
      </c>
      <c r="AE7">
        <f t="shared" si="2"/>
        <v>0.79778400058806564</v>
      </c>
      <c r="AF7">
        <f t="shared" si="2"/>
        <v>0.77654913483484078</v>
      </c>
      <c r="AG7" s="8" t="s">
        <v>123</v>
      </c>
      <c r="AH7">
        <f t="shared" si="12"/>
        <v>0.11890711897062439</v>
      </c>
      <c r="AI7">
        <f t="shared" si="13"/>
        <v>0.77297622068624527</v>
      </c>
      <c r="AJ7">
        <f t="shared" si="14"/>
        <v>-0.33902669990517431</v>
      </c>
      <c r="AK7">
        <f t="shared" si="15"/>
        <v>-0.28493746494718486</v>
      </c>
      <c r="AL7">
        <f t="shared" si="16"/>
        <v>1.1241276011550414</v>
      </c>
      <c r="AM7">
        <f t="shared" si="17"/>
        <v>-0.32592990415683193</v>
      </c>
      <c r="AN7">
        <f t="shared" si="18"/>
        <v>-0.36485088329487864</v>
      </c>
    </row>
    <row r="8" spans="1:40">
      <c r="A8" s="8" t="s">
        <v>239</v>
      </c>
      <c r="B8" s="9">
        <v>6028301477.8492384</v>
      </c>
      <c r="C8" s="9">
        <v>3409453144.1877818</v>
      </c>
      <c r="D8" s="9">
        <v>8141459389.7347946</v>
      </c>
      <c r="E8" s="9">
        <v>7727723975.9180536</v>
      </c>
      <c r="F8" s="9">
        <v>2671166993.542202</v>
      </c>
      <c r="G8" s="9">
        <v>7978635969.6523609</v>
      </c>
      <c r="H8" s="9">
        <v>8135200331.5253458</v>
      </c>
      <c r="J8">
        <f t="shared" si="4"/>
        <v>0.96273096947664749</v>
      </c>
      <c r="K8">
        <f t="shared" si="5"/>
        <v>0.54449601483106125</v>
      </c>
      <c r="L8">
        <f t="shared" si="6"/>
        <v>1.3002062222725077</v>
      </c>
      <c r="M8">
        <f t="shared" si="7"/>
        <v>1.2341319063952727</v>
      </c>
      <c r="N8">
        <f t="shared" si="8"/>
        <v>0.42659034203518303</v>
      </c>
      <c r="O8">
        <f t="shared" si="9"/>
        <v>1.2742030189414442</v>
      </c>
      <c r="P8">
        <f t="shared" si="10"/>
        <v>1.2992066390233727</v>
      </c>
      <c r="R8">
        <f t="shared" si="19"/>
        <v>-5.4795394666214345E-2</v>
      </c>
      <c r="S8">
        <f t="shared" si="1"/>
        <v>-0.87700660499844896</v>
      </c>
      <c r="T8">
        <f t="shared" si="1"/>
        <v>0.37874046344951356</v>
      </c>
      <c r="U8">
        <f t="shared" si="1"/>
        <v>0.30349660075321927</v>
      </c>
      <c r="V8">
        <f t="shared" si="1"/>
        <v>-1.2290767913178136</v>
      </c>
      <c r="W8">
        <f t="shared" si="1"/>
        <v>0.34959516070672092</v>
      </c>
      <c r="X8">
        <f t="shared" si="1"/>
        <v>0.37763090991222309</v>
      </c>
      <c r="Z8">
        <f t="shared" si="11"/>
        <v>1.0387117810738056</v>
      </c>
      <c r="AA8">
        <f t="shared" si="2"/>
        <v>1.8365607327911597</v>
      </c>
      <c r="AB8">
        <f t="shared" si="2"/>
        <v>0.76910876357151592</v>
      </c>
      <c r="AC8">
        <f t="shared" si="2"/>
        <v>0.81028615727216768</v>
      </c>
      <c r="AD8">
        <f t="shared" si="2"/>
        <v>2.3441693387365179</v>
      </c>
      <c r="AE8">
        <f t="shared" si="2"/>
        <v>0.78480429345612379</v>
      </c>
      <c r="AF8">
        <f t="shared" si="2"/>
        <v>0.76970050026199877</v>
      </c>
      <c r="AG8" s="8" t="s">
        <v>239</v>
      </c>
      <c r="AH8">
        <f t="shared" si="12"/>
        <v>5.4795394666214435E-2</v>
      </c>
      <c r="AI8">
        <f t="shared" si="13"/>
        <v>0.87700660499844896</v>
      </c>
      <c r="AJ8">
        <f t="shared" si="14"/>
        <v>-0.37874046344951356</v>
      </c>
      <c r="AK8">
        <f t="shared" si="15"/>
        <v>-0.30349660075321921</v>
      </c>
      <c r="AL8">
        <f t="shared" si="16"/>
        <v>1.2290767913178136</v>
      </c>
      <c r="AM8">
        <f t="shared" si="17"/>
        <v>-0.34959516070672092</v>
      </c>
      <c r="AN8">
        <f t="shared" si="18"/>
        <v>-0.37763090991222298</v>
      </c>
    </row>
    <row r="9" spans="1:40">
      <c r="A9" s="8" t="s">
        <v>330</v>
      </c>
      <c r="B9" s="9">
        <v>214852873.37603667</v>
      </c>
      <c r="C9" s="9">
        <v>159771300.51545262</v>
      </c>
      <c r="D9" s="9">
        <v>244360963.42322516</v>
      </c>
      <c r="E9" s="9">
        <v>228266882.96732998</v>
      </c>
      <c r="F9" s="9">
        <v>154276379.7220549</v>
      </c>
      <c r="G9" s="9">
        <v>228312620.90279648</v>
      </c>
      <c r="H9" s="9">
        <v>262093851.78893673</v>
      </c>
      <c r="J9">
        <f t="shared" si="4"/>
        <v>0.9998072970527867</v>
      </c>
      <c r="K9">
        <f t="shared" si="5"/>
        <v>0.74348790223244754</v>
      </c>
      <c r="L9">
        <f t="shared" si="6"/>
        <v>1.1371217452502491</v>
      </c>
      <c r="M9">
        <f t="shared" si="7"/>
        <v>1.0622287320625869</v>
      </c>
      <c r="N9">
        <f t="shared" si="8"/>
        <v>0.71791755811910285</v>
      </c>
      <c r="O9">
        <f t="shared" si="9"/>
        <v>1.0624415712995632</v>
      </c>
      <c r="P9">
        <f t="shared" si="10"/>
        <v>1.2196408705813342</v>
      </c>
      <c r="R9">
        <f t="shared" si="19"/>
        <v>-2.7803837657709599E-4</v>
      </c>
      <c r="S9">
        <f t="shared" si="1"/>
        <v>-0.42761882743313934</v>
      </c>
      <c r="T9">
        <f t="shared" si="1"/>
        <v>0.18538672376928803</v>
      </c>
      <c r="U9">
        <f t="shared" si="1"/>
        <v>8.7094458308763181E-2</v>
      </c>
      <c r="V9">
        <f t="shared" si="1"/>
        <v>-0.47810991284684395</v>
      </c>
      <c r="W9">
        <f t="shared" si="1"/>
        <v>8.738350278990778E-2</v>
      </c>
      <c r="X9">
        <f t="shared" si="1"/>
        <v>0.28645640147296686</v>
      </c>
      <c r="Z9">
        <f t="shared" si="11"/>
        <v>1.0001927400887964</v>
      </c>
      <c r="AA9">
        <f t="shared" si="2"/>
        <v>1.3450117977674307</v>
      </c>
      <c r="AB9">
        <f t="shared" si="2"/>
        <v>0.87941331187886795</v>
      </c>
      <c r="AC9">
        <f t="shared" si="2"/>
        <v>0.94141682465907883</v>
      </c>
      <c r="AD9">
        <f t="shared" si="2"/>
        <v>1.3929175971401713</v>
      </c>
      <c r="AE9">
        <f t="shared" si="2"/>
        <v>0.94122823034570691</v>
      </c>
      <c r="AF9">
        <f t="shared" si="2"/>
        <v>0.8199134877493538</v>
      </c>
      <c r="AG9" s="8" t="s">
        <v>330</v>
      </c>
      <c r="AH9">
        <f t="shared" si="12"/>
        <v>2.7803837657707457E-4</v>
      </c>
      <c r="AI9">
        <f t="shared" si="13"/>
        <v>0.42761882743313934</v>
      </c>
      <c r="AJ9">
        <f t="shared" si="14"/>
        <v>-0.18538672376928811</v>
      </c>
      <c r="AK9">
        <f t="shared" si="15"/>
        <v>-8.7094458308763126E-2</v>
      </c>
      <c r="AL9">
        <f t="shared" si="16"/>
        <v>0.47810991284684395</v>
      </c>
      <c r="AM9">
        <f t="shared" si="17"/>
        <v>-8.7383502789907724E-2</v>
      </c>
      <c r="AN9">
        <f t="shared" si="18"/>
        <v>-0.28645640147296692</v>
      </c>
    </row>
    <row r="10" spans="1:40">
      <c r="A10" s="8" t="s">
        <v>337</v>
      </c>
      <c r="B10" s="9">
        <v>309117388.86886132</v>
      </c>
      <c r="C10" s="9">
        <v>217480558.12356958</v>
      </c>
      <c r="D10" s="9">
        <v>334033889.60291469</v>
      </c>
      <c r="E10" s="9">
        <v>289192700.11228055</v>
      </c>
      <c r="F10" s="9">
        <v>223638985.89521521</v>
      </c>
      <c r="G10" s="9">
        <v>339604582.05619317</v>
      </c>
      <c r="H10" s="9">
        <v>355595576.93574548</v>
      </c>
      <c r="J10">
        <f t="shared" si="4"/>
        <v>1.00926497501418</v>
      </c>
      <c r="K10">
        <f t="shared" si="5"/>
        <v>0.71007170079898752</v>
      </c>
      <c r="L10">
        <f t="shared" si="6"/>
        <v>1.0906170839421692</v>
      </c>
      <c r="M10">
        <f t="shared" si="7"/>
        <v>0.94421107890804123</v>
      </c>
      <c r="N10">
        <f t="shared" si="8"/>
        <v>0.73017890173588917</v>
      </c>
      <c r="O10">
        <f t="shared" si="9"/>
        <v>1.108805335338324</v>
      </c>
      <c r="P10">
        <f t="shared" si="10"/>
        <v>1.1610157629257867</v>
      </c>
      <c r="R10">
        <f t="shared" si="19"/>
        <v>1.3304993029387528E-2</v>
      </c>
      <c r="S10">
        <f t="shared" si="1"/>
        <v>-0.49396338412312946</v>
      </c>
      <c r="T10">
        <f t="shared" si="1"/>
        <v>0.12514465980474485</v>
      </c>
      <c r="U10">
        <f t="shared" si="1"/>
        <v>-8.2818683972655932E-2</v>
      </c>
      <c r="V10">
        <f t="shared" si="1"/>
        <v>-0.45367811168119415</v>
      </c>
      <c r="W10">
        <f t="shared" si="1"/>
        <v>0.14900610454990604</v>
      </c>
      <c r="X10">
        <f t="shared" si="1"/>
        <v>0.21538755957685202</v>
      </c>
      <c r="Z10">
        <f t="shared" si="11"/>
        <v>0.99082007674540595</v>
      </c>
      <c r="AA10">
        <f t="shared" si="2"/>
        <v>1.4083084833190496</v>
      </c>
      <c r="AB10">
        <f t="shared" si="2"/>
        <v>0.91691209932763695</v>
      </c>
      <c r="AC10">
        <f t="shared" si="2"/>
        <v>1.0590852218727167</v>
      </c>
      <c r="AD10">
        <f t="shared" si="2"/>
        <v>1.3695273824300487</v>
      </c>
      <c r="AE10">
        <f t="shared" si="2"/>
        <v>0.90187156223853771</v>
      </c>
      <c r="AF10">
        <f t="shared" si="2"/>
        <v>0.86131474863009339</v>
      </c>
      <c r="AG10" s="8" t="s">
        <v>337</v>
      </c>
      <c r="AH10">
        <f t="shared" si="12"/>
        <v>-1.3304993029387459E-2</v>
      </c>
      <c r="AI10">
        <f t="shared" si="13"/>
        <v>0.49396338412312951</v>
      </c>
      <c r="AJ10">
        <f t="shared" si="14"/>
        <v>-0.12514465980474487</v>
      </c>
      <c r="AK10">
        <f t="shared" si="15"/>
        <v>8.2818683972656015E-2</v>
      </c>
      <c r="AL10">
        <f t="shared" si="16"/>
        <v>0.45367811168119421</v>
      </c>
      <c r="AM10">
        <f t="shared" si="17"/>
        <v>-0.14900610454990607</v>
      </c>
      <c r="AN10">
        <f t="shared" si="18"/>
        <v>-0.21538755957685193</v>
      </c>
    </row>
    <row r="11" spans="1:40">
      <c r="A11" s="8" t="s">
        <v>346</v>
      </c>
      <c r="B11" s="9">
        <v>31245950.295266226</v>
      </c>
      <c r="C11" s="9">
        <v>44593517.242635816</v>
      </c>
      <c r="D11" s="9">
        <v>65246907.963436253</v>
      </c>
      <c r="E11" s="9">
        <v>69721363.209105372</v>
      </c>
      <c r="F11" s="9">
        <v>30856968.128020957</v>
      </c>
      <c r="G11" s="9">
        <v>76892823.676173717</v>
      </c>
      <c r="H11" s="9">
        <v>76189123.985246465</v>
      </c>
      <c r="J11">
        <f t="shared" si="4"/>
        <v>0.50961402313093129</v>
      </c>
      <c r="K11">
        <f t="shared" si="5"/>
        <v>0.7273096677434423</v>
      </c>
      <c r="L11">
        <f t="shared" si="6"/>
        <v>1.064161561734861</v>
      </c>
      <c r="M11">
        <f t="shared" si="7"/>
        <v>1.137138863353695</v>
      </c>
      <c r="N11">
        <f t="shared" si="8"/>
        <v>0.50326981643205282</v>
      </c>
      <c r="O11">
        <f t="shared" si="9"/>
        <v>1.2541036791397846</v>
      </c>
      <c r="P11">
        <f t="shared" si="10"/>
        <v>1.2426265044281626</v>
      </c>
      <c r="R11">
        <f t="shared" si="19"/>
        <v>-0.97252311787576584</v>
      </c>
      <c r="S11">
        <f t="shared" si="1"/>
        <v>-0.45935834147664595</v>
      </c>
      <c r="T11">
        <f t="shared" si="1"/>
        <v>8.971719841361013E-2</v>
      </c>
      <c r="U11">
        <f t="shared" si="1"/>
        <v>0.18540844177544599</v>
      </c>
      <c r="V11">
        <f t="shared" si="1"/>
        <v>-0.99059601998040792</v>
      </c>
      <c r="W11">
        <f t="shared" si="1"/>
        <v>0.32665662341723822</v>
      </c>
      <c r="X11">
        <f t="shared" si="1"/>
        <v>0.31339273148241248</v>
      </c>
      <c r="Z11">
        <f t="shared" si="11"/>
        <v>1.9622693933268738</v>
      </c>
      <c r="AA11">
        <f t="shared" si="2"/>
        <v>1.374930162969797</v>
      </c>
      <c r="AB11">
        <f t="shared" si="2"/>
        <v>0.93970693544854134</v>
      </c>
      <c r="AC11">
        <f t="shared" si="2"/>
        <v>0.87940007348861549</v>
      </c>
      <c r="AD11">
        <f t="shared" si="2"/>
        <v>1.9870057121436995</v>
      </c>
      <c r="AE11">
        <f t="shared" si="2"/>
        <v>0.79738223931048546</v>
      </c>
      <c r="AF11">
        <f t="shared" si="2"/>
        <v>0.80474703898271061</v>
      </c>
      <c r="AG11" s="8" t="s">
        <v>346</v>
      </c>
      <c r="AH11">
        <f t="shared" si="12"/>
        <v>0.97252311787576562</v>
      </c>
      <c r="AI11">
        <f t="shared" si="13"/>
        <v>0.45935834147664595</v>
      </c>
      <c r="AJ11">
        <f t="shared" si="14"/>
        <v>-8.97171984136102E-2</v>
      </c>
      <c r="AK11">
        <f t="shared" si="15"/>
        <v>-0.18540844177544594</v>
      </c>
      <c r="AL11">
        <f t="shared" si="16"/>
        <v>0.99059601998040792</v>
      </c>
      <c r="AM11">
        <f t="shared" si="17"/>
        <v>-0.32665662341723822</v>
      </c>
      <c r="AN11">
        <f t="shared" si="18"/>
        <v>-0.31339273148241253</v>
      </c>
    </row>
    <row r="12" spans="1:40">
      <c r="A12" s="8" t="s">
        <v>355</v>
      </c>
      <c r="B12" s="9">
        <v>2109339817.4987459</v>
      </c>
      <c r="C12" s="9">
        <v>1571279143.5690639</v>
      </c>
      <c r="D12" s="9">
        <v>2162996755.50488</v>
      </c>
      <c r="E12" s="9">
        <v>1721559619.310554</v>
      </c>
      <c r="F12" s="9">
        <v>1677052273.359858</v>
      </c>
      <c r="G12" s="9">
        <v>2421580931.9984064</v>
      </c>
      <c r="H12" s="9">
        <v>2485127372.4271307</v>
      </c>
      <c r="J12">
        <f t="shared" si="4"/>
        <v>0.96115576770029176</v>
      </c>
      <c r="K12">
        <f t="shared" si="5"/>
        <v>0.71597947328345946</v>
      </c>
      <c r="L12">
        <f t="shared" si="6"/>
        <v>0.98560544385673365</v>
      </c>
      <c r="M12">
        <f t="shared" si="7"/>
        <v>0.78445727132880116</v>
      </c>
      <c r="N12">
        <f t="shared" si="8"/>
        <v>0.76417675895679726</v>
      </c>
      <c r="O12">
        <f t="shared" si="9"/>
        <v>1.1034336243191407</v>
      </c>
      <c r="P12">
        <f t="shared" si="10"/>
        <v>1.1323896167240619</v>
      </c>
      <c r="R12">
        <f>LOG(J12,2)</f>
        <v>-5.7157837584548142E-2</v>
      </c>
      <c r="S12">
        <f t="shared" si="1"/>
        <v>-0.48200986803562373</v>
      </c>
      <c r="T12">
        <f t="shared" si="1"/>
        <v>-2.0917870303996944E-2</v>
      </c>
      <c r="U12">
        <f t="shared" si="1"/>
        <v>-0.3502332278353153</v>
      </c>
      <c r="V12">
        <f t="shared" si="1"/>
        <v>-0.38802171346469594</v>
      </c>
      <c r="W12">
        <f t="shared" si="1"/>
        <v>0.14199984869708154</v>
      </c>
      <c r="X12">
        <f t="shared" si="1"/>
        <v>0.17937042584218443</v>
      </c>
      <c r="Z12">
        <f t="shared" si="11"/>
        <v>1.0404140864624356</v>
      </c>
      <c r="AA12">
        <f t="shared" si="2"/>
        <v>1.3966880857827269</v>
      </c>
      <c r="AB12">
        <f t="shared" si="2"/>
        <v>1.014604785548809</v>
      </c>
      <c r="AC12">
        <f t="shared" si="2"/>
        <v>1.2747666909965518</v>
      </c>
      <c r="AD12">
        <f t="shared" si="2"/>
        <v>1.3085977665234583</v>
      </c>
      <c r="AE12">
        <f t="shared" si="2"/>
        <v>0.90626203331173361</v>
      </c>
      <c r="AF12">
        <f t="shared" si="2"/>
        <v>0.88308828095134129</v>
      </c>
      <c r="AG12" s="8" t="s">
        <v>355</v>
      </c>
      <c r="AH12">
        <f>LOG(Z12,2)</f>
        <v>5.7157837584548177E-2</v>
      </c>
      <c r="AI12">
        <f t="shared" si="13"/>
        <v>0.48200986803562373</v>
      </c>
      <c r="AJ12">
        <f t="shared" si="14"/>
        <v>2.0917870303996815E-2</v>
      </c>
      <c r="AK12">
        <f t="shared" si="15"/>
        <v>0.35023322783531546</v>
      </c>
      <c r="AL12">
        <f t="shared" si="16"/>
        <v>0.38802171346469599</v>
      </c>
      <c r="AM12">
        <f t="shared" si="17"/>
        <v>-0.14199984869708146</v>
      </c>
      <c r="AN12">
        <f t="shared" si="18"/>
        <v>-0.17937042584218438</v>
      </c>
    </row>
    <row r="13" spans="1:40">
      <c r="A13" s="8" t="s">
        <v>378</v>
      </c>
      <c r="B13" s="9">
        <v>333237970.71338564</v>
      </c>
      <c r="C13" s="9">
        <v>243390869.23760748</v>
      </c>
      <c r="D13" s="9">
        <v>229191256.08476812</v>
      </c>
      <c r="E13" s="9">
        <v>262007734.6390717</v>
      </c>
      <c r="F13" s="9">
        <v>286624682.74333906</v>
      </c>
      <c r="G13" s="9">
        <v>212412491.30385411</v>
      </c>
      <c r="H13" s="9">
        <v>244931387.30496395</v>
      </c>
      <c r="J13">
        <f t="shared" si="4"/>
        <v>1.3437582769938352</v>
      </c>
      <c r="K13">
        <f t="shared" si="5"/>
        <v>0.98145626797151131</v>
      </c>
      <c r="L13">
        <f t="shared" si="6"/>
        <v>0.92419734377571594</v>
      </c>
      <c r="M13">
        <f t="shared" si="7"/>
        <v>1.0565274458488192</v>
      </c>
      <c r="N13">
        <f t="shared" si="8"/>
        <v>1.1557935279781215</v>
      </c>
      <c r="O13">
        <f t="shared" si="9"/>
        <v>0.85653817515270825</v>
      </c>
      <c r="P13">
        <f t="shared" si="10"/>
        <v>0.98766829686917035</v>
      </c>
      <c r="R13">
        <f t="shared" si="19"/>
        <v>0.42627364113274585</v>
      </c>
      <c r="S13">
        <f t="shared" si="1"/>
        <v>-2.7004109810529989E-2</v>
      </c>
      <c r="T13">
        <f t="shared" si="1"/>
        <v>-0.11372715180913125</v>
      </c>
      <c r="U13">
        <f t="shared" si="1"/>
        <v>7.9330245243207836E-2</v>
      </c>
      <c r="V13">
        <f t="shared" si="1"/>
        <v>0.20888369648314334</v>
      </c>
      <c r="W13">
        <f t="shared" si="1"/>
        <v>-0.22341054749676331</v>
      </c>
      <c r="X13">
        <f t="shared" si="1"/>
        <v>-1.7901493170060696E-2</v>
      </c>
      <c r="Z13">
        <f t="shared" si="11"/>
        <v>0.74418146263413698</v>
      </c>
      <c r="AA13">
        <f t="shared" si="2"/>
        <v>1.0188940991398578</v>
      </c>
      <c r="AB13">
        <f t="shared" si="2"/>
        <v>1.0820199892748013</v>
      </c>
      <c r="AC13">
        <f t="shared" si="2"/>
        <v>0.94649694518498306</v>
      </c>
      <c r="AD13">
        <f t="shared" si="2"/>
        <v>0.86520643678403553</v>
      </c>
      <c r="AE13">
        <f t="shared" si="2"/>
        <v>1.167490287075313</v>
      </c>
      <c r="AF13">
        <f t="shared" si="2"/>
        <v>1.0124856727404536</v>
      </c>
      <c r="AG13" s="8" t="s">
        <v>378</v>
      </c>
      <c r="AH13">
        <f t="shared" si="12"/>
        <v>-0.42627364113274574</v>
      </c>
      <c r="AI13">
        <f t="shared" si="13"/>
        <v>2.7004109810529895E-2</v>
      </c>
      <c r="AJ13">
        <f t="shared" si="14"/>
        <v>0.11372715180913122</v>
      </c>
      <c r="AK13">
        <f t="shared" si="15"/>
        <v>-7.9330245243207864E-2</v>
      </c>
      <c r="AL13">
        <f t="shared" si="16"/>
        <v>-0.20888369648314337</v>
      </c>
      <c r="AM13">
        <f t="shared" si="17"/>
        <v>0.2234105474967634</v>
      </c>
      <c r="AN13">
        <f t="shared" si="18"/>
        <v>1.7901493170060737E-2</v>
      </c>
    </row>
    <row r="14" spans="1:40">
      <c r="J14">
        <f t="shared" ref="J14:P14" si="20">B33/AVERAGE($F33:$H33)</f>
        <v>0.11455620907818512</v>
      </c>
      <c r="K14">
        <f t="shared" si="20"/>
        <v>0.64755257342946249</v>
      </c>
      <c r="L14">
        <f t="shared" si="20"/>
        <v>0.13575927123024242</v>
      </c>
      <c r="M14">
        <f t="shared" si="20"/>
        <v>7.4056861445115973E-2</v>
      </c>
      <c r="N14">
        <f t="shared" si="20"/>
        <v>0.68234085659001431</v>
      </c>
      <c r="O14">
        <f t="shared" si="20"/>
        <v>1.1477017201707973</v>
      </c>
      <c r="P14">
        <f t="shared" si="20"/>
        <v>1.1699574232391881</v>
      </c>
      <c r="R14">
        <f>LOG(J14,2)</f>
        <v>-3.1258724383963234</v>
      </c>
      <c r="S14">
        <f t="shared" ref="S14" si="21">LOG(K14,2)</f>
        <v>-0.62693076796162517</v>
      </c>
      <c r="T14">
        <f t="shared" ref="T14" si="22">LOG(L14,2)</f>
        <v>-2.8808773694090068</v>
      </c>
      <c r="U14">
        <f t="shared" ref="U14" si="23">LOG(M14,2)</f>
        <v>-3.755222780874337</v>
      </c>
      <c r="V14">
        <f t="shared" ref="V14" si="24">LOG(N14,2)</f>
        <v>-0.5514354916105364</v>
      </c>
      <c r="W14">
        <f t="shared" ref="W14" si="25">LOG(O14,2)</f>
        <v>0.19874774415206373</v>
      </c>
      <c r="X14">
        <f t="shared" ref="X14" si="26">LOG(P14,2)</f>
        <v>0.22645602861265188</v>
      </c>
    </row>
    <row r="16" spans="1:40">
      <c r="J16" t="s">
        <v>465</v>
      </c>
      <c r="K16" t="s">
        <v>466</v>
      </c>
      <c r="L16" t="s">
        <v>467</v>
      </c>
      <c r="M16" t="s">
        <v>468</v>
      </c>
      <c r="N16" t="s">
        <v>469</v>
      </c>
      <c r="O16" t="s">
        <v>470</v>
      </c>
      <c r="P16" t="s">
        <v>471</v>
      </c>
      <c r="R16">
        <f>AVERAGE(R4:U4)</f>
        <v>0.13382474224653401</v>
      </c>
      <c r="S16">
        <f>STDEV(R4:U4)/SQRT(4)</f>
        <v>0.36118811374071874</v>
      </c>
    </row>
    <row r="17" spans="1:19">
      <c r="I17" s="8" t="s">
        <v>9</v>
      </c>
      <c r="J17">
        <f>B4/AVERAGE($B4:$E4)</f>
        <v>1.5386206994605036</v>
      </c>
      <c r="K17">
        <f t="shared" ref="K17:K26" si="27">C4/AVERAGE($B4:$E4)</f>
        <v>1.2730784872273473</v>
      </c>
      <c r="L17">
        <f t="shared" ref="L17:L26" si="28">D4/AVERAGE($B4:$E4)</f>
        <v>0.59038301666557169</v>
      </c>
      <c r="M17">
        <f>E4/AVERAGE($B4:$E4)</f>
        <v>0.59791779664657752</v>
      </c>
      <c r="N17">
        <f t="shared" ref="N17:N26" si="29">F4/AVERAGE($B4:$E4)</f>
        <v>1.4263635182323038</v>
      </c>
      <c r="O17">
        <f t="shared" ref="O17:O26" si="30">G4/AVERAGE($B4:$E4)</f>
        <v>0.59451432779173607</v>
      </c>
      <c r="P17">
        <f t="shared" ref="P17:P26" si="31">H4/AVERAGE($B4:$E4)</f>
        <v>0.47243350772353304</v>
      </c>
      <c r="R17">
        <f t="shared" ref="R17:R27" si="32">AVERAGE(R5:U5)</f>
        <v>-1.7537036700519926E-2</v>
      </c>
      <c r="S17">
        <f t="shared" ref="S17:S27" si="33">STDEV(R5:U5)/SQRT(4)</f>
        <v>0.32529821805454506</v>
      </c>
    </row>
    <row r="18" spans="1:19">
      <c r="I18" s="8" t="s">
        <v>105</v>
      </c>
      <c r="J18">
        <f t="shared" ref="J18:J26" si="34">B5/AVERAGE($B5:$E5)</f>
        <v>0.69470669579611499</v>
      </c>
      <c r="K18">
        <f t="shared" si="27"/>
        <v>0.58513750281767007</v>
      </c>
      <c r="L18">
        <f t="shared" si="28"/>
        <v>1.1832069541276251</v>
      </c>
      <c r="M18">
        <f t="shared" ref="M18:M26" si="35">E5/AVERAGE($B5:$E5)</f>
        <v>1.5369488472585899</v>
      </c>
      <c r="N18">
        <f t="shared" si="29"/>
        <v>0.54799118921775658</v>
      </c>
      <c r="O18">
        <f t="shared" si="30"/>
        <v>1.0191899936880406</v>
      </c>
      <c r="P18">
        <f t="shared" si="31"/>
        <v>1.2485767428852559</v>
      </c>
      <c r="R18" t="e">
        <f t="shared" si="32"/>
        <v>#NUM!</v>
      </c>
      <c r="S18" t="e">
        <f t="shared" si="33"/>
        <v>#NUM!</v>
      </c>
    </row>
    <row r="19" spans="1:19">
      <c r="E19" s="11"/>
      <c r="I19" s="8" t="s">
        <v>120</v>
      </c>
      <c r="J19">
        <f t="shared" si="34"/>
        <v>2.6793946346396398</v>
      </c>
      <c r="K19">
        <f t="shared" si="27"/>
        <v>1.3206053653603607</v>
      </c>
      <c r="L19">
        <f t="shared" si="28"/>
        <v>0</v>
      </c>
      <c r="M19">
        <f t="shared" si="35"/>
        <v>0</v>
      </c>
      <c r="N19">
        <f t="shared" si="29"/>
        <v>2.0182808899022726</v>
      </c>
      <c r="O19">
        <f t="shared" si="30"/>
        <v>0</v>
      </c>
      <c r="P19">
        <f t="shared" si="31"/>
        <v>0</v>
      </c>
      <c r="R19">
        <f t="shared" si="32"/>
        <v>-6.6979793701127679E-2</v>
      </c>
      <c r="S19">
        <f t="shared" si="33"/>
        <v>0.25654993532943116</v>
      </c>
    </row>
    <row r="20" spans="1:19">
      <c r="I20" s="8" t="s">
        <v>123</v>
      </c>
      <c r="J20">
        <f t="shared" si="34"/>
        <v>0.92334237661792695</v>
      </c>
      <c r="K20">
        <f t="shared" si="27"/>
        <v>0.58677060476845866</v>
      </c>
      <c r="L20">
        <f t="shared" si="28"/>
        <v>1.2682783629862806</v>
      </c>
      <c r="M20">
        <f t="shared" si="35"/>
        <v>1.2216086556273336</v>
      </c>
      <c r="N20">
        <f t="shared" si="29"/>
        <v>0.46000362117380111</v>
      </c>
      <c r="O20">
        <f t="shared" si="30"/>
        <v>1.2568170248342037</v>
      </c>
      <c r="P20">
        <f t="shared" si="31"/>
        <v>1.291184896230259</v>
      </c>
      <c r="R20">
        <f t="shared" si="32"/>
        <v>-6.2391233865482593E-2</v>
      </c>
      <c r="S20">
        <f t="shared" si="33"/>
        <v>0.28753651674717967</v>
      </c>
    </row>
    <row r="21" spans="1:19">
      <c r="I21" s="8" t="s">
        <v>239</v>
      </c>
      <c r="J21">
        <f t="shared" si="34"/>
        <v>0.95282984939254278</v>
      </c>
      <c r="K21">
        <f t="shared" si="27"/>
        <v>0.53889619452914506</v>
      </c>
      <c r="L21">
        <f t="shared" si="28"/>
        <v>1.2868343682977483</v>
      </c>
      <c r="M21">
        <f t="shared" si="35"/>
        <v>1.2214395877805644</v>
      </c>
      <c r="N21">
        <f t="shared" si="29"/>
        <v>0.42220311202272615</v>
      </c>
      <c r="O21">
        <f t="shared" si="30"/>
        <v>1.2610985925730618</v>
      </c>
      <c r="P21">
        <f t="shared" si="31"/>
        <v>1.2858450651726538</v>
      </c>
      <c r="R21">
        <f t="shared" si="32"/>
        <v>-3.88539209329163E-2</v>
      </c>
      <c r="S21">
        <f t="shared" si="33"/>
        <v>0.13502256361166509</v>
      </c>
    </row>
    <row r="22" spans="1:19">
      <c r="I22" s="8" t="s">
        <v>330</v>
      </c>
      <c r="J22">
        <f t="shared" si="34"/>
        <v>1.0143516603454714</v>
      </c>
      <c r="K22">
        <f t="shared" si="27"/>
        <v>0.75430354459239102</v>
      </c>
      <c r="L22">
        <f t="shared" si="28"/>
        <v>1.1536636446939557</v>
      </c>
      <c r="M22">
        <f t="shared" si="35"/>
        <v>1.077681150368182</v>
      </c>
      <c r="N22">
        <f t="shared" si="29"/>
        <v>0.72836122442386075</v>
      </c>
      <c r="O22">
        <f t="shared" si="30"/>
        <v>1.0778970858129924</v>
      </c>
      <c r="P22">
        <f t="shared" si="31"/>
        <v>1.2373831894868188</v>
      </c>
      <c r="R22">
        <f t="shared" si="32"/>
        <v>-0.10958310381541325</v>
      </c>
      <c r="S22">
        <f t="shared" si="33"/>
        <v>0.13498862341546164</v>
      </c>
    </row>
    <row r="23" spans="1:19">
      <c r="I23" s="8" t="s">
        <v>337</v>
      </c>
      <c r="J23">
        <f t="shared" si="34"/>
        <v>1.0753549920024459</v>
      </c>
      <c r="K23">
        <f t="shared" si="27"/>
        <v>0.75656955015518124</v>
      </c>
      <c r="L23">
        <f t="shared" si="28"/>
        <v>1.1620343067625867</v>
      </c>
      <c r="M23">
        <f t="shared" si="35"/>
        <v>1.0060411510797864</v>
      </c>
      <c r="N23">
        <f t="shared" si="29"/>
        <v>0.77799343727896619</v>
      </c>
      <c r="O23">
        <f t="shared" si="30"/>
        <v>1.1814135851670273</v>
      </c>
      <c r="P23">
        <f t="shared" si="31"/>
        <v>1.2370429246672625</v>
      </c>
      <c r="R23">
        <f t="shared" si="32"/>
        <v>-0.28918895479083895</v>
      </c>
      <c r="S23">
        <f t="shared" si="33"/>
        <v>0.26843927934880824</v>
      </c>
    </row>
    <row r="24" spans="1:19">
      <c r="I24" s="8" t="s">
        <v>346</v>
      </c>
      <c r="J24">
        <f t="shared" si="34"/>
        <v>0.59288051731695302</v>
      </c>
      <c r="K24">
        <f t="shared" si="27"/>
        <v>0.84614573478988886</v>
      </c>
      <c r="L24">
        <f t="shared" si="28"/>
        <v>1.2380362953004598</v>
      </c>
      <c r="M24">
        <f t="shared" si="35"/>
        <v>1.3229374525926982</v>
      </c>
      <c r="N24">
        <f t="shared" si="29"/>
        <v>0.58549972248228976</v>
      </c>
      <c r="O24">
        <f t="shared" si="30"/>
        <v>1.4590133008691935</v>
      </c>
      <c r="P24">
        <f t="shared" si="31"/>
        <v>1.4456608557410984</v>
      </c>
      <c r="R24">
        <f t="shared" si="32"/>
        <v>-0.22757970093987104</v>
      </c>
      <c r="S24">
        <f t="shared" si="33"/>
        <v>0.11237263951526602</v>
      </c>
    </row>
    <row r="25" spans="1:19">
      <c r="I25" s="8" t="s">
        <v>355</v>
      </c>
      <c r="J25">
        <f t="shared" si="34"/>
        <v>1.1152893218448996</v>
      </c>
      <c r="K25">
        <f t="shared" si="27"/>
        <v>0.83079588974819985</v>
      </c>
      <c r="L25">
        <f t="shared" si="28"/>
        <v>1.1436598145956109</v>
      </c>
      <c r="M25">
        <f t="shared" si="35"/>
        <v>0.91025497381128961</v>
      </c>
      <c r="N25">
        <f t="shared" si="29"/>
        <v>0.88672222329348571</v>
      </c>
      <c r="O25">
        <f t="shared" si="30"/>
        <v>1.2803832426790325</v>
      </c>
      <c r="P25">
        <f t="shared" si="31"/>
        <v>1.3139826968131938</v>
      </c>
      <c r="R25">
        <f t="shared" si="32"/>
        <v>9.1218156189073113E-2</v>
      </c>
      <c r="S25">
        <f t="shared" si="33"/>
        <v>0.1184562450394154</v>
      </c>
    </row>
    <row r="26" spans="1:19">
      <c r="I26" s="8" t="s">
        <v>378</v>
      </c>
      <c r="J26">
        <f t="shared" si="34"/>
        <v>1.2482835196486308</v>
      </c>
      <c r="K26">
        <f t="shared" si="27"/>
        <v>0.91172326566462414</v>
      </c>
      <c r="L26">
        <f t="shared" si="28"/>
        <v>0.85853261921419155</v>
      </c>
      <c r="M26">
        <f t="shared" si="35"/>
        <v>0.98146059547255382</v>
      </c>
      <c r="N26">
        <f t="shared" si="29"/>
        <v>1.0736737684096564</v>
      </c>
      <c r="O26">
        <f t="shared" si="30"/>
        <v>0.79568067136671738</v>
      </c>
      <c r="P26">
        <f t="shared" si="31"/>
        <v>0.91749392652624606</v>
      </c>
      <c r="R26">
        <f t="shared" si="32"/>
        <v>-2.5972258391603233</v>
      </c>
      <c r="S26">
        <f t="shared" si="33"/>
        <v>0.6820890094717047</v>
      </c>
    </row>
    <row r="27" spans="1:19">
      <c r="J27">
        <f t="shared" ref="J27:P27" si="36">B33/AVERAGE($B33:$E33)</f>
        <v>0.47146114803164635</v>
      </c>
      <c r="K27">
        <f t="shared" si="36"/>
        <v>2.6650312727399661</v>
      </c>
      <c r="L27">
        <f t="shared" si="36"/>
        <v>0.558723288638732</v>
      </c>
      <c r="M27">
        <f t="shared" si="36"/>
        <v>0.30478429058965584</v>
      </c>
      <c r="N27">
        <f t="shared" si="36"/>
        <v>2.8082039916078698</v>
      </c>
      <c r="O27">
        <f t="shared" si="36"/>
        <v>4.7234172197538289</v>
      </c>
      <c r="P27">
        <f t="shared" si="36"/>
        <v>4.8150115506356554</v>
      </c>
      <c r="R27" t="e">
        <f t="shared" si="32"/>
        <v>#DIV/0!</v>
      </c>
      <c r="S27" t="e">
        <f t="shared" si="33"/>
        <v>#DIV/0!</v>
      </c>
    </row>
    <row r="32" spans="1:19">
      <c r="A32" s="8" t="s">
        <v>355</v>
      </c>
      <c r="B32" s="9">
        <v>2109339817.49875</v>
      </c>
      <c r="C32" s="9">
        <v>1571279143.5690639</v>
      </c>
      <c r="D32" s="9">
        <v>2162996755.50488</v>
      </c>
      <c r="E32" s="9">
        <v>1721559619.310554</v>
      </c>
      <c r="F32" s="9">
        <v>1677052273.359858</v>
      </c>
      <c r="G32" s="9">
        <v>2421580931.9984064</v>
      </c>
      <c r="H32" s="9">
        <v>2485127372.4271307</v>
      </c>
    </row>
    <row r="33" spans="1:40">
      <c r="A33" t="s">
        <v>376</v>
      </c>
      <c r="B33">
        <v>37777717.977697022</v>
      </c>
      <c r="C33">
        <v>213546334.08001509</v>
      </c>
      <c r="D33">
        <v>44769947.457788445</v>
      </c>
      <c r="E33">
        <v>24422065.364239953</v>
      </c>
      <c r="F33">
        <v>225018623.19243354</v>
      </c>
      <c r="G33">
        <v>378482775.0151754</v>
      </c>
      <c r="H33">
        <v>385822138.64005935</v>
      </c>
      <c r="J33">
        <f>B33/AVERAGE($F33:$H33)</f>
        <v>0.11455620907818512</v>
      </c>
      <c r="K33">
        <f>C33/AVERAGE($F33:$H33)</f>
        <v>0.64755257342946249</v>
      </c>
      <c r="L33">
        <f t="shared" ref="L33:P33" si="37">D33/AVERAGE($F33:$H33)</f>
        <v>0.13575927123024242</v>
      </c>
      <c r="M33">
        <f t="shared" si="37"/>
        <v>7.4056861445115973E-2</v>
      </c>
      <c r="N33">
        <f t="shared" si="37"/>
        <v>0.68234085659001431</v>
      </c>
      <c r="O33">
        <f t="shared" si="37"/>
        <v>1.1477017201707973</v>
      </c>
      <c r="P33">
        <f t="shared" si="37"/>
        <v>1.1699574232391881</v>
      </c>
      <c r="R33">
        <f>LOG(J33,2)</f>
        <v>-3.1258724383963234</v>
      </c>
      <c r="S33">
        <f t="shared" ref="S33:X33" si="38">LOG(K33,2)</f>
        <v>-0.62693076796162517</v>
      </c>
      <c r="T33">
        <f t="shared" si="38"/>
        <v>-2.8808773694090068</v>
      </c>
      <c r="U33">
        <f t="shared" si="38"/>
        <v>-3.755222780874337</v>
      </c>
      <c r="V33">
        <f t="shared" si="38"/>
        <v>-0.5514354916105364</v>
      </c>
      <c r="W33">
        <f t="shared" si="38"/>
        <v>0.19874774415206373</v>
      </c>
      <c r="X33">
        <f t="shared" si="38"/>
        <v>0.22645602861265188</v>
      </c>
      <c r="Z33">
        <f>1/J33</f>
        <v>8.729339143175519</v>
      </c>
      <c r="AA33">
        <f t="shared" ref="AA33" si="39">1/K33</f>
        <v>1.5442761576932091</v>
      </c>
      <c r="AB33">
        <f t="shared" ref="AB33" si="40">1/L33</f>
        <v>7.3659794350548555</v>
      </c>
      <c r="AC33">
        <f t="shared" ref="AC33" si="41">1/M33</f>
        <v>13.503137730743648</v>
      </c>
      <c r="AD33">
        <f t="shared" ref="AD33" si="42">1/N33</f>
        <v>1.4655431963981775</v>
      </c>
      <c r="AE33">
        <f t="shared" ref="AE33" si="43">1/O33</f>
        <v>0.87130652714468637</v>
      </c>
      <c r="AF33">
        <f t="shared" ref="AF33" si="44">1/P33</f>
        <v>0.85473195873347463</v>
      </c>
      <c r="AG33" s="10" t="s">
        <v>464</v>
      </c>
      <c r="AH33">
        <f>LOG(Z33,2)</f>
        <v>3.1258724383963234</v>
      </c>
      <c r="AI33">
        <f t="shared" ref="AI33" si="45">LOG(AA33,2)</f>
        <v>0.62693076796162517</v>
      </c>
      <c r="AJ33">
        <f t="shared" ref="AJ33" si="46">LOG(AB33,2)</f>
        <v>2.8808773694090068</v>
      </c>
      <c r="AK33">
        <f t="shared" ref="AK33" si="47">LOG(AC33,2)</f>
        <v>3.755222780874337</v>
      </c>
      <c r="AL33">
        <f t="shared" ref="AL33" si="48">LOG(AD33,2)</f>
        <v>0.5514354916105364</v>
      </c>
      <c r="AM33">
        <f t="shared" ref="AM33" si="49">LOG(AE33,2)</f>
        <v>-0.19874774415206364</v>
      </c>
      <c r="AN33">
        <f>LOG(AF33,2)</f>
        <v>-0.22645602861265188</v>
      </c>
    </row>
    <row r="34" spans="1:40">
      <c r="AG34" s="8"/>
    </row>
    <row r="35" spans="1:40">
      <c r="AG35" s="8"/>
    </row>
    <row r="36" spans="1:40">
      <c r="AG36" s="8"/>
    </row>
    <row r="37" spans="1:40">
      <c r="AG37" s="8"/>
    </row>
    <row r="38" spans="1:40">
      <c r="AG38" s="8"/>
    </row>
    <row r="39" spans="1:40">
      <c r="AG39" s="8"/>
    </row>
    <row r="40" spans="1:40">
      <c r="AG40" s="8"/>
    </row>
    <row r="41" spans="1:40">
      <c r="AG41" s="8"/>
    </row>
    <row r="42" spans="1:40">
      <c r="AG4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Protein and Sphingo</vt:lpstr>
      <vt:lpstr>Raw Data</vt:lpstr>
      <vt:lpstr>Blank Subtraction</vt:lpstr>
      <vt:lpstr>Protein Normalization</vt:lpstr>
      <vt:lpstr>Sphingomyelin Normalization</vt:lpstr>
      <vt:lpstr>P and S Normalization</vt:lpstr>
      <vt:lpstr>Peak Areas of Lipid Species</vt:lpstr>
      <vt:lpstr>Sum of Lipid Classes per Sample</vt:lpstr>
      <vt:lpstr>Analysis of Lipid Classes</vt:lpstr>
      <vt:lpstr>Average &amp; SEM of Lipid Classes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Upchurch</dc:creator>
  <cp:lastModifiedBy>Microsoft Office User</cp:lastModifiedBy>
  <dcterms:created xsi:type="dcterms:W3CDTF">2020-02-06T19:13:41Z</dcterms:created>
  <dcterms:modified xsi:type="dcterms:W3CDTF">2020-11-05T20:03:36Z</dcterms:modified>
</cp:coreProperties>
</file>