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REVISION_1/Source_single/"/>
    </mc:Choice>
  </mc:AlternateContent>
  <xr:revisionPtr revIDLastSave="0" documentId="13_ncr:1_{F15DC2EE-9065-2843-A5FE-BE40671D73AE}" xr6:coauthVersionLast="36" xr6:coauthVersionMax="36" xr10:uidLastSave="{00000000-0000-0000-0000-000000000000}"/>
  <bookViews>
    <workbookView xWindow="5380" yWindow="1660" windowWidth="33220" windowHeight="20380" tabRatio="500" xr2:uid="{00000000-000D-0000-FFFF-FFFF00000000}"/>
  </bookViews>
  <sheets>
    <sheet name="Median" sheetId="11" r:id="rId1"/>
  </sheets>
  <definedNames>
    <definedName name="_xlnm.Print_Area" localSheetId="0">Median!$A$4:$M$63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1" l="1"/>
  <c r="H8" i="11"/>
  <c r="H9" i="11"/>
  <c r="H10" i="11"/>
  <c r="H11" i="11"/>
  <c r="H12" i="11"/>
  <c r="H13" i="11"/>
  <c r="H14" i="11"/>
  <c r="H18" i="11"/>
  <c r="H19" i="11"/>
  <c r="H20" i="11"/>
  <c r="H21" i="11"/>
  <c r="L10" i="11" s="1"/>
  <c r="H22" i="11"/>
  <c r="H23" i="11"/>
  <c r="H24" i="11"/>
  <c r="H25" i="11"/>
  <c r="L14" i="11" s="1"/>
  <c r="H29" i="11"/>
  <c r="H30" i="11"/>
  <c r="H31" i="11"/>
  <c r="H32" i="11"/>
  <c r="H33" i="11"/>
  <c r="H34" i="11"/>
  <c r="H35" i="11"/>
  <c r="H36" i="11"/>
  <c r="G8" i="11"/>
  <c r="I8" i="11" s="1"/>
  <c r="G9" i="11"/>
  <c r="G10" i="11"/>
  <c r="G11" i="11"/>
  <c r="G12" i="11"/>
  <c r="G13" i="11"/>
  <c r="G14" i="11"/>
  <c r="G18" i="11"/>
  <c r="G19" i="11"/>
  <c r="G20" i="11"/>
  <c r="G21" i="11"/>
  <c r="G22" i="11"/>
  <c r="G23" i="11"/>
  <c r="G24" i="11"/>
  <c r="G25" i="11"/>
  <c r="G30" i="11"/>
  <c r="G31" i="11"/>
  <c r="G32" i="11"/>
  <c r="J10" i="11" s="1"/>
  <c r="G33" i="11"/>
  <c r="G34" i="11"/>
  <c r="G35" i="11"/>
  <c r="G36" i="11"/>
  <c r="J14" i="11" s="1"/>
  <c r="H7" i="11"/>
  <c r="G7" i="11"/>
  <c r="J7" i="11" s="1"/>
  <c r="L12" i="11" l="1"/>
  <c r="J9" i="11"/>
  <c r="L11" i="11"/>
  <c r="I12" i="11"/>
  <c r="J11" i="11"/>
  <c r="L8" i="11"/>
  <c r="J8" i="11"/>
  <c r="I14" i="11"/>
  <c r="I10" i="11"/>
  <c r="K11" i="11"/>
  <c r="L7" i="11"/>
  <c r="J13" i="11"/>
  <c r="I13" i="11"/>
  <c r="I9" i="11"/>
  <c r="K14" i="11"/>
  <c r="K10" i="11"/>
  <c r="K7" i="11"/>
  <c r="L13" i="11"/>
  <c r="L9" i="11"/>
  <c r="K13" i="11"/>
  <c r="K9" i="11"/>
  <c r="K8" i="11"/>
  <c r="J12" i="11"/>
  <c r="I7" i="11"/>
  <c r="I11" i="11"/>
  <c r="K12" i="11"/>
</calcChain>
</file>

<file path=xl/sharedStrings.xml><?xml version="1.0" encoding="utf-8"?>
<sst xmlns="http://schemas.openxmlformats.org/spreadsheetml/2006/main" count="43" uniqueCount="21">
  <si>
    <t>Cell line</t>
  </si>
  <si>
    <t>all cells</t>
  </si>
  <si>
    <t>Median</t>
  </si>
  <si>
    <t>Summary</t>
  </si>
  <si>
    <t>Average</t>
  </si>
  <si>
    <t>SD</t>
  </si>
  <si>
    <t>CHO-K1 S21</t>
  </si>
  <si>
    <t>-</t>
  </si>
  <si>
    <t>Tg</t>
  </si>
  <si>
    <t>A23187</t>
  </si>
  <si>
    <t>Tm</t>
  </si>
  <si>
    <t>2DG</t>
  </si>
  <si>
    <t>Tm+PERKi</t>
  </si>
  <si>
    <t>Tg+PERKi</t>
  </si>
  <si>
    <t>PERKi</t>
  </si>
  <si>
    <t>CHOP::GFP</t>
  </si>
  <si>
    <t>XBP1s::Turquoise</t>
  </si>
  <si>
    <t>Time (h)</t>
  </si>
  <si>
    <t>Treatment</t>
  </si>
  <si>
    <t>Normalised</t>
  </si>
  <si>
    <t>Source data: Figure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</si>
</sst>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4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2" xfId="0" applyBorder="1"/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0" xfId="0" applyFont="1"/>
    <xf numFmtId="2" fontId="9" fillId="0" borderId="1" xfId="0" applyNumberFormat="1" applyFont="1" applyBorder="1"/>
    <xf numFmtId="0" fontId="9" fillId="0" borderId="1" xfId="0" applyFont="1" applyBorder="1" applyAlignment="1"/>
    <xf numFmtId="0" fontId="0" fillId="0" borderId="1" xfId="0" applyBorder="1"/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8" fillId="0" borderId="5" xfId="0" applyFont="1" applyBorder="1"/>
    <xf numFmtId="0" fontId="1" fillId="0" borderId="1" xfId="0" applyFont="1" applyFill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1" fillId="0" borderId="8" xfId="0" applyFont="1" applyBorder="1" applyAlignment="1">
      <alignment vertical="center"/>
    </xf>
    <xf numFmtId="0" fontId="0" fillId="0" borderId="1" xfId="0" applyFill="1" applyBorder="1"/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9" fillId="0" borderId="1" xfId="0" applyNumberFormat="1" applyFont="1" applyFill="1" applyBorder="1"/>
    <xf numFmtId="0" fontId="0" fillId="0" borderId="0" xfId="0" applyBorder="1"/>
    <xf numFmtId="2" fontId="9" fillId="0" borderId="0" xfId="0" applyNumberFormat="1" applyFont="1" applyFill="1" applyBorder="1"/>
    <xf numFmtId="2" fontId="9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/>
  </cellXfs>
  <cellStyles count="14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Median!$I$5</c:f>
              <c:strCache>
                <c:ptCount val="1"/>
                <c:pt idx="0">
                  <c:v>CHOP::GFP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Median!$J$7:$J$16</c:f>
                <c:numCache>
                  <c:formatCode>General</c:formatCode>
                  <c:ptCount val="10"/>
                  <c:pt idx="0">
                    <c:v>2.7223911506079421E-2</c:v>
                  </c:pt>
                  <c:pt idx="1">
                    <c:v>0.37381170687390408</c:v>
                  </c:pt>
                  <c:pt idx="2">
                    <c:v>0.14089205044150502</c:v>
                  </c:pt>
                  <c:pt idx="3">
                    <c:v>0.62781126651167463</c:v>
                  </c:pt>
                  <c:pt idx="4">
                    <c:v>0.12108914226211864</c:v>
                  </c:pt>
                  <c:pt idx="5">
                    <c:v>0.10087452866120501</c:v>
                  </c:pt>
                  <c:pt idx="6">
                    <c:v>0.40280251338811118</c:v>
                  </c:pt>
                  <c:pt idx="7">
                    <c:v>6.5929461613297546E-2</c:v>
                  </c:pt>
                </c:numCache>
              </c:numRef>
            </c:plus>
            <c:minus>
              <c:numRef>
                <c:f>Median!$J$7:$J$16</c:f>
                <c:numCache>
                  <c:formatCode>General</c:formatCode>
                  <c:ptCount val="10"/>
                  <c:pt idx="0">
                    <c:v>2.7223911506079421E-2</c:v>
                  </c:pt>
                  <c:pt idx="1">
                    <c:v>0.37381170687390408</c:v>
                  </c:pt>
                  <c:pt idx="2">
                    <c:v>0.14089205044150502</c:v>
                  </c:pt>
                  <c:pt idx="3">
                    <c:v>0.62781126651167463</c:v>
                  </c:pt>
                  <c:pt idx="4">
                    <c:v>0.12108914226211864</c:v>
                  </c:pt>
                  <c:pt idx="5">
                    <c:v>0.10087452866120501</c:v>
                  </c:pt>
                  <c:pt idx="6">
                    <c:v>0.40280251338811118</c:v>
                  </c:pt>
                  <c:pt idx="7">
                    <c:v>6.5929461613297546E-2</c:v>
                  </c:pt>
                </c:numCache>
              </c:numRef>
            </c:minus>
          </c:errBars>
          <c:cat>
            <c:strRef>
              <c:f>Median!$C$7:$C$16</c:f>
              <c:strCache>
                <c:ptCount val="8"/>
                <c:pt idx="0">
                  <c:v>-</c:v>
                </c:pt>
                <c:pt idx="1">
                  <c:v>Tg</c:v>
                </c:pt>
                <c:pt idx="2">
                  <c:v>A23187</c:v>
                </c:pt>
                <c:pt idx="3">
                  <c:v>Tm</c:v>
                </c:pt>
                <c:pt idx="4">
                  <c:v>2DG</c:v>
                </c:pt>
                <c:pt idx="5">
                  <c:v>Tm+PERKi</c:v>
                </c:pt>
                <c:pt idx="6">
                  <c:v>Tg+PERKi</c:v>
                </c:pt>
                <c:pt idx="7">
                  <c:v>PERKi</c:v>
                </c:pt>
              </c:strCache>
            </c:strRef>
          </c:cat>
          <c:val>
            <c:numRef>
              <c:f>Median!$I$7:$I$16</c:f>
              <c:numCache>
                <c:formatCode>0.00</c:formatCode>
                <c:ptCount val="10"/>
                <c:pt idx="0">
                  <c:v>0.97157622739018079</c:v>
                </c:pt>
                <c:pt idx="1">
                  <c:v>9.1653746770025837</c:v>
                </c:pt>
                <c:pt idx="2">
                  <c:v>9.2816537467700275</c:v>
                </c:pt>
                <c:pt idx="3">
                  <c:v>5.7674418604651159</c:v>
                </c:pt>
                <c:pt idx="4">
                  <c:v>3.5891472868217051</c:v>
                </c:pt>
                <c:pt idx="5">
                  <c:v>2.2739018087855296</c:v>
                </c:pt>
                <c:pt idx="6">
                  <c:v>3.8604651162790695</c:v>
                </c:pt>
                <c:pt idx="7">
                  <c:v>1.281653746770026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C-4DB2-975F-CB69CA79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411912"/>
        <c:axId val="2131819192"/>
      </c:barChart>
      <c:catAx>
        <c:axId val="20984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1819192"/>
        <c:crosses val="autoZero"/>
        <c:auto val="1"/>
        <c:lblAlgn val="ctr"/>
        <c:lblOffset val="100"/>
        <c:noMultiLvlLbl val="0"/>
      </c:catAx>
      <c:valAx>
        <c:axId val="2131819192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CHOP::GFP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98411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Median!$K$5</c:f>
              <c:strCache>
                <c:ptCount val="1"/>
                <c:pt idx="0">
                  <c:v>XBP1s::Turquoise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Median!$L$7:$L$16</c:f>
                <c:numCache>
                  <c:formatCode>General</c:formatCode>
                  <c:ptCount val="10"/>
                  <c:pt idx="0">
                    <c:v>1.9598157859737692E-2</c:v>
                  </c:pt>
                  <c:pt idx="1">
                    <c:v>0.16301907002710186</c:v>
                  </c:pt>
                  <c:pt idx="2">
                    <c:v>1.2339059954011773</c:v>
                  </c:pt>
                  <c:pt idx="3">
                    <c:v>0.10759880775062183</c:v>
                  </c:pt>
                  <c:pt idx="4">
                    <c:v>7.9205012011582365E-2</c:v>
                  </c:pt>
                  <c:pt idx="5">
                    <c:v>0.2078038539126747</c:v>
                  </c:pt>
                  <c:pt idx="6">
                    <c:v>0.54101126329696358</c:v>
                  </c:pt>
                  <c:pt idx="7">
                    <c:v>2.5660011963983403E-2</c:v>
                  </c:pt>
                </c:numCache>
              </c:numRef>
            </c:plus>
            <c:minus>
              <c:numRef>
                <c:f>Median!$L$7:$L$16</c:f>
                <c:numCache>
                  <c:formatCode>General</c:formatCode>
                  <c:ptCount val="10"/>
                  <c:pt idx="0">
                    <c:v>1.9598157859737692E-2</c:v>
                  </c:pt>
                  <c:pt idx="1">
                    <c:v>0.16301907002710186</c:v>
                  </c:pt>
                  <c:pt idx="2">
                    <c:v>1.2339059954011773</c:v>
                  </c:pt>
                  <c:pt idx="3">
                    <c:v>0.10759880775062183</c:v>
                  </c:pt>
                  <c:pt idx="4">
                    <c:v>7.9205012011582365E-2</c:v>
                  </c:pt>
                  <c:pt idx="5">
                    <c:v>0.2078038539126747</c:v>
                  </c:pt>
                  <c:pt idx="6">
                    <c:v>0.54101126329696358</c:v>
                  </c:pt>
                  <c:pt idx="7">
                    <c:v>2.5660011963983403E-2</c:v>
                  </c:pt>
                </c:numCache>
              </c:numRef>
            </c:minus>
          </c:errBars>
          <c:cat>
            <c:strRef>
              <c:f>Median!$C$7:$C$16</c:f>
              <c:strCache>
                <c:ptCount val="8"/>
                <c:pt idx="0">
                  <c:v>-</c:v>
                </c:pt>
                <c:pt idx="1">
                  <c:v>Tg</c:v>
                </c:pt>
                <c:pt idx="2">
                  <c:v>A23187</c:v>
                </c:pt>
                <c:pt idx="3">
                  <c:v>Tm</c:v>
                </c:pt>
                <c:pt idx="4">
                  <c:v>2DG</c:v>
                </c:pt>
                <c:pt idx="5">
                  <c:v>Tm+PERKi</c:v>
                </c:pt>
                <c:pt idx="6">
                  <c:v>Tg+PERKi</c:v>
                </c:pt>
                <c:pt idx="7">
                  <c:v>PERKi</c:v>
                </c:pt>
              </c:strCache>
            </c:strRef>
          </c:cat>
          <c:val>
            <c:numRef>
              <c:f>Median!$K$7:$K$16</c:f>
              <c:numCache>
                <c:formatCode>0.00</c:formatCode>
                <c:ptCount val="10"/>
                <c:pt idx="0">
                  <c:v>1.0148148148148148</c:v>
                </c:pt>
                <c:pt idx="1">
                  <c:v>4.8123456790123456</c:v>
                </c:pt>
                <c:pt idx="2">
                  <c:v>16.474074074074071</c:v>
                </c:pt>
                <c:pt idx="3">
                  <c:v>2.7185185185185183</c:v>
                </c:pt>
                <c:pt idx="4">
                  <c:v>2.0567901234567905</c:v>
                </c:pt>
                <c:pt idx="5">
                  <c:v>2.4074074074074079</c:v>
                </c:pt>
                <c:pt idx="6">
                  <c:v>3.7802469135802466</c:v>
                </c:pt>
                <c:pt idx="7">
                  <c:v>1.037037037037037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D-477D-81E2-C7C84C01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545912"/>
        <c:axId val="2097194680"/>
      </c:barChart>
      <c:catAx>
        <c:axId val="210054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194680"/>
        <c:crosses val="autoZero"/>
        <c:auto val="1"/>
        <c:lblAlgn val="ctr"/>
        <c:lblOffset val="100"/>
        <c:noMultiLvlLbl val="0"/>
      </c:catAx>
      <c:valAx>
        <c:axId val="2097194680"/>
        <c:scaling>
          <c:orientation val="minMax"/>
          <c:max val="1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XBP1s::Turquoise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00545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14843</xdr:colOff>
      <xdr:row>39</xdr:row>
      <xdr:rowOff>6272</xdr:rowOff>
    </xdr:from>
    <xdr:to>
      <xdr:col>4</xdr:col>
      <xdr:colOff>682500</xdr:colOff>
      <xdr:row>61</xdr:row>
      <xdr:rowOff>187701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1210951</xdr:colOff>
      <xdr:row>39</xdr:row>
      <xdr:rowOff>20783</xdr:rowOff>
    </xdr:from>
    <xdr:to>
      <xdr:col>12</xdr:col>
      <xdr:colOff>173180</xdr:colOff>
      <xdr:row>62</xdr:row>
      <xdr:rowOff>2640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"/>
  <sheetViews>
    <sheetView tabSelected="1" zoomScaleNormal="100" workbookViewId="0"/>
  </sheetViews>
  <sheetFormatPr baseColWidth="10" defaultColWidth="11" defaultRowHeight="16" x14ac:dyDescent="0.2"/>
  <cols>
    <col min="2" max="2" width="21.6640625" customWidth="1"/>
    <col min="3" max="3" width="24" customWidth="1"/>
    <col min="4" max="4" width="18.5" customWidth="1"/>
    <col min="5" max="6" width="15.83203125" customWidth="1"/>
    <col min="8" max="8" width="15.6640625" customWidth="1"/>
  </cols>
  <sheetData>
    <row r="1" spans="1:12" x14ac:dyDescent="0.2">
      <c r="A1" s="38" t="s">
        <v>20</v>
      </c>
    </row>
    <row r="3" spans="1:12" x14ac:dyDescent="0.2">
      <c r="G3" s="1"/>
      <c r="H3" s="1"/>
    </row>
    <row r="4" spans="1:12" x14ac:dyDescent="0.2">
      <c r="A4" s="3" t="s">
        <v>3</v>
      </c>
      <c r="C4" s="10"/>
      <c r="E4" s="26" t="s">
        <v>2</v>
      </c>
      <c r="F4" s="26"/>
      <c r="G4" s="26" t="s">
        <v>19</v>
      </c>
      <c r="H4" s="26"/>
      <c r="I4" s="11" t="s">
        <v>4</v>
      </c>
      <c r="J4" s="13" t="s">
        <v>5</v>
      </c>
      <c r="K4" s="11" t="s">
        <v>4</v>
      </c>
      <c r="L4" s="13" t="s">
        <v>5</v>
      </c>
    </row>
    <row r="5" spans="1:12" x14ac:dyDescent="0.2">
      <c r="B5" s="6" t="s">
        <v>1</v>
      </c>
      <c r="C5" s="6"/>
      <c r="D5" s="2"/>
      <c r="E5" s="19" t="s">
        <v>15</v>
      </c>
      <c r="F5" s="20" t="s">
        <v>16</v>
      </c>
      <c r="G5" s="19" t="s">
        <v>15</v>
      </c>
      <c r="H5" s="20" t="s">
        <v>16</v>
      </c>
      <c r="I5" s="36" t="s">
        <v>15</v>
      </c>
      <c r="J5" s="37"/>
      <c r="K5" s="34" t="s">
        <v>16</v>
      </c>
      <c r="L5" s="35"/>
    </row>
    <row r="6" spans="1:12" x14ac:dyDescent="0.2">
      <c r="B6" s="5" t="s">
        <v>0</v>
      </c>
      <c r="C6" s="4" t="s">
        <v>18</v>
      </c>
      <c r="D6" s="4" t="s">
        <v>17</v>
      </c>
      <c r="E6" s="21"/>
      <c r="F6" s="21"/>
      <c r="G6" s="21"/>
      <c r="H6" s="21"/>
      <c r="I6" s="9"/>
      <c r="J6" s="9"/>
      <c r="K6" s="9"/>
      <c r="L6" s="9"/>
    </row>
    <row r="7" spans="1:12" x14ac:dyDescent="0.2">
      <c r="A7" s="33"/>
      <c r="B7" s="27" t="s">
        <v>6</v>
      </c>
      <c r="C7" s="16" t="s">
        <v>7</v>
      </c>
      <c r="D7" s="30">
        <v>6</v>
      </c>
      <c r="E7" s="18">
        <v>129</v>
      </c>
      <c r="F7" s="18">
        <v>135</v>
      </c>
      <c r="G7" s="22">
        <f>E7/$E$7</f>
        <v>1</v>
      </c>
      <c r="H7" s="22">
        <f>F7/$F$7</f>
        <v>1</v>
      </c>
      <c r="I7" s="14">
        <f t="shared" ref="I7:I14" si="0">AVERAGE(G7,G18,G29)</f>
        <v>0.97157622739018079</v>
      </c>
      <c r="J7" s="14">
        <f t="shared" ref="J7:J14" si="1">STDEV(G7,G18,G29)</f>
        <v>2.7223911506079421E-2</v>
      </c>
      <c r="K7" s="14">
        <f t="shared" ref="K7:K14" si="2">AVERAGE(H7,H18,H29)</f>
        <v>1.0148148148148148</v>
      </c>
      <c r="L7" s="14">
        <f t="shared" ref="L7:L14" si="3">STDEV(H7,H18,H29)</f>
        <v>1.9598157859737692E-2</v>
      </c>
    </row>
    <row r="8" spans="1:12" x14ac:dyDescent="0.2">
      <c r="A8" s="33"/>
      <c r="B8" s="28"/>
      <c r="C8" s="8" t="s">
        <v>8</v>
      </c>
      <c r="D8" s="31"/>
      <c r="E8" s="9">
        <v>1233</v>
      </c>
      <c r="F8" s="9">
        <v>628</v>
      </c>
      <c r="G8" s="7">
        <f t="shared" ref="G8:G36" si="4">E8/$E$7</f>
        <v>9.5581395348837201</v>
      </c>
      <c r="H8" s="7">
        <f t="shared" ref="H8:H36" si="5">F8/$F$7</f>
        <v>4.6518518518518519</v>
      </c>
      <c r="I8" s="14">
        <f t="shared" si="0"/>
        <v>9.1653746770025837</v>
      </c>
      <c r="J8" s="14">
        <f t="shared" si="1"/>
        <v>0.37381170687390408</v>
      </c>
      <c r="K8" s="14">
        <f t="shared" si="2"/>
        <v>4.8123456790123456</v>
      </c>
      <c r="L8" s="14">
        <f t="shared" si="3"/>
        <v>0.16301907002710186</v>
      </c>
    </row>
    <row r="9" spans="1:12" x14ac:dyDescent="0.2">
      <c r="A9" s="33"/>
      <c r="B9" s="28"/>
      <c r="C9" s="9" t="s">
        <v>9</v>
      </c>
      <c r="D9" s="31"/>
      <c r="E9" s="9">
        <v>1177</v>
      </c>
      <c r="F9" s="9">
        <v>2382</v>
      </c>
      <c r="G9" s="7">
        <f t="shared" si="4"/>
        <v>9.1240310077519382</v>
      </c>
      <c r="H9" s="7">
        <f t="shared" si="5"/>
        <v>17.644444444444446</v>
      </c>
      <c r="I9" s="14">
        <f t="shared" si="0"/>
        <v>9.2816537467700275</v>
      </c>
      <c r="J9" s="14">
        <f t="shared" si="1"/>
        <v>0.14089205044150502</v>
      </c>
      <c r="K9" s="14">
        <f t="shared" si="2"/>
        <v>16.474074074074071</v>
      </c>
      <c r="L9" s="14">
        <f t="shared" si="3"/>
        <v>1.2339059954011773</v>
      </c>
    </row>
    <row r="10" spans="1:12" x14ac:dyDescent="0.2">
      <c r="A10" s="33"/>
      <c r="B10" s="28"/>
      <c r="C10" s="9" t="s">
        <v>10</v>
      </c>
      <c r="D10" s="31"/>
      <c r="E10" s="9">
        <v>837</v>
      </c>
      <c r="F10" s="9">
        <v>381</v>
      </c>
      <c r="G10" s="7">
        <f t="shared" si="4"/>
        <v>6.4883720930232558</v>
      </c>
      <c r="H10" s="7">
        <f t="shared" si="5"/>
        <v>2.8222222222222224</v>
      </c>
      <c r="I10" s="14">
        <f t="shared" si="0"/>
        <v>5.7674418604651159</v>
      </c>
      <c r="J10" s="14">
        <f t="shared" si="1"/>
        <v>0.62781126651167463</v>
      </c>
      <c r="K10" s="14">
        <f t="shared" si="2"/>
        <v>2.7185185185185183</v>
      </c>
      <c r="L10" s="14">
        <f t="shared" si="3"/>
        <v>0.10759880775062183</v>
      </c>
    </row>
    <row r="11" spans="1:12" x14ac:dyDescent="0.2">
      <c r="A11" s="33"/>
      <c r="B11" s="28"/>
      <c r="C11" s="9" t="s">
        <v>11</v>
      </c>
      <c r="D11" s="31"/>
      <c r="E11" s="9">
        <v>473</v>
      </c>
      <c r="F11" s="9">
        <v>266</v>
      </c>
      <c r="G11" s="7">
        <f t="shared" si="4"/>
        <v>3.6666666666666665</v>
      </c>
      <c r="H11" s="7">
        <f t="shared" si="5"/>
        <v>1.9703703703703703</v>
      </c>
      <c r="I11" s="14">
        <f t="shared" si="0"/>
        <v>3.5891472868217051</v>
      </c>
      <c r="J11" s="14">
        <f t="shared" si="1"/>
        <v>0.12108914226211864</v>
      </c>
      <c r="K11" s="14">
        <f t="shared" si="2"/>
        <v>2.0567901234567905</v>
      </c>
      <c r="L11" s="14">
        <f t="shared" si="3"/>
        <v>7.9205012011582365E-2</v>
      </c>
    </row>
    <row r="12" spans="1:12" x14ac:dyDescent="0.2">
      <c r="A12" s="33"/>
      <c r="B12" s="28"/>
      <c r="C12" s="8" t="s">
        <v>12</v>
      </c>
      <c r="D12" s="31"/>
      <c r="E12" s="9">
        <v>306</v>
      </c>
      <c r="F12" s="9">
        <v>296</v>
      </c>
      <c r="G12" s="7">
        <f t="shared" si="4"/>
        <v>2.3720930232558142</v>
      </c>
      <c r="H12" s="7">
        <f t="shared" si="5"/>
        <v>2.1925925925925926</v>
      </c>
      <c r="I12" s="14">
        <f t="shared" si="0"/>
        <v>2.2739018087855296</v>
      </c>
      <c r="J12" s="14">
        <f t="shared" si="1"/>
        <v>0.10087452866120501</v>
      </c>
      <c r="K12" s="14">
        <f t="shared" si="2"/>
        <v>2.4074074074074079</v>
      </c>
      <c r="L12" s="14">
        <f t="shared" si="3"/>
        <v>0.2078038539126747</v>
      </c>
    </row>
    <row r="13" spans="1:12" x14ac:dyDescent="0.2">
      <c r="A13" s="33"/>
      <c r="B13" s="28"/>
      <c r="C13" s="8" t="s">
        <v>13</v>
      </c>
      <c r="D13" s="31"/>
      <c r="E13" s="9">
        <v>438</v>
      </c>
      <c r="F13" s="9">
        <v>426</v>
      </c>
      <c r="G13" s="7">
        <f t="shared" si="4"/>
        <v>3.3953488372093021</v>
      </c>
      <c r="H13" s="7">
        <f t="shared" si="5"/>
        <v>3.1555555555555554</v>
      </c>
      <c r="I13" s="14">
        <f t="shared" si="0"/>
        <v>3.8604651162790695</v>
      </c>
      <c r="J13" s="14">
        <f t="shared" si="1"/>
        <v>0.40280251338811118</v>
      </c>
      <c r="K13" s="14">
        <f t="shared" si="2"/>
        <v>3.7802469135802466</v>
      </c>
      <c r="L13" s="14">
        <f t="shared" si="3"/>
        <v>0.54101126329696358</v>
      </c>
    </row>
    <row r="14" spans="1:12" x14ac:dyDescent="0.2">
      <c r="A14" s="33"/>
      <c r="B14" s="28"/>
      <c r="C14" s="8" t="s">
        <v>14</v>
      </c>
      <c r="D14" s="31"/>
      <c r="E14" s="9">
        <v>157</v>
      </c>
      <c r="F14" s="9">
        <v>138</v>
      </c>
      <c r="G14" s="7">
        <f t="shared" si="4"/>
        <v>1.2170542635658914</v>
      </c>
      <c r="H14" s="7">
        <f t="shared" si="5"/>
        <v>1.0222222222222221</v>
      </c>
      <c r="I14" s="14">
        <f t="shared" si="0"/>
        <v>1.281653746770026</v>
      </c>
      <c r="J14" s="14">
        <f t="shared" si="1"/>
        <v>6.5929461613297546E-2</v>
      </c>
      <c r="K14" s="14">
        <f t="shared" si="2"/>
        <v>1.037037037037037</v>
      </c>
      <c r="L14" s="14">
        <f t="shared" si="3"/>
        <v>2.5660011963983403E-2</v>
      </c>
    </row>
    <row r="15" spans="1:12" x14ac:dyDescent="0.2">
      <c r="A15" s="33"/>
      <c r="B15" s="28"/>
      <c r="C15" s="9"/>
      <c r="D15" s="31"/>
      <c r="E15" s="12"/>
      <c r="F15" s="9"/>
      <c r="G15" s="7"/>
      <c r="H15" s="7"/>
      <c r="I15" s="14"/>
      <c r="J15" s="14"/>
      <c r="K15" s="14"/>
      <c r="L15" s="14"/>
    </row>
    <row r="16" spans="1:12" x14ac:dyDescent="0.2">
      <c r="A16" s="33"/>
      <c r="B16" s="28"/>
      <c r="C16" s="8"/>
      <c r="D16" s="31"/>
      <c r="E16" s="9"/>
      <c r="F16" s="9"/>
      <c r="G16" s="7"/>
      <c r="H16" s="7"/>
      <c r="I16" s="14"/>
      <c r="J16" s="14"/>
      <c r="K16" s="14"/>
      <c r="L16" s="14"/>
    </row>
    <row r="17" spans="1:24" x14ac:dyDescent="0.2">
      <c r="A17" s="17"/>
      <c r="B17" s="28"/>
      <c r="C17" s="8"/>
      <c r="D17" s="31"/>
      <c r="E17" s="9"/>
      <c r="F17" s="9"/>
      <c r="G17" s="7"/>
      <c r="H17" s="7"/>
    </row>
    <row r="18" spans="1:24" x14ac:dyDescent="0.2">
      <c r="A18" s="33"/>
      <c r="B18" s="28"/>
      <c r="C18" s="16" t="s">
        <v>7</v>
      </c>
      <c r="D18" s="31"/>
      <c r="E18" s="18">
        <v>125</v>
      </c>
      <c r="F18" s="18">
        <v>140</v>
      </c>
      <c r="G18" s="7">
        <f t="shared" si="4"/>
        <v>0.96899224806201545</v>
      </c>
      <c r="H18" s="7">
        <f t="shared" si="5"/>
        <v>1.037037037037037</v>
      </c>
    </row>
    <row r="19" spans="1:24" x14ac:dyDescent="0.2">
      <c r="A19" s="33"/>
      <c r="B19" s="28"/>
      <c r="C19" s="8" t="s">
        <v>8</v>
      </c>
      <c r="D19" s="31"/>
      <c r="E19" s="9">
        <v>1137</v>
      </c>
      <c r="F19" s="9">
        <v>649</v>
      </c>
      <c r="G19" s="7">
        <f t="shared" si="4"/>
        <v>8.8139534883720927</v>
      </c>
      <c r="H19" s="7">
        <f t="shared" si="5"/>
        <v>4.8074074074074078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x14ac:dyDescent="0.2">
      <c r="A20" s="33"/>
      <c r="B20" s="28"/>
      <c r="C20" s="9" t="s">
        <v>9</v>
      </c>
      <c r="D20" s="31"/>
      <c r="E20" s="9">
        <v>1212</v>
      </c>
      <c r="F20" s="9">
        <v>2050</v>
      </c>
      <c r="G20" s="7">
        <f t="shared" si="4"/>
        <v>9.395348837209303</v>
      </c>
      <c r="H20" s="7">
        <f t="shared" si="5"/>
        <v>15.185185185185185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x14ac:dyDescent="0.2">
      <c r="A21" s="33"/>
      <c r="B21" s="28"/>
      <c r="C21" s="9" t="s">
        <v>10</v>
      </c>
      <c r="D21" s="31"/>
      <c r="E21" s="9">
        <v>706</v>
      </c>
      <c r="F21" s="9">
        <v>368</v>
      </c>
      <c r="G21" s="7">
        <f t="shared" si="4"/>
        <v>5.4728682170542635</v>
      </c>
      <c r="H21" s="7">
        <f t="shared" si="5"/>
        <v>2.7259259259259259</v>
      </c>
      <c r="K21" s="2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3"/>
      <c r="X21" s="23"/>
    </row>
    <row r="22" spans="1:24" x14ac:dyDescent="0.2">
      <c r="A22" s="33"/>
      <c r="B22" s="28"/>
      <c r="C22" s="9" t="s">
        <v>11</v>
      </c>
      <c r="D22" s="31"/>
      <c r="E22" s="9">
        <v>471</v>
      </c>
      <c r="F22" s="9">
        <v>287</v>
      </c>
      <c r="G22" s="7">
        <f t="shared" si="4"/>
        <v>3.6511627906976742</v>
      </c>
      <c r="H22" s="7">
        <f t="shared" si="5"/>
        <v>2.1259259259259258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3"/>
      <c r="X22" s="23"/>
    </row>
    <row r="23" spans="1:24" x14ac:dyDescent="0.2">
      <c r="A23" s="33"/>
      <c r="B23" s="28"/>
      <c r="C23" s="8" t="s">
        <v>12</v>
      </c>
      <c r="D23" s="31"/>
      <c r="E23" s="9">
        <v>294</v>
      </c>
      <c r="F23" s="9">
        <v>352</v>
      </c>
      <c r="G23" s="7">
        <f t="shared" si="4"/>
        <v>2.2790697674418605</v>
      </c>
      <c r="H23" s="7">
        <f t="shared" si="5"/>
        <v>2.6074074074074076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3"/>
      <c r="W23" s="23"/>
      <c r="X23" s="23"/>
    </row>
    <row r="24" spans="1:24" x14ac:dyDescent="0.2">
      <c r="A24" s="33"/>
      <c r="B24" s="28"/>
      <c r="C24" s="8" t="s">
        <v>13</v>
      </c>
      <c r="D24" s="31"/>
      <c r="E24" s="9">
        <v>528</v>
      </c>
      <c r="F24" s="9">
        <v>553</v>
      </c>
      <c r="G24" s="7">
        <f t="shared" si="4"/>
        <v>4.0930232558139537</v>
      </c>
      <c r="H24" s="7">
        <f t="shared" si="5"/>
        <v>4.0962962962962965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x14ac:dyDescent="0.2">
      <c r="A25" s="33"/>
      <c r="B25" s="28"/>
      <c r="C25" s="8" t="s">
        <v>14</v>
      </c>
      <c r="D25" s="31"/>
      <c r="E25" s="9">
        <v>174</v>
      </c>
      <c r="F25" s="9">
        <v>144</v>
      </c>
      <c r="G25" s="7">
        <f t="shared" si="4"/>
        <v>1.3488372093023255</v>
      </c>
      <c r="H25" s="7">
        <f t="shared" si="5"/>
        <v>1.0666666666666667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x14ac:dyDescent="0.2">
      <c r="A26" s="33"/>
      <c r="B26" s="28"/>
      <c r="C26" s="9"/>
      <c r="D26" s="31"/>
      <c r="E26" s="12"/>
      <c r="F26" s="9"/>
      <c r="G26" s="7"/>
      <c r="H26" s="7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x14ac:dyDescent="0.2">
      <c r="A27" s="33"/>
      <c r="B27" s="28"/>
      <c r="C27" s="8"/>
      <c r="D27" s="31"/>
      <c r="E27" s="9"/>
      <c r="F27" s="9"/>
      <c r="G27" s="7"/>
      <c r="H27" s="7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x14ac:dyDescent="0.2">
      <c r="A28" s="17"/>
      <c r="B28" s="28"/>
      <c r="C28" s="8"/>
      <c r="D28" s="31"/>
      <c r="E28" s="9"/>
      <c r="F28" s="9"/>
      <c r="G28" s="7"/>
      <c r="H28" s="7"/>
      <c r="K28" s="23"/>
      <c r="L28" s="23"/>
      <c r="M28" s="23"/>
      <c r="N28" s="23"/>
      <c r="O28" s="24"/>
      <c r="P28" s="24"/>
      <c r="Q28" s="25"/>
      <c r="R28" s="25"/>
      <c r="S28" s="23"/>
      <c r="T28" s="23"/>
      <c r="U28" s="23"/>
      <c r="V28" s="23"/>
      <c r="W28" s="23"/>
      <c r="X28" s="23"/>
    </row>
    <row r="29" spans="1:24" x14ac:dyDescent="0.2">
      <c r="A29" s="33"/>
      <c r="B29" s="28"/>
      <c r="C29" s="16" t="s">
        <v>7</v>
      </c>
      <c r="D29" s="31"/>
      <c r="E29" s="9">
        <v>122</v>
      </c>
      <c r="F29" s="9">
        <v>136</v>
      </c>
      <c r="G29" s="7">
        <f>E29/$E$7</f>
        <v>0.94573643410852715</v>
      </c>
      <c r="H29" s="7">
        <f t="shared" si="5"/>
        <v>1.0074074074074073</v>
      </c>
      <c r="K29" s="23"/>
      <c r="L29" s="23"/>
      <c r="M29" s="23"/>
      <c r="N29" s="23"/>
      <c r="O29" s="25"/>
      <c r="P29" s="25"/>
      <c r="Q29" s="25"/>
      <c r="R29" s="25"/>
      <c r="S29" s="23"/>
      <c r="T29" s="23"/>
      <c r="U29" s="23"/>
      <c r="V29" s="23"/>
      <c r="W29" s="23"/>
      <c r="X29" s="23"/>
    </row>
    <row r="30" spans="1:24" x14ac:dyDescent="0.2">
      <c r="A30" s="33"/>
      <c r="B30" s="28"/>
      <c r="C30" s="8" t="s">
        <v>8</v>
      </c>
      <c r="D30" s="31"/>
      <c r="E30" s="9">
        <v>1177</v>
      </c>
      <c r="F30" s="9">
        <v>672</v>
      </c>
      <c r="G30" s="7">
        <f t="shared" si="4"/>
        <v>9.1240310077519382</v>
      </c>
      <c r="H30" s="7">
        <f t="shared" si="5"/>
        <v>4.9777777777777779</v>
      </c>
      <c r="K30" s="23"/>
      <c r="L30" s="23"/>
      <c r="M30" s="23"/>
      <c r="N30" s="23"/>
      <c r="O30" s="25"/>
      <c r="P30" s="25"/>
      <c r="Q30" s="25"/>
      <c r="R30" s="25"/>
      <c r="S30" s="23"/>
      <c r="T30" s="23"/>
      <c r="U30" s="23"/>
      <c r="V30" s="23"/>
      <c r="W30" s="23"/>
      <c r="X30" s="23"/>
    </row>
    <row r="31" spans="1:24" x14ac:dyDescent="0.2">
      <c r="A31" s="33"/>
      <c r="B31" s="28"/>
      <c r="C31" s="9" t="s">
        <v>9</v>
      </c>
      <c r="D31" s="31"/>
      <c r="E31" s="9">
        <v>1203</v>
      </c>
      <c r="F31" s="9">
        <v>2240</v>
      </c>
      <c r="G31" s="7">
        <f t="shared" si="4"/>
        <v>9.3255813953488378</v>
      </c>
      <c r="H31" s="7">
        <f t="shared" si="5"/>
        <v>16.592592592592592</v>
      </c>
      <c r="K31" s="23"/>
      <c r="L31" s="23"/>
      <c r="M31" s="23"/>
      <c r="N31" s="23"/>
      <c r="O31" s="25"/>
      <c r="P31" s="25"/>
      <c r="Q31" s="25"/>
      <c r="R31" s="25"/>
      <c r="S31" s="23"/>
      <c r="T31" s="23"/>
      <c r="U31" s="23"/>
      <c r="V31" s="23"/>
      <c r="W31" s="23"/>
      <c r="X31" s="23"/>
    </row>
    <row r="32" spans="1:24" x14ac:dyDescent="0.2">
      <c r="A32" s="33"/>
      <c r="B32" s="28"/>
      <c r="C32" s="9" t="s">
        <v>10</v>
      </c>
      <c r="D32" s="31"/>
      <c r="E32" s="9">
        <v>689</v>
      </c>
      <c r="F32" s="9">
        <v>352</v>
      </c>
      <c r="G32" s="7">
        <f t="shared" si="4"/>
        <v>5.3410852713178292</v>
      </c>
      <c r="H32" s="7">
        <f t="shared" si="5"/>
        <v>2.6074074074074076</v>
      </c>
      <c r="K32" s="23"/>
      <c r="L32" s="23"/>
      <c r="M32" s="23"/>
      <c r="N32" s="23"/>
      <c r="O32" s="25"/>
      <c r="P32" s="25"/>
      <c r="Q32" s="25"/>
      <c r="R32" s="25"/>
      <c r="S32" s="23"/>
      <c r="T32" s="23"/>
      <c r="U32" s="23"/>
      <c r="V32" s="23"/>
      <c r="W32" s="23"/>
      <c r="X32" s="23"/>
    </row>
    <row r="33" spans="1:24" x14ac:dyDescent="0.2">
      <c r="A33" s="33"/>
      <c r="B33" s="28"/>
      <c r="C33" s="9" t="s">
        <v>11</v>
      </c>
      <c r="D33" s="31"/>
      <c r="E33" s="9">
        <v>445</v>
      </c>
      <c r="F33" s="9">
        <v>280</v>
      </c>
      <c r="G33" s="7">
        <f t="shared" si="4"/>
        <v>3.4496124031007751</v>
      </c>
      <c r="H33" s="7">
        <f t="shared" si="5"/>
        <v>2.074074074074074</v>
      </c>
      <c r="K33" s="23"/>
      <c r="L33" s="23"/>
      <c r="M33" s="23"/>
      <c r="N33" s="23"/>
      <c r="O33" s="25"/>
      <c r="P33" s="25"/>
      <c r="Q33" s="25"/>
      <c r="R33" s="25"/>
      <c r="S33" s="23"/>
      <c r="T33" s="23"/>
      <c r="U33" s="23"/>
      <c r="V33" s="23"/>
      <c r="W33" s="23"/>
      <c r="X33" s="23"/>
    </row>
    <row r="34" spans="1:24" x14ac:dyDescent="0.2">
      <c r="A34" s="33"/>
      <c r="B34" s="28"/>
      <c r="C34" s="8" t="s">
        <v>12</v>
      </c>
      <c r="D34" s="31"/>
      <c r="E34" s="9">
        <v>280</v>
      </c>
      <c r="F34" s="9">
        <v>327</v>
      </c>
      <c r="G34" s="7">
        <f t="shared" si="4"/>
        <v>2.1705426356589146</v>
      </c>
      <c r="H34" s="7">
        <f t="shared" si="5"/>
        <v>2.4222222222222221</v>
      </c>
      <c r="K34" s="23"/>
      <c r="L34" s="23"/>
      <c r="M34" s="23"/>
      <c r="N34" s="23"/>
      <c r="O34" s="25"/>
      <c r="P34" s="25"/>
      <c r="Q34" s="25"/>
      <c r="R34" s="25"/>
      <c r="S34" s="23"/>
      <c r="T34" s="23"/>
      <c r="U34" s="23"/>
      <c r="V34" s="23"/>
      <c r="W34" s="23"/>
      <c r="X34" s="23"/>
    </row>
    <row r="35" spans="1:24" x14ac:dyDescent="0.2">
      <c r="A35" s="33"/>
      <c r="B35" s="28"/>
      <c r="C35" s="8" t="s">
        <v>13</v>
      </c>
      <c r="D35" s="31"/>
      <c r="E35" s="9">
        <v>528</v>
      </c>
      <c r="F35" s="9">
        <v>552</v>
      </c>
      <c r="G35" s="7">
        <f t="shared" si="4"/>
        <v>4.0930232558139537</v>
      </c>
      <c r="H35" s="7">
        <f t="shared" si="5"/>
        <v>4.0888888888888886</v>
      </c>
      <c r="K35" s="23"/>
      <c r="L35" s="23"/>
      <c r="M35" s="23"/>
      <c r="N35" s="23"/>
      <c r="O35" s="25"/>
      <c r="P35" s="25"/>
      <c r="Q35" s="25"/>
      <c r="R35" s="25"/>
      <c r="S35" s="23"/>
      <c r="T35" s="23"/>
      <c r="U35" s="23"/>
      <c r="V35" s="23"/>
      <c r="W35" s="23"/>
      <c r="X35" s="23"/>
    </row>
    <row r="36" spans="1:24" x14ac:dyDescent="0.2">
      <c r="A36" s="33"/>
      <c r="B36" s="28"/>
      <c r="C36" s="8" t="s">
        <v>14</v>
      </c>
      <c r="D36" s="31"/>
      <c r="E36" s="9">
        <v>165</v>
      </c>
      <c r="F36" s="15">
        <v>138</v>
      </c>
      <c r="G36" s="7">
        <f t="shared" si="4"/>
        <v>1.2790697674418605</v>
      </c>
      <c r="H36" s="7">
        <f t="shared" si="5"/>
        <v>1.0222222222222221</v>
      </c>
      <c r="K36" s="23"/>
      <c r="L36" s="23"/>
      <c r="M36" s="23"/>
      <c r="N36" s="23"/>
      <c r="O36" s="25"/>
      <c r="P36" s="25"/>
      <c r="Q36" s="25"/>
      <c r="R36" s="25"/>
      <c r="S36" s="23"/>
      <c r="T36" s="23"/>
      <c r="U36" s="23"/>
      <c r="V36" s="23"/>
      <c r="W36" s="23"/>
      <c r="X36" s="23"/>
    </row>
    <row r="37" spans="1:24" x14ac:dyDescent="0.2">
      <c r="A37" s="33"/>
      <c r="B37" s="28"/>
      <c r="C37" s="9"/>
      <c r="D37" s="31"/>
      <c r="E37" s="9"/>
      <c r="F37" s="12"/>
      <c r="G37" s="7"/>
      <c r="H37" s="7"/>
      <c r="K37" s="23"/>
      <c r="L37" s="23"/>
      <c r="M37" s="23"/>
      <c r="N37" s="23"/>
      <c r="O37" s="25"/>
      <c r="P37" s="25"/>
      <c r="Q37" s="25"/>
      <c r="R37" s="25"/>
      <c r="S37" s="23"/>
      <c r="T37" s="23"/>
      <c r="U37" s="23"/>
      <c r="V37" s="23"/>
      <c r="W37" s="23"/>
      <c r="X37" s="23"/>
    </row>
    <row r="38" spans="1:24" x14ac:dyDescent="0.2">
      <c r="A38" s="33"/>
      <c r="B38" s="29"/>
      <c r="C38" s="8"/>
      <c r="D38" s="32"/>
      <c r="E38" s="9"/>
      <c r="F38" s="12"/>
      <c r="G38" s="7"/>
      <c r="H38" s="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x14ac:dyDescent="0.2"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x14ac:dyDescent="0.2"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x14ac:dyDescent="0.2"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</sheetData>
  <mergeCells count="9">
    <mergeCell ref="K5:L5"/>
    <mergeCell ref="I5:J5"/>
    <mergeCell ref="E4:F4"/>
    <mergeCell ref="G4:H4"/>
    <mergeCell ref="B7:B38"/>
    <mergeCell ref="D7:D38"/>
    <mergeCell ref="A7:A16"/>
    <mergeCell ref="A18:A27"/>
    <mergeCell ref="A29:A38"/>
  </mergeCells>
  <phoneticPr fontId="10" type="noConversion"/>
  <pageMargins left="0.75" right="0.75" top="1" bottom="1" header="0.5" footer="0.5"/>
  <pageSetup paperSize="9" scale="4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Median</vt:lpstr>
      <vt:lpstr>Median!Print_Area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lab</dc:creator>
  <cp:lastModifiedBy>Steffen</cp:lastModifiedBy>
  <cp:lastPrinted>2020-01-16T16:26:02Z</cp:lastPrinted>
  <dcterms:created xsi:type="dcterms:W3CDTF">2016-05-26T09:28:51Z</dcterms:created>
  <dcterms:modified xsi:type="dcterms:W3CDTF">2020-11-24T14:53:32Z</dcterms:modified>
</cp:coreProperties>
</file>