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bryantja/Documents/My Documents/hendersonpostdoc/Manuscripts/yraP/bryant-et-al-2020-yrap-structure/eLife/eLife-Revisions/dolp-elife-finalrevision/dolP-elife-finalrev-source-data-files/"/>
    </mc:Choice>
  </mc:AlternateContent>
  <bookViews>
    <workbookView xWindow="1040" yWindow="1680" windowWidth="27760" windowHeight="14740" tabRatio="500"/>
  </bookViews>
  <sheets>
    <sheet name="Sheet1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Q5" i="1"/>
  <c r="Q6" i="1"/>
  <c r="Q7" i="1"/>
  <c r="Q8" i="1"/>
  <c r="Q9" i="1"/>
  <c r="Q10" i="1"/>
  <c r="Q11" i="1"/>
  <c r="Q12" i="1"/>
  <c r="R4" i="1"/>
  <c r="Q4" i="1"/>
  <c r="N6" i="1"/>
  <c r="N5" i="1"/>
  <c r="O5" i="1"/>
  <c r="O6" i="1"/>
  <c r="O7" i="1"/>
  <c r="O8" i="1"/>
  <c r="O9" i="1"/>
  <c r="O10" i="1"/>
  <c r="O11" i="1"/>
  <c r="O12" i="1"/>
  <c r="N7" i="1"/>
  <c r="N8" i="1"/>
  <c r="N9" i="1"/>
  <c r="N10" i="1"/>
  <c r="N11" i="1"/>
  <c r="N12" i="1"/>
  <c r="O4" i="1"/>
  <c r="N4" i="1"/>
  <c r="L40" i="1"/>
  <c r="K40" i="1"/>
  <c r="F40" i="1"/>
  <c r="E40" i="1"/>
  <c r="L39" i="1"/>
  <c r="K39" i="1"/>
  <c r="F39" i="1"/>
  <c r="E39" i="1"/>
  <c r="L38" i="1"/>
  <c r="K38" i="1"/>
  <c r="F38" i="1"/>
  <c r="E38" i="1"/>
  <c r="L37" i="1"/>
  <c r="K37" i="1"/>
  <c r="F37" i="1"/>
  <c r="E37" i="1"/>
  <c r="L36" i="1"/>
  <c r="K36" i="1"/>
  <c r="F36" i="1"/>
  <c r="E36" i="1"/>
  <c r="L35" i="1"/>
  <c r="K35" i="1"/>
  <c r="F35" i="1"/>
  <c r="E35" i="1"/>
  <c r="L34" i="1"/>
  <c r="K34" i="1"/>
  <c r="F34" i="1"/>
  <c r="E34" i="1"/>
  <c r="L33" i="1"/>
  <c r="K33" i="1"/>
  <c r="F33" i="1"/>
  <c r="E33" i="1"/>
  <c r="L32" i="1"/>
  <c r="K32" i="1"/>
  <c r="F32" i="1"/>
  <c r="E32" i="1"/>
  <c r="L26" i="1"/>
  <c r="K26" i="1"/>
  <c r="F26" i="1"/>
  <c r="E26" i="1"/>
  <c r="L25" i="1"/>
  <c r="K25" i="1"/>
  <c r="F25" i="1"/>
  <c r="E25" i="1"/>
  <c r="L24" i="1"/>
  <c r="K24" i="1"/>
  <c r="F24" i="1"/>
  <c r="E24" i="1"/>
  <c r="L23" i="1"/>
  <c r="K23" i="1"/>
  <c r="F23" i="1"/>
  <c r="E23" i="1"/>
  <c r="L22" i="1"/>
  <c r="K22" i="1"/>
  <c r="F22" i="1"/>
  <c r="E22" i="1"/>
  <c r="L21" i="1"/>
  <c r="K21" i="1"/>
  <c r="F21" i="1"/>
  <c r="E21" i="1"/>
  <c r="L20" i="1"/>
  <c r="K20" i="1"/>
  <c r="F20" i="1"/>
  <c r="E20" i="1"/>
  <c r="L19" i="1"/>
  <c r="K19" i="1"/>
  <c r="F19" i="1"/>
  <c r="E19" i="1"/>
  <c r="L18" i="1"/>
  <c r="K18" i="1"/>
  <c r="F18" i="1"/>
  <c r="E18" i="1"/>
  <c r="L12" i="1"/>
  <c r="K12" i="1"/>
  <c r="F12" i="1"/>
  <c r="E12" i="1"/>
  <c r="L11" i="1"/>
  <c r="K11" i="1"/>
  <c r="F11" i="1"/>
  <c r="E11" i="1"/>
  <c r="L10" i="1"/>
  <c r="K10" i="1"/>
  <c r="F10" i="1"/>
  <c r="E10" i="1"/>
  <c r="L9" i="1"/>
  <c r="K9" i="1"/>
  <c r="F9" i="1"/>
  <c r="E9" i="1"/>
  <c r="L8" i="1"/>
  <c r="K8" i="1"/>
  <c r="F8" i="1"/>
  <c r="E8" i="1"/>
  <c r="L7" i="1"/>
  <c r="K7" i="1"/>
  <c r="F7" i="1"/>
  <c r="E7" i="1"/>
  <c r="L6" i="1"/>
  <c r="K6" i="1"/>
  <c r="F6" i="1"/>
  <c r="E6" i="1"/>
  <c r="L5" i="1"/>
  <c r="K5" i="1"/>
  <c r="F5" i="1"/>
  <c r="E5" i="1"/>
  <c r="L4" i="1"/>
  <c r="K4" i="1"/>
  <c r="F4" i="1"/>
  <c r="E4" i="1"/>
</calcChain>
</file>

<file path=xl/sharedStrings.xml><?xml version="1.0" encoding="utf-8"?>
<sst xmlns="http://schemas.openxmlformats.org/spreadsheetml/2006/main" count="48" uniqueCount="13">
  <si>
    <t>Day 1</t>
  </si>
  <si>
    <t>WT</t>
  </si>
  <si>
    <t>average</t>
  </si>
  <si>
    <t>st dev</t>
  </si>
  <si>
    <t>yraP</t>
  </si>
  <si>
    <t>Time (hours)</t>
  </si>
  <si>
    <t>Rep 1</t>
  </si>
  <si>
    <t>Rep 2</t>
  </si>
  <si>
    <t>Rep 3</t>
  </si>
  <si>
    <t>Day 2</t>
  </si>
  <si>
    <t>Day 3</t>
  </si>
  <si>
    <t>Average total</t>
  </si>
  <si>
    <t>St Dev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</si>
</sst>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Sheet1!$O$4:$O$12</c:f>
                <c:numCache>
                  <c:formatCode>General</c:formatCode>
                  <c:ptCount val="9"/>
                  <c:pt idx="0">
                    <c:v>7.35980840008019E-18</c:v>
                  </c:pt>
                  <c:pt idx="1">
                    <c:v>0.00424264068711928</c:v>
                  </c:pt>
                  <c:pt idx="2">
                    <c:v>0.00643773597194266</c:v>
                  </c:pt>
                  <c:pt idx="3">
                    <c:v>0.0188200543156614</c:v>
                  </c:pt>
                  <c:pt idx="4">
                    <c:v>0.0292565282363516</c:v>
                  </c:pt>
                  <c:pt idx="5">
                    <c:v>0.0335410196624969</c:v>
                  </c:pt>
                  <c:pt idx="6">
                    <c:v>0.0339705755029261</c:v>
                  </c:pt>
                  <c:pt idx="7">
                    <c:v>0.026301140659675</c:v>
                  </c:pt>
                  <c:pt idx="8">
                    <c:v>0.0612422330676399</c:v>
                  </c:pt>
                </c:numCache>
              </c:numRef>
            </c:plus>
            <c:minus>
              <c:numRef>
                <c:f>Sheet1!$O$4:$O$12</c:f>
                <c:numCache>
                  <c:formatCode>General</c:formatCode>
                  <c:ptCount val="9"/>
                  <c:pt idx="0">
                    <c:v>7.35980840008019E-18</c:v>
                  </c:pt>
                  <c:pt idx="1">
                    <c:v>0.00424264068711928</c:v>
                  </c:pt>
                  <c:pt idx="2">
                    <c:v>0.00643773597194266</c:v>
                  </c:pt>
                  <c:pt idx="3">
                    <c:v>0.0188200543156614</c:v>
                  </c:pt>
                  <c:pt idx="4">
                    <c:v>0.0292565282363516</c:v>
                  </c:pt>
                  <c:pt idx="5">
                    <c:v>0.0335410196624969</c:v>
                  </c:pt>
                  <c:pt idx="6">
                    <c:v>0.0339705755029261</c:v>
                  </c:pt>
                  <c:pt idx="7">
                    <c:v>0.026301140659675</c:v>
                  </c:pt>
                  <c:pt idx="8">
                    <c:v>0.0612422330676399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Sheet1!$A$4:$A$12</c:f>
              <c:numCache>
                <c:formatCode>General</c:formatCode>
                <c:ptCount val="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</c:numCache>
            </c:numRef>
          </c:xVal>
          <c:yVal>
            <c:numRef>
              <c:f>Sheet1!$N$4:$N$12</c:f>
              <c:numCache>
                <c:formatCode>General</c:formatCode>
                <c:ptCount val="9"/>
                <c:pt idx="0">
                  <c:v>0.05</c:v>
                </c:pt>
                <c:pt idx="1">
                  <c:v>0.100333333333333</c:v>
                </c:pt>
                <c:pt idx="2">
                  <c:v>0.377777777777778</c:v>
                </c:pt>
                <c:pt idx="3">
                  <c:v>1.302777777777778</c:v>
                </c:pt>
                <c:pt idx="4">
                  <c:v>2.341222222222222</c:v>
                </c:pt>
                <c:pt idx="5">
                  <c:v>3.323333333333333</c:v>
                </c:pt>
                <c:pt idx="6">
                  <c:v>3.855666666666666</c:v>
                </c:pt>
                <c:pt idx="7">
                  <c:v>4.595000000000001</c:v>
                </c:pt>
                <c:pt idx="8">
                  <c:v>5.122111111111112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Sheet1!$R$4:$R$12</c:f>
                <c:numCache>
                  <c:formatCode>General</c:formatCode>
                  <c:ptCount val="9"/>
                  <c:pt idx="0">
                    <c:v>7.35980840008019E-18</c:v>
                  </c:pt>
                  <c:pt idx="1">
                    <c:v>0.00635959467611297</c:v>
                  </c:pt>
                  <c:pt idx="2">
                    <c:v>0.0200131900949793</c:v>
                  </c:pt>
                  <c:pt idx="3">
                    <c:v>0.00687588378157878</c:v>
                  </c:pt>
                  <c:pt idx="4">
                    <c:v>0.0433217933351999</c:v>
                  </c:pt>
                  <c:pt idx="5">
                    <c:v>0.0659848467452945</c:v>
                  </c:pt>
                  <c:pt idx="6">
                    <c:v>0.0946596241511894</c:v>
                  </c:pt>
                  <c:pt idx="7">
                    <c:v>0.043680659335683</c:v>
                  </c:pt>
                  <c:pt idx="8">
                    <c:v>0.0571703108653823</c:v>
                  </c:pt>
                </c:numCache>
              </c:numRef>
            </c:plus>
            <c:minus>
              <c:numRef>
                <c:f>Sheet1!$R$4:$R$12</c:f>
                <c:numCache>
                  <c:formatCode>General</c:formatCode>
                  <c:ptCount val="9"/>
                  <c:pt idx="0">
                    <c:v>7.35980840008019E-18</c:v>
                  </c:pt>
                  <c:pt idx="1">
                    <c:v>0.00635959467611297</c:v>
                  </c:pt>
                  <c:pt idx="2">
                    <c:v>0.0200131900949793</c:v>
                  </c:pt>
                  <c:pt idx="3">
                    <c:v>0.00687588378157878</c:v>
                  </c:pt>
                  <c:pt idx="4">
                    <c:v>0.0433217933351999</c:v>
                  </c:pt>
                  <c:pt idx="5">
                    <c:v>0.0659848467452945</c:v>
                  </c:pt>
                  <c:pt idx="6">
                    <c:v>0.0946596241511894</c:v>
                  </c:pt>
                  <c:pt idx="7">
                    <c:v>0.043680659335683</c:v>
                  </c:pt>
                  <c:pt idx="8">
                    <c:v>0.0571703108653823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Sheet1!$A$4:$A$12</c:f>
              <c:numCache>
                <c:formatCode>General</c:formatCode>
                <c:ptCount val="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</c:numCache>
            </c:numRef>
          </c:xVal>
          <c:yVal>
            <c:numRef>
              <c:f>Sheet1!$Q$4:$Q$12</c:f>
              <c:numCache>
                <c:formatCode>General</c:formatCode>
                <c:ptCount val="9"/>
                <c:pt idx="0">
                  <c:v>0.05</c:v>
                </c:pt>
                <c:pt idx="1">
                  <c:v>0.0972222222222222</c:v>
                </c:pt>
                <c:pt idx="2">
                  <c:v>0.434555555555556</c:v>
                </c:pt>
                <c:pt idx="3">
                  <c:v>1.317555555555556</c:v>
                </c:pt>
                <c:pt idx="4">
                  <c:v>2.384555555555555</c:v>
                </c:pt>
                <c:pt idx="5">
                  <c:v>3.449</c:v>
                </c:pt>
                <c:pt idx="6">
                  <c:v>4.03022222222222</c:v>
                </c:pt>
                <c:pt idx="7">
                  <c:v>4.713666666666666</c:v>
                </c:pt>
                <c:pt idx="8">
                  <c:v>5.181777777777778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8667584"/>
        <c:axId val="-2088587072"/>
      </c:scatterChart>
      <c:valAx>
        <c:axId val="-2088667584"/>
        <c:scaling>
          <c:orientation val="minMax"/>
          <c:max val="8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(Hours)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8587072"/>
        <c:crossesAt val="0.01"/>
        <c:crossBetween val="midCat"/>
        <c:majorUnit val="2.0"/>
      </c:valAx>
      <c:valAx>
        <c:axId val="-2088587072"/>
        <c:scaling>
          <c:logBase val="10.0"/>
          <c:orientation val="minMax"/>
          <c:max val="1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  <a:r>
                  <a:rPr lang="en-US" baseline="0"/>
                  <a:t> OD600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8667584"/>
        <c:crossesAt val="0.0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13</xdr:row>
      <xdr:rowOff>177800</xdr:rowOff>
    </xdr:from>
    <xdr:to>
      <xdr:col>17</xdr:col>
      <xdr:colOff>381000</xdr:colOff>
      <xdr:row>31</xdr:row>
      <xdr:rowOff>63500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yantja/Documents/My%20Documents/hendersonpostdoc/Growth%20Curves/yraP/Growth%20curve%20flasks%20Wt%20vs%20yr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A4">
            <v>0</v>
          </cell>
          <cell r="E4">
            <v>5.000000000000001E-2</v>
          </cell>
          <cell r="F4">
            <v>8.4983747219407389E-18</v>
          </cell>
          <cell r="K4">
            <v>5.000000000000001E-2</v>
          </cell>
          <cell r="L4">
            <v>8.4983747219407389E-18</v>
          </cell>
        </row>
        <row r="5">
          <cell r="A5">
            <v>1</v>
          </cell>
          <cell r="E5">
            <v>9.7333333333333341E-2</v>
          </cell>
          <cell r="F5">
            <v>4.6188021535170098E-3</v>
          </cell>
          <cell r="K5">
            <v>9.3333333333333338E-2</v>
          </cell>
          <cell r="L5">
            <v>5.7735026918962632E-3</v>
          </cell>
        </row>
        <row r="6">
          <cell r="A6">
            <v>2</v>
          </cell>
          <cell r="E6">
            <v>0.3746666666666667</v>
          </cell>
          <cell r="F6">
            <v>5.0332229568471705E-3</v>
          </cell>
          <cell r="K6">
            <v>0.41566666666666663</v>
          </cell>
          <cell r="L6">
            <v>1.8556220879622363E-2</v>
          </cell>
        </row>
        <row r="7">
          <cell r="A7">
            <v>3</v>
          </cell>
          <cell r="E7">
            <v>1.2950000000000002</v>
          </cell>
          <cell r="F7">
            <v>2.2912878474779172E-2</v>
          </cell>
          <cell r="K7">
            <v>1.3133333333333335</v>
          </cell>
          <cell r="L7">
            <v>7.6376261582597887E-3</v>
          </cell>
        </row>
        <row r="8">
          <cell r="A8">
            <v>4</v>
          </cell>
          <cell r="E8">
            <v>2.3333333333333335</v>
          </cell>
          <cell r="F8">
            <v>2.5166114784235735E-2</v>
          </cell>
          <cell r="K8">
            <v>2.3633333333333333</v>
          </cell>
          <cell r="L8">
            <v>1.5275252316519385E-2</v>
          </cell>
        </row>
        <row r="9">
          <cell r="A9">
            <v>5</v>
          </cell>
          <cell r="E9">
            <v>3.313333333333333</v>
          </cell>
          <cell r="F9">
            <v>1.1547005383792526E-2</v>
          </cell>
          <cell r="K9">
            <v>3.42</v>
          </cell>
          <cell r="L9">
            <v>6.9282032302755148E-2</v>
          </cell>
        </row>
        <row r="10">
          <cell r="A10">
            <v>6</v>
          </cell>
          <cell r="E10">
            <v>3.8433333333333333</v>
          </cell>
          <cell r="F10">
            <v>3.7859388972001938E-2</v>
          </cell>
          <cell r="K10">
            <v>4.0066666666666668</v>
          </cell>
          <cell r="L10">
            <v>0.10066445913694319</v>
          </cell>
        </row>
        <row r="11">
          <cell r="A11">
            <v>7</v>
          </cell>
          <cell r="E11">
            <v>4.5866666666666669</v>
          </cell>
          <cell r="F11">
            <v>3.5118845842842597E-2</v>
          </cell>
          <cell r="K11">
            <v>4.6766666666666667</v>
          </cell>
          <cell r="L11">
            <v>5.8594652770822916E-2</v>
          </cell>
        </row>
        <row r="12">
          <cell r="A12">
            <v>8</v>
          </cell>
          <cell r="E12">
            <v>5.1000000000000005</v>
          </cell>
          <cell r="F12">
            <v>2.0000000000000018E-2</v>
          </cell>
          <cell r="K12">
            <v>5.166666666666667</v>
          </cell>
          <cell r="L12">
            <v>6.4291005073286334E-2</v>
          </cell>
        </row>
        <row r="18">
          <cell r="E18">
            <v>5.000000000000001E-2</v>
          </cell>
          <cell r="K18">
            <v>5.000000000000001E-2</v>
          </cell>
        </row>
        <row r="19">
          <cell r="E19">
            <v>7.2666666666666657E-2</v>
          </cell>
          <cell r="K19">
            <v>7.2999999999999995E-2</v>
          </cell>
        </row>
        <row r="20">
          <cell r="E20">
            <v>9.9999999999999992E-2</v>
          </cell>
          <cell r="K20">
            <v>9.799999999999999E-2</v>
          </cell>
        </row>
        <row r="21">
          <cell r="E21">
            <v>0.21066666666666667</v>
          </cell>
          <cell r="K21">
            <v>0.20499999999999999</v>
          </cell>
        </row>
        <row r="22">
          <cell r="E22">
            <v>0.3746666666666667</v>
          </cell>
          <cell r="K22">
            <v>0.441</v>
          </cell>
        </row>
        <row r="23">
          <cell r="E23">
            <v>0.81799999999999995</v>
          </cell>
          <cell r="K23">
            <v>0.78333333333333333</v>
          </cell>
        </row>
        <row r="24">
          <cell r="E24">
            <v>1.3026666666666664</v>
          </cell>
          <cell r="K24">
            <v>1.3183333333333334</v>
          </cell>
        </row>
        <row r="25">
          <cell r="E25">
            <v>1.8536666666666666</v>
          </cell>
          <cell r="K25">
            <v>1.8436666666666668</v>
          </cell>
        </row>
        <row r="26">
          <cell r="E26">
            <v>2.3333333333333335</v>
          </cell>
          <cell r="K26">
            <v>2.3699999999999997</v>
          </cell>
        </row>
        <row r="27">
          <cell r="E27">
            <v>2.7233333333333332</v>
          </cell>
          <cell r="K27">
            <v>2.9299999999999997</v>
          </cell>
        </row>
        <row r="28">
          <cell r="E28">
            <v>3.3066666666666666</v>
          </cell>
          <cell r="K28">
            <v>3.42</v>
          </cell>
        </row>
        <row r="29">
          <cell r="E29">
            <v>3.6166666666666667</v>
          </cell>
          <cell r="K29">
            <v>3.7636666666666669</v>
          </cell>
        </row>
        <row r="30">
          <cell r="E30">
            <v>3.8433333333333333</v>
          </cell>
          <cell r="K30">
            <v>4.024</v>
          </cell>
        </row>
        <row r="31">
          <cell r="E31">
            <v>4.4133333333333331</v>
          </cell>
          <cell r="K31">
            <v>4.4433333333333325</v>
          </cell>
        </row>
        <row r="32">
          <cell r="E32">
            <v>4.5940000000000003</v>
          </cell>
          <cell r="K32">
            <v>4.7270000000000003</v>
          </cell>
        </row>
        <row r="33">
          <cell r="E33">
            <v>4.8633333333333333</v>
          </cell>
          <cell r="K33">
            <v>4.8940000000000001</v>
          </cell>
        </row>
        <row r="34">
          <cell r="E34">
            <v>5.1409999999999991</v>
          </cell>
          <cell r="K34">
            <v>5.1866666666666665</v>
          </cell>
        </row>
        <row r="35">
          <cell r="E35">
            <v>4.4470000000000001</v>
          </cell>
          <cell r="K35">
            <v>4.1766666666666667</v>
          </cell>
        </row>
        <row r="41">
          <cell r="E41">
            <v>5.000000000000001E-2</v>
          </cell>
          <cell r="K41">
            <v>5.000000000000001E-2</v>
          </cell>
        </row>
        <row r="42">
          <cell r="E42">
            <v>7.4999999999999997E-2</v>
          </cell>
          <cell r="K42">
            <v>7.4333333333333321E-2</v>
          </cell>
        </row>
        <row r="43">
          <cell r="E43">
            <v>0.10366666666666667</v>
          </cell>
          <cell r="K43">
            <v>0.10033333333333333</v>
          </cell>
        </row>
        <row r="44">
          <cell r="E44">
            <v>0.23300000000000001</v>
          </cell>
          <cell r="K44">
            <v>0.21966666666666668</v>
          </cell>
        </row>
        <row r="45">
          <cell r="E45">
            <v>0.38400000000000006</v>
          </cell>
          <cell r="K45">
            <v>0.44700000000000001</v>
          </cell>
        </row>
        <row r="46">
          <cell r="E46">
            <v>0.82699999999999996</v>
          </cell>
          <cell r="K46">
            <v>0.77166666666666683</v>
          </cell>
        </row>
        <row r="47">
          <cell r="E47">
            <v>1.3106666666666669</v>
          </cell>
          <cell r="K47">
            <v>1.321</v>
          </cell>
        </row>
        <row r="48">
          <cell r="E48">
            <v>1.8766666666666667</v>
          </cell>
          <cell r="K48">
            <v>1.9256666666666664</v>
          </cell>
        </row>
        <row r="49">
          <cell r="E49">
            <v>2.3569999999999998</v>
          </cell>
          <cell r="K49">
            <v>2.4203333333333332</v>
          </cell>
        </row>
        <row r="50">
          <cell r="E50">
            <v>2.7550000000000003</v>
          </cell>
          <cell r="K50">
            <v>2.9403333333333332</v>
          </cell>
        </row>
        <row r="51">
          <cell r="E51">
            <v>3.3499999999999996</v>
          </cell>
          <cell r="K51">
            <v>3.5070000000000001</v>
          </cell>
        </row>
        <row r="52">
          <cell r="E52">
            <v>3.6306666666666669</v>
          </cell>
          <cell r="K52">
            <v>3.7806666666666668</v>
          </cell>
        </row>
        <row r="53">
          <cell r="E53">
            <v>3.8803333333333332</v>
          </cell>
          <cell r="K53">
            <v>4.0599999999999996</v>
          </cell>
        </row>
        <row r="54">
          <cell r="E54">
            <v>4.3706666666666658</v>
          </cell>
          <cell r="K54">
            <v>4.4733333333333336</v>
          </cell>
        </row>
        <row r="55">
          <cell r="E55">
            <v>4.6043333333333329</v>
          </cell>
          <cell r="K55">
            <v>4.7373333333333338</v>
          </cell>
        </row>
        <row r="56">
          <cell r="E56">
            <v>4.9136666666666668</v>
          </cell>
          <cell r="K56">
            <v>4.8796666666666662</v>
          </cell>
        </row>
        <row r="57">
          <cell r="E57">
            <v>5.1253333333333329</v>
          </cell>
          <cell r="K57">
            <v>5.1920000000000002</v>
          </cell>
        </row>
        <row r="58">
          <cell r="E58">
            <v>4.503333333333333</v>
          </cell>
          <cell r="K58">
            <v>4.2233333333333327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O22" sqref="O22"/>
    </sheetView>
  </sheetViews>
  <sheetFormatPr baseColWidth="10" defaultColWidth="8.83203125" defaultRowHeight="16" x14ac:dyDescent="0.2"/>
  <cols>
    <col min="1" max="1" width="11.1640625" bestFit="1" customWidth="1"/>
    <col min="14" max="14" width="12.6640625" customWidth="1"/>
    <col min="15" max="15" width="12.5" customWidth="1"/>
    <col min="17" max="17" width="11.83203125" customWidth="1"/>
    <col min="18" max="18" width="10.83203125" customWidth="1"/>
  </cols>
  <sheetData>
    <row r="1" spans="1:18" x14ac:dyDescent="0.2">
      <c r="A1" t="s">
        <v>0</v>
      </c>
      <c r="N1" s="1" t="s">
        <v>1</v>
      </c>
      <c r="Q1" s="1" t="s">
        <v>4</v>
      </c>
    </row>
    <row r="2" spans="1:18" x14ac:dyDescent="0.2">
      <c r="A2" s="1"/>
      <c r="B2" s="1" t="s">
        <v>1</v>
      </c>
      <c r="C2" s="1"/>
      <c r="D2" s="1"/>
      <c r="E2" s="1" t="s">
        <v>2</v>
      </c>
      <c r="F2" s="1" t="s">
        <v>3</v>
      </c>
      <c r="G2" s="1"/>
      <c r="H2" s="1" t="s">
        <v>4</v>
      </c>
      <c r="I2" s="1"/>
      <c r="J2" s="1"/>
      <c r="K2" s="1" t="s">
        <v>2</v>
      </c>
      <c r="L2" s="1" t="s">
        <v>3</v>
      </c>
      <c r="N2" s="1" t="s">
        <v>11</v>
      </c>
      <c r="O2" s="1" t="s">
        <v>12</v>
      </c>
      <c r="Q2" s="1" t="s">
        <v>11</v>
      </c>
      <c r="R2" s="1" t="s">
        <v>12</v>
      </c>
    </row>
    <row r="3" spans="1:18" x14ac:dyDescent="0.2">
      <c r="A3" s="1" t="s">
        <v>5</v>
      </c>
      <c r="B3" s="1" t="s">
        <v>6</v>
      </c>
      <c r="C3" s="1" t="s">
        <v>7</v>
      </c>
      <c r="D3" s="1" t="s">
        <v>8</v>
      </c>
      <c r="E3" s="1"/>
      <c r="F3" s="1"/>
      <c r="G3" s="1"/>
      <c r="H3" s="1" t="s">
        <v>6</v>
      </c>
      <c r="I3" s="1" t="s">
        <v>7</v>
      </c>
      <c r="J3" s="1" t="s">
        <v>8</v>
      </c>
      <c r="K3" s="1"/>
      <c r="L3" s="1"/>
    </row>
    <row r="4" spans="1:18" x14ac:dyDescent="0.2">
      <c r="A4">
        <v>0</v>
      </c>
      <c r="B4">
        <v>0.05</v>
      </c>
      <c r="C4">
        <v>0.05</v>
      </c>
      <c r="D4">
        <v>0.05</v>
      </c>
      <c r="E4">
        <f t="shared" ref="E4:E12" si="0">AVERAGE(B4:D4)</f>
        <v>5.000000000000001E-2</v>
      </c>
      <c r="F4">
        <f t="shared" ref="F4:F12" si="1">STDEVA(B4:D4)</f>
        <v>8.4983747219407389E-18</v>
      </c>
      <c r="H4">
        <v>0.05</v>
      </c>
      <c r="I4">
        <v>0.05</v>
      </c>
      <c r="J4">
        <v>0.05</v>
      </c>
      <c r="K4">
        <f t="shared" ref="K4:K12" si="2">AVERAGE(H4:J4)</f>
        <v>5.000000000000001E-2</v>
      </c>
      <c r="L4">
        <f t="shared" ref="L4:L12" si="3">STDEVA(H4:J4)</f>
        <v>8.4983747219407389E-18</v>
      </c>
      <c r="N4">
        <f>AVERAGE(B4:D4,B18:D18,B32:D32)</f>
        <v>4.9999999999999996E-2</v>
      </c>
      <c r="O4">
        <f>STDEV(B4:D4,B18:D18,B32:D32)</f>
        <v>7.3598084000801949E-18</v>
      </c>
      <c r="Q4">
        <f>AVERAGE(H4:J4,H18:J18,H32:J32)</f>
        <v>4.9999999999999996E-2</v>
      </c>
      <c r="R4">
        <f>STDEV(H4:J4,H18:J18,H32:J32)</f>
        <v>7.3598084000801949E-18</v>
      </c>
    </row>
    <row r="5" spans="1:18" x14ac:dyDescent="0.2">
      <c r="A5">
        <v>1</v>
      </c>
      <c r="B5">
        <v>9.1999999999999998E-2</v>
      </c>
      <c r="C5">
        <v>0.1</v>
      </c>
      <c r="D5">
        <v>0.1</v>
      </c>
      <c r="E5">
        <f t="shared" si="0"/>
        <v>9.7333333333333341E-2</v>
      </c>
      <c r="F5">
        <f t="shared" si="1"/>
        <v>4.6188021535170098E-3</v>
      </c>
      <c r="H5">
        <v>0.1</v>
      </c>
      <c r="I5">
        <v>0.09</v>
      </c>
      <c r="J5">
        <v>0.09</v>
      </c>
      <c r="K5">
        <f t="shared" si="2"/>
        <v>9.3333333333333338E-2</v>
      </c>
      <c r="L5">
        <f t="shared" si="3"/>
        <v>5.7735026918962632E-3</v>
      </c>
      <c r="N5">
        <f>AVERAGE(B5:D5,B19:D19,B33:D33)</f>
        <v>0.10033333333333333</v>
      </c>
      <c r="O5">
        <f t="shared" ref="O5:O12" si="4">STDEV(B5:D5,B19:D19,B33:D33)</f>
        <v>4.2426406871192831E-3</v>
      </c>
      <c r="Q5">
        <f t="shared" ref="Q5:Q12" si="5">AVERAGE(H5:J5,H19:J19,H33:J33)</f>
        <v>9.722222222222221E-2</v>
      </c>
      <c r="R5">
        <f t="shared" ref="R5:R12" si="6">STDEV(H5:J5,H19:J19,H33:J33)</f>
        <v>6.3595946761129717E-3</v>
      </c>
    </row>
    <row r="6" spans="1:18" x14ac:dyDescent="0.2">
      <c r="A6">
        <v>2</v>
      </c>
      <c r="B6">
        <v>0.37</v>
      </c>
      <c r="C6">
        <v>0.374</v>
      </c>
      <c r="D6">
        <v>0.38</v>
      </c>
      <c r="E6">
        <f t="shared" si="0"/>
        <v>0.3746666666666667</v>
      </c>
      <c r="F6">
        <f t="shared" si="1"/>
        <v>5.0332229568471705E-3</v>
      </c>
      <c r="H6">
        <v>0.435</v>
      </c>
      <c r="I6">
        <v>0.39800000000000002</v>
      </c>
      <c r="J6">
        <v>0.41399999999999998</v>
      </c>
      <c r="K6">
        <f t="shared" si="2"/>
        <v>0.41566666666666663</v>
      </c>
      <c r="L6">
        <f t="shared" si="3"/>
        <v>1.8556220879622363E-2</v>
      </c>
      <c r="N6">
        <f>AVERAGE(B6:D6,B20:D20,B34:D34)</f>
        <v>0.37777777777777782</v>
      </c>
      <c r="O6">
        <f t="shared" si="4"/>
        <v>6.4377359719426609E-3</v>
      </c>
      <c r="Q6">
        <f t="shared" si="5"/>
        <v>0.43455555555555558</v>
      </c>
      <c r="R6">
        <f t="shared" si="6"/>
        <v>2.0013190094979313E-2</v>
      </c>
    </row>
    <row r="7" spans="1:18" x14ac:dyDescent="0.2">
      <c r="A7">
        <v>3</v>
      </c>
      <c r="B7">
        <v>1.27</v>
      </c>
      <c r="C7">
        <v>1.3</v>
      </c>
      <c r="D7">
        <v>1.3149999999999999</v>
      </c>
      <c r="E7">
        <f t="shared" si="0"/>
        <v>1.2950000000000002</v>
      </c>
      <c r="F7">
        <f t="shared" si="1"/>
        <v>2.2912878474779172E-2</v>
      </c>
      <c r="H7">
        <v>1.3149999999999999</v>
      </c>
      <c r="I7">
        <v>1.3049999999999999</v>
      </c>
      <c r="J7">
        <v>1.32</v>
      </c>
      <c r="K7">
        <f t="shared" si="2"/>
        <v>1.3133333333333335</v>
      </c>
      <c r="L7">
        <f t="shared" si="3"/>
        <v>7.6376261582597887E-3</v>
      </c>
      <c r="N7">
        <f t="shared" ref="N5:N12" si="7">AVERAGE(B7:D7,B21:D21,B35:D35)</f>
        <v>1.302777777777778</v>
      </c>
      <c r="O7">
        <f t="shared" si="4"/>
        <v>1.8820054315661368E-2</v>
      </c>
      <c r="Q7">
        <f t="shared" si="5"/>
        <v>1.3175555555555556</v>
      </c>
      <c r="R7">
        <f t="shared" si="6"/>
        <v>6.8758837815787828E-3</v>
      </c>
    </row>
    <row r="8" spans="1:18" x14ac:dyDescent="0.2">
      <c r="A8">
        <v>4</v>
      </c>
      <c r="B8">
        <v>2.33</v>
      </c>
      <c r="C8">
        <v>2.36</v>
      </c>
      <c r="D8">
        <v>2.31</v>
      </c>
      <c r="E8">
        <f t="shared" si="0"/>
        <v>2.3333333333333335</v>
      </c>
      <c r="F8">
        <f t="shared" si="1"/>
        <v>2.5166114784235735E-2</v>
      </c>
      <c r="H8">
        <v>2.38</v>
      </c>
      <c r="I8">
        <v>2.35</v>
      </c>
      <c r="J8">
        <v>2.36</v>
      </c>
      <c r="K8">
        <f t="shared" si="2"/>
        <v>2.3633333333333333</v>
      </c>
      <c r="L8">
        <f t="shared" si="3"/>
        <v>1.5275252316519385E-2</v>
      </c>
      <c r="N8">
        <f t="shared" si="7"/>
        <v>2.3412222222222225</v>
      </c>
      <c r="O8">
        <f t="shared" si="4"/>
        <v>2.9256528236351626E-2</v>
      </c>
      <c r="Q8">
        <f t="shared" si="5"/>
        <v>2.3845555555555555</v>
      </c>
      <c r="R8">
        <f t="shared" si="6"/>
        <v>4.3321793335199942E-2</v>
      </c>
    </row>
    <row r="9" spans="1:18" x14ac:dyDescent="0.2">
      <c r="A9">
        <v>5</v>
      </c>
      <c r="B9">
        <v>3.3</v>
      </c>
      <c r="C9">
        <v>3.32</v>
      </c>
      <c r="D9">
        <v>3.32</v>
      </c>
      <c r="E9">
        <f t="shared" si="0"/>
        <v>3.313333333333333</v>
      </c>
      <c r="F9">
        <f t="shared" si="1"/>
        <v>1.1547005383792526E-2</v>
      </c>
      <c r="H9">
        <v>3.34</v>
      </c>
      <c r="I9">
        <v>3.46</v>
      </c>
      <c r="J9">
        <v>3.46</v>
      </c>
      <c r="K9">
        <f t="shared" si="2"/>
        <v>3.42</v>
      </c>
      <c r="L9">
        <f t="shared" si="3"/>
        <v>6.9282032302755148E-2</v>
      </c>
      <c r="N9">
        <f t="shared" si="7"/>
        <v>3.3233333333333333</v>
      </c>
      <c r="O9">
        <f t="shared" si="4"/>
        <v>3.3541019662496861E-2</v>
      </c>
      <c r="Q9">
        <f t="shared" si="5"/>
        <v>3.4490000000000003</v>
      </c>
      <c r="R9">
        <f t="shared" si="6"/>
        <v>6.598484674529452E-2</v>
      </c>
    </row>
    <row r="10" spans="1:18" x14ac:dyDescent="0.2">
      <c r="A10">
        <v>6</v>
      </c>
      <c r="B10">
        <v>3.8</v>
      </c>
      <c r="C10">
        <v>3.87</v>
      </c>
      <c r="D10">
        <v>3.86</v>
      </c>
      <c r="E10">
        <f t="shared" si="0"/>
        <v>3.8433333333333333</v>
      </c>
      <c r="F10">
        <f t="shared" si="1"/>
        <v>3.7859388972001938E-2</v>
      </c>
      <c r="H10">
        <v>3.9</v>
      </c>
      <c r="I10">
        <v>4.0999999999999996</v>
      </c>
      <c r="J10">
        <v>4.0199999999999996</v>
      </c>
      <c r="K10">
        <f t="shared" si="2"/>
        <v>4.0066666666666668</v>
      </c>
      <c r="L10">
        <f t="shared" si="3"/>
        <v>0.10066445913694319</v>
      </c>
      <c r="N10">
        <f t="shared" si="7"/>
        <v>3.8556666666666661</v>
      </c>
      <c r="O10">
        <f t="shared" si="4"/>
        <v>3.397057550292612E-2</v>
      </c>
      <c r="Q10">
        <f t="shared" si="5"/>
        <v>4.0302222222222213</v>
      </c>
      <c r="R10">
        <f t="shared" si="6"/>
        <v>9.4659624151189475E-2</v>
      </c>
    </row>
    <row r="11" spans="1:18" x14ac:dyDescent="0.2">
      <c r="A11">
        <v>7</v>
      </c>
      <c r="B11">
        <v>4.55</v>
      </c>
      <c r="C11">
        <v>4.62</v>
      </c>
      <c r="D11">
        <v>4.59</v>
      </c>
      <c r="E11">
        <f t="shared" si="0"/>
        <v>4.5866666666666669</v>
      </c>
      <c r="F11">
        <f t="shared" si="1"/>
        <v>3.5118845842842597E-2</v>
      </c>
      <c r="H11">
        <v>4.6100000000000003</v>
      </c>
      <c r="I11">
        <v>4.72</v>
      </c>
      <c r="J11">
        <v>4.7</v>
      </c>
      <c r="K11">
        <f t="shared" si="2"/>
        <v>4.6766666666666667</v>
      </c>
      <c r="L11">
        <f t="shared" si="3"/>
        <v>5.8594652770822916E-2</v>
      </c>
      <c r="N11">
        <f t="shared" si="7"/>
        <v>4.5950000000000006</v>
      </c>
      <c r="O11">
        <f t="shared" si="4"/>
        <v>2.6301140659674996E-2</v>
      </c>
      <c r="Q11">
        <f t="shared" si="5"/>
        <v>4.7136666666666667</v>
      </c>
      <c r="R11">
        <f t="shared" si="6"/>
        <v>4.3680659335682992E-2</v>
      </c>
    </row>
    <row r="12" spans="1:18" x14ac:dyDescent="0.2">
      <c r="A12">
        <v>8</v>
      </c>
      <c r="B12">
        <v>5.0999999999999996</v>
      </c>
      <c r="C12">
        <v>5.08</v>
      </c>
      <c r="D12">
        <v>5.12</v>
      </c>
      <c r="E12">
        <f t="shared" si="0"/>
        <v>5.1000000000000005</v>
      </c>
      <c r="F12">
        <f t="shared" si="1"/>
        <v>2.0000000000000018E-2</v>
      </c>
      <c r="H12">
        <v>5.1400000000000006</v>
      </c>
      <c r="I12">
        <v>5.12</v>
      </c>
      <c r="J12">
        <v>5.24</v>
      </c>
      <c r="K12">
        <f t="shared" si="2"/>
        <v>5.166666666666667</v>
      </c>
      <c r="L12">
        <f t="shared" si="3"/>
        <v>6.4291005073286334E-2</v>
      </c>
      <c r="N12">
        <f t="shared" si="7"/>
        <v>5.1221111111111117</v>
      </c>
      <c r="O12">
        <f t="shared" si="4"/>
        <v>6.1242233067639887E-2</v>
      </c>
      <c r="Q12">
        <f t="shared" si="5"/>
        <v>5.1817777777777785</v>
      </c>
      <c r="R12">
        <f t="shared" si="6"/>
        <v>5.7170310865382268E-2</v>
      </c>
    </row>
    <row r="15" spans="1:18" x14ac:dyDescent="0.2">
      <c r="A15" t="s">
        <v>9</v>
      </c>
    </row>
    <row r="16" spans="1:18" x14ac:dyDescent="0.2">
      <c r="A16" s="1"/>
      <c r="B16" s="1" t="s">
        <v>1</v>
      </c>
      <c r="C16" s="1"/>
      <c r="D16" s="1"/>
      <c r="E16" s="1" t="s">
        <v>2</v>
      </c>
      <c r="F16" s="1" t="s">
        <v>3</v>
      </c>
      <c r="G16" s="1"/>
      <c r="H16" s="1" t="s">
        <v>4</v>
      </c>
      <c r="I16" s="1"/>
      <c r="J16" s="1"/>
      <c r="K16" s="1" t="s">
        <v>2</v>
      </c>
      <c r="L16" s="1" t="s">
        <v>3</v>
      </c>
    </row>
    <row r="17" spans="1:12" x14ac:dyDescent="0.2">
      <c r="A17" s="1" t="s">
        <v>5</v>
      </c>
      <c r="B17" s="1" t="s">
        <v>6</v>
      </c>
      <c r="C17" s="1" t="s">
        <v>7</v>
      </c>
      <c r="D17" s="1" t="s">
        <v>8</v>
      </c>
      <c r="E17" s="1"/>
      <c r="F17" s="1"/>
      <c r="G17" s="1"/>
      <c r="H17" s="1" t="s">
        <v>6</v>
      </c>
      <c r="I17" s="1" t="s">
        <v>7</v>
      </c>
      <c r="J17" s="1" t="s">
        <v>8</v>
      </c>
      <c r="K17" s="1"/>
      <c r="L17" s="1"/>
    </row>
    <row r="18" spans="1:12" x14ac:dyDescent="0.2">
      <c r="A18">
        <v>0</v>
      </c>
      <c r="B18">
        <v>0.05</v>
      </c>
      <c r="C18">
        <v>0.05</v>
      </c>
      <c r="D18">
        <v>0.05</v>
      </c>
      <c r="E18">
        <f>AVERAGE(B18:D18)</f>
        <v>5.000000000000001E-2</v>
      </c>
      <c r="F18">
        <f>STDEVA(B18:D18)</f>
        <v>8.4983747219407389E-18</v>
      </c>
      <c r="H18">
        <v>0.05</v>
      </c>
      <c r="I18">
        <v>0.05</v>
      </c>
      <c r="J18">
        <v>0.05</v>
      </c>
      <c r="K18">
        <f>AVERAGE(H18:J18)</f>
        <v>5.000000000000001E-2</v>
      </c>
      <c r="L18">
        <f>STDEVA(H18:J18)</f>
        <v>8.4983747219407389E-18</v>
      </c>
    </row>
    <row r="19" spans="1:12" x14ac:dyDescent="0.2">
      <c r="A19">
        <v>1</v>
      </c>
      <c r="B19">
        <v>9.5000000000000001E-2</v>
      </c>
      <c r="C19">
        <v>0.10199999999999999</v>
      </c>
      <c r="D19">
        <v>0.10299999999999999</v>
      </c>
      <c r="E19">
        <f t="shared" ref="E19:E26" si="8">AVERAGE(B19:D19)</f>
        <v>9.9999999999999992E-2</v>
      </c>
      <c r="F19">
        <f t="shared" ref="F19:F26" si="9">STDEVA(B19:D19)</f>
        <v>4.3588989435406691E-3</v>
      </c>
      <c r="H19">
        <v>0.10100000000000001</v>
      </c>
      <c r="I19">
        <v>0.09</v>
      </c>
      <c r="J19">
        <v>0.10299999999999999</v>
      </c>
      <c r="K19">
        <f t="shared" ref="K19:K26" si="10">AVERAGE(H19:J19)</f>
        <v>9.799999999999999E-2</v>
      </c>
      <c r="L19">
        <f t="shared" ref="L19:L26" si="11">STDEVA(H19:J19)</f>
        <v>7.000000000000001E-3</v>
      </c>
    </row>
    <row r="20" spans="1:12" x14ac:dyDescent="0.2">
      <c r="A20">
        <v>2</v>
      </c>
      <c r="B20">
        <v>0.37</v>
      </c>
      <c r="C20">
        <v>0.374</v>
      </c>
      <c r="D20">
        <v>0.38</v>
      </c>
      <c r="E20">
        <f t="shared" si="8"/>
        <v>0.3746666666666667</v>
      </c>
      <c r="F20">
        <f t="shared" si="9"/>
        <v>5.0332229568471705E-3</v>
      </c>
      <c r="H20">
        <v>0.45500000000000002</v>
      </c>
      <c r="I20">
        <v>0.42599999999999999</v>
      </c>
      <c r="J20">
        <v>0.442</v>
      </c>
      <c r="K20">
        <f t="shared" si="10"/>
        <v>0.441</v>
      </c>
      <c r="L20">
        <f t="shared" si="11"/>
        <v>1.4525839046333963E-2</v>
      </c>
    </row>
    <row r="21" spans="1:12" x14ac:dyDescent="0.2">
      <c r="A21">
        <v>3</v>
      </c>
      <c r="B21">
        <v>1.28</v>
      </c>
      <c r="C21">
        <v>1.3149999999999999</v>
      </c>
      <c r="D21">
        <v>1.3129999999999999</v>
      </c>
      <c r="E21">
        <f t="shared" si="8"/>
        <v>1.3026666666666664</v>
      </c>
      <c r="F21">
        <f t="shared" si="9"/>
        <v>1.9655363983740713E-2</v>
      </c>
      <c r="H21">
        <v>1.3160000000000001</v>
      </c>
      <c r="I21">
        <v>1.32</v>
      </c>
      <c r="J21">
        <v>1.319</v>
      </c>
      <c r="K21">
        <f t="shared" si="10"/>
        <v>1.3183333333333334</v>
      </c>
      <c r="L21">
        <f t="shared" si="11"/>
        <v>2.081665999466117E-3</v>
      </c>
    </row>
    <row r="22" spans="1:12" x14ac:dyDescent="0.2">
      <c r="A22">
        <v>4</v>
      </c>
      <c r="B22">
        <v>2.36</v>
      </c>
      <c r="C22">
        <v>2.33</v>
      </c>
      <c r="D22">
        <v>2.31</v>
      </c>
      <c r="E22">
        <f t="shared" si="8"/>
        <v>2.3333333333333335</v>
      </c>
      <c r="F22">
        <f t="shared" si="9"/>
        <v>2.5166114784235735E-2</v>
      </c>
      <c r="H22">
        <v>2.4</v>
      </c>
      <c r="I22">
        <v>2.36</v>
      </c>
      <c r="J22">
        <v>2.35</v>
      </c>
      <c r="K22">
        <f t="shared" si="10"/>
        <v>2.3699999999999997</v>
      </c>
      <c r="L22">
        <f t="shared" si="11"/>
        <v>2.6457513110645845E-2</v>
      </c>
    </row>
    <row r="23" spans="1:12" x14ac:dyDescent="0.2">
      <c r="A23">
        <v>5</v>
      </c>
      <c r="B23">
        <v>3.29</v>
      </c>
      <c r="C23">
        <v>3.31</v>
      </c>
      <c r="D23">
        <v>3.32</v>
      </c>
      <c r="E23">
        <f t="shared" si="8"/>
        <v>3.3066666666666666</v>
      </c>
      <c r="F23">
        <f t="shared" si="9"/>
        <v>1.5275252316519385E-2</v>
      </c>
      <c r="H23">
        <v>3.34</v>
      </c>
      <c r="I23">
        <v>3.46</v>
      </c>
      <c r="J23">
        <v>3.46</v>
      </c>
      <c r="K23">
        <f t="shared" si="10"/>
        <v>3.42</v>
      </c>
      <c r="L23">
        <f t="shared" si="11"/>
        <v>6.9282032302755148E-2</v>
      </c>
    </row>
    <row r="24" spans="1:12" x14ac:dyDescent="0.2">
      <c r="A24">
        <v>6</v>
      </c>
      <c r="B24">
        <v>3.8</v>
      </c>
      <c r="C24">
        <v>3.87</v>
      </c>
      <c r="D24">
        <v>3.86</v>
      </c>
      <c r="E24">
        <f t="shared" si="8"/>
        <v>3.8433333333333333</v>
      </c>
      <c r="F24">
        <f t="shared" si="9"/>
        <v>3.7859388972001938E-2</v>
      </c>
      <c r="H24">
        <v>3.9</v>
      </c>
      <c r="I24">
        <v>4.1520000000000001</v>
      </c>
      <c r="J24">
        <v>4.0199999999999996</v>
      </c>
      <c r="K24">
        <f t="shared" si="10"/>
        <v>4.024</v>
      </c>
      <c r="L24">
        <f t="shared" si="11"/>
        <v>0.12604761005270998</v>
      </c>
    </row>
    <row r="25" spans="1:12" x14ac:dyDescent="0.2">
      <c r="A25">
        <v>7</v>
      </c>
      <c r="B25">
        <v>4.5599999999999996</v>
      </c>
      <c r="C25">
        <v>4.6230000000000002</v>
      </c>
      <c r="D25">
        <v>4.5990000000000002</v>
      </c>
      <c r="E25">
        <f t="shared" si="8"/>
        <v>4.5940000000000003</v>
      </c>
      <c r="F25">
        <f t="shared" si="9"/>
        <v>3.1796226191169619E-2</v>
      </c>
      <c r="H25">
        <v>4.7</v>
      </c>
      <c r="I25">
        <v>4.7309999999999999</v>
      </c>
      <c r="J25">
        <v>4.75</v>
      </c>
      <c r="K25">
        <f t="shared" si="10"/>
        <v>4.7270000000000003</v>
      </c>
      <c r="L25">
        <f t="shared" si="11"/>
        <v>2.5238858928247822E-2</v>
      </c>
    </row>
    <row r="26" spans="1:12" x14ac:dyDescent="0.2">
      <c r="A26">
        <v>8</v>
      </c>
      <c r="B26">
        <v>5.2130000000000001</v>
      </c>
      <c r="C26">
        <v>5.08</v>
      </c>
      <c r="D26">
        <v>5.13</v>
      </c>
      <c r="E26">
        <f t="shared" si="8"/>
        <v>5.1409999999999991</v>
      </c>
      <c r="F26">
        <f t="shared" si="9"/>
        <v>6.7178865724273756E-2</v>
      </c>
      <c r="H26">
        <v>5.2</v>
      </c>
      <c r="I26">
        <v>5.12</v>
      </c>
      <c r="J26">
        <v>5.24</v>
      </c>
      <c r="K26">
        <f t="shared" si="10"/>
        <v>5.1866666666666665</v>
      </c>
      <c r="L26">
        <f t="shared" si="11"/>
        <v>6.1101009266077921E-2</v>
      </c>
    </row>
    <row r="29" spans="1:12" x14ac:dyDescent="0.2">
      <c r="A29" t="s">
        <v>10</v>
      </c>
    </row>
    <row r="30" spans="1:12" x14ac:dyDescent="0.2">
      <c r="A30" s="1"/>
      <c r="B30" s="1" t="s">
        <v>1</v>
      </c>
      <c r="C30" s="1"/>
      <c r="D30" s="1"/>
      <c r="E30" s="1" t="s">
        <v>2</v>
      </c>
      <c r="F30" s="1" t="s">
        <v>3</v>
      </c>
      <c r="G30" s="1"/>
      <c r="H30" s="1" t="s">
        <v>4</v>
      </c>
      <c r="I30" s="1"/>
      <c r="J30" s="1"/>
      <c r="K30" s="1" t="s">
        <v>2</v>
      </c>
      <c r="L30" s="1" t="s">
        <v>3</v>
      </c>
    </row>
    <row r="31" spans="1:12" x14ac:dyDescent="0.2">
      <c r="A31" s="1" t="s">
        <v>5</v>
      </c>
      <c r="B31" s="1" t="s">
        <v>6</v>
      </c>
      <c r="C31" s="1" t="s">
        <v>7</v>
      </c>
      <c r="D31" s="1" t="s">
        <v>8</v>
      </c>
      <c r="E31" s="1"/>
      <c r="F31" s="1"/>
      <c r="G31" s="1"/>
      <c r="H31" s="1" t="s">
        <v>6</v>
      </c>
      <c r="I31" s="1" t="s">
        <v>7</v>
      </c>
      <c r="J31" s="1" t="s">
        <v>8</v>
      </c>
      <c r="K31" s="1"/>
      <c r="L31" s="1"/>
    </row>
    <row r="32" spans="1:12" x14ac:dyDescent="0.2">
      <c r="A32">
        <v>0</v>
      </c>
      <c r="B32">
        <v>0.05</v>
      </c>
      <c r="C32">
        <v>0.05</v>
      </c>
      <c r="D32">
        <v>0.05</v>
      </c>
      <c r="E32">
        <f>AVERAGE(B32:D32)</f>
        <v>5.000000000000001E-2</v>
      </c>
      <c r="F32">
        <f>STDEVA(B32:D32)</f>
        <v>8.4983747219407389E-18</v>
      </c>
      <c r="H32">
        <v>0.05</v>
      </c>
      <c r="I32">
        <v>0.05</v>
      </c>
      <c r="J32">
        <v>0.05</v>
      </c>
      <c r="K32">
        <f>AVERAGE(H32:J32)</f>
        <v>5.000000000000001E-2</v>
      </c>
      <c r="L32">
        <f>STDEVA(H32:J32)</f>
        <v>8.4983747219407389E-18</v>
      </c>
    </row>
    <row r="33" spans="1:12" x14ac:dyDescent="0.2">
      <c r="A33">
        <v>1</v>
      </c>
      <c r="B33">
        <v>0.10299999999999999</v>
      </c>
      <c r="C33">
        <v>0.105</v>
      </c>
      <c r="D33">
        <v>0.10299999999999999</v>
      </c>
      <c r="E33">
        <f t="shared" ref="E33:E40" si="12">AVERAGE(B33:D33)</f>
        <v>0.10366666666666667</v>
      </c>
      <c r="F33">
        <f t="shared" ref="F33:F40" si="13">STDEVA(B33:D33)</f>
        <v>1.1547005383792527E-3</v>
      </c>
      <c r="H33">
        <v>0.10299999999999999</v>
      </c>
      <c r="I33">
        <v>9.2999999999999999E-2</v>
      </c>
      <c r="J33">
        <v>0.105</v>
      </c>
      <c r="K33">
        <f t="shared" ref="K33:K40" si="14">AVERAGE(H33:J33)</f>
        <v>0.10033333333333333</v>
      </c>
      <c r="L33">
        <f t="shared" ref="L33:L40" si="15">STDEVA(H33:J33)</f>
        <v>6.4291005073286349E-3</v>
      </c>
    </row>
    <row r="34" spans="1:12" x14ac:dyDescent="0.2">
      <c r="A34">
        <v>2</v>
      </c>
      <c r="B34">
        <v>0.38</v>
      </c>
      <c r="C34">
        <v>0.39</v>
      </c>
      <c r="D34">
        <v>0.38200000000000001</v>
      </c>
      <c r="E34">
        <f t="shared" si="12"/>
        <v>0.38400000000000006</v>
      </c>
      <c r="F34">
        <f t="shared" si="13"/>
        <v>5.2915026221291859E-3</v>
      </c>
      <c r="H34">
        <v>0.46</v>
      </c>
      <c r="I34">
        <v>0.43099999999999999</v>
      </c>
      <c r="J34">
        <v>0.45</v>
      </c>
      <c r="K34">
        <f t="shared" si="14"/>
        <v>0.44700000000000001</v>
      </c>
      <c r="L34">
        <f t="shared" si="15"/>
        <v>1.4730919862656249E-2</v>
      </c>
    </row>
    <row r="35" spans="1:12" x14ac:dyDescent="0.2">
      <c r="A35">
        <v>3</v>
      </c>
      <c r="B35">
        <v>1.29</v>
      </c>
      <c r="C35">
        <v>1.32</v>
      </c>
      <c r="D35">
        <v>1.3220000000000001</v>
      </c>
      <c r="E35">
        <f t="shared" si="12"/>
        <v>1.3106666666666669</v>
      </c>
      <c r="F35">
        <f t="shared" si="13"/>
        <v>1.7925772879665017E-2</v>
      </c>
      <c r="H35">
        <v>1.33</v>
      </c>
      <c r="I35">
        <v>1.3120000000000001</v>
      </c>
      <c r="J35">
        <v>1.321</v>
      </c>
      <c r="K35">
        <f t="shared" si="14"/>
        <v>1.321</v>
      </c>
      <c r="L35">
        <f t="shared" si="15"/>
        <v>9.000000000000008E-3</v>
      </c>
    </row>
    <row r="36" spans="1:12" x14ac:dyDescent="0.2">
      <c r="A36">
        <v>4</v>
      </c>
      <c r="B36">
        <v>2.4</v>
      </c>
      <c r="C36">
        <v>2.35</v>
      </c>
      <c r="D36">
        <v>2.3210000000000002</v>
      </c>
      <c r="E36">
        <f t="shared" si="12"/>
        <v>2.3569999999999998</v>
      </c>
      <c r="F36">
        <f t="shared" si="13"/>
        <v>3.9962482405376039E-2</v>
      </c>
      <c r="H36">
        <v>2.4809999999999999</v>
      </c>
      <c r="I36">
        <v>2.42</v>
      </c>
      <c r="J36">
        <v>2.36</v>
      </c>
      <c r="K36">
        <f t="shared" si="14"/>
        <v>2.4203333333333332</v>
      </c>
      <c r="L36">
        <f t="shared" si="15"/>
        <v>6.0500688701314247E-2</v>
      </c>
    </row>
    <row r="37" spans="1:12" x14ac:dyDescent="0.2">
      <c r="A37">
        <v>5</v>
      </c>
      <c r="B37">
        <v>3.3</v>
      </c>
      <c r="C37">
        <v>3.4</v>
      </c>
      <c r="D37">
        <v>3.35</v>
      </c>
      <c r="E37">
        <f t="shared" si="12"/>
        <v>3.3499999999999996</v>
      </c>
      <c r="F37">
        <f t="shared" si="13"/>
        <v>5.0000000000000044E-2</v>
      </c>
      <c r="H37">
        <v>3.51</v>
      </c>
      <c r="I37">
        <v>3.5209999999999999</v>
      </c>
      <c r="J37">
        <v>3.49</v>
      </c>
      <c r="K37">
        <f t="shared" si="14"/>
        <v>3.5070000000000001</v>
      </c>
      <c r="L37">
        <f t="shared" si="15"/>
        <v>1.5716233645501534E-2</v>
      </c>
    </row>
    <row r="38" spans="1:12" x14ac:dyDescent="0.2">
      <c r="A38">
        <v>6</v>
      </c>
      <c r="B38">
        <v>3.9</v>
      </c>
      <c r="C38">
        <v>3.88</v>
      </c>
      <c r="D38">
        <v>3.8610000000000002</v>
      </c>
      <c r="E38">
        <f t="shared" si="12"/>
        <v>3.8803333333333332</v>
      </c>
      <c r="F38">
        <f t="shared" si="13"/>
        <v>1.950213663507995E-2</v>
      </c>
      <c r="H38">
        <v>4</v>
      </c>
      <c r="I38">
        <v>4.16</v>
      </c>
      <c r="J38">
        <v>4.0199999999999996</v>
      </c>
      <c r="K38">
        <f t="shared" si="14"/>
        <v>4.0599999999999996</v>
      </c>
      <c r="L38">
        <f t="shared" si="15"/>
        <v>8.7177978870813647E-2</v>
      </c>
    </row>
    <row r="39" spans="1:12" x14ac:dyDescent="0.2">
      <c r="A39">
        <v>7</v>
      </c>
      <c r="B39">
        <v>4.5999999999999996</v>
      </c>
      <c r="C39">
        <v>4.6230000000000002</v>
      </c>
      <c r="D39">
        <v>4.59</v>
      </c>
      <c r="E39">
        <f t="shared" si="12"/>
        <v>4.6043333333333329</v>
      </c>
      <c r="F39">
        <f t="shared" si="13"/>
        <v>1.6921386861996301E-2</v>
      </c>
      <c r="H39">
        <v>4.7300000000000004</v>
      </c>
      <c r="I39">
        <v>4.7220000000000004</v>
      </c>
      <c r="J39">
        <v>4.76</v>
      </c>
      <c r="K39">
        <f t="shared" si="14"/>
        <v>4.7373333333333338</v>
      </c>
      <c r="L39">
        <f t="shared" si="15"/>
        <v>2.0033305601755268E-2</v>
      </c>
    </row>
    <row r="40" spans="1:12" x14ac:dyDescent="0.2">
      <c r="A40">
        <v>8</v>
      </c>
      <c r="B40">
        <v>5.1559999999999997</v>
      </c>
      <c r="C40">
        <v>5.0199999999999996</v>
      </c>
      <c r="D40">
        <v>5.2</v>
      </c>
      <c r="E40">
        <f t="shared" si="12"/>
        <v>5.1253333333333329</v>
      </c>
      <c r="F40">
        <f t="shared" si="13"/>
        <v>9.3836737652869109E-2</v>
      </c>
      <c r="H40">
        <v>5.2</v>
      </c>
      <c r="I40">
        <v>5.12</v>
      </c>
      <c r="J40">
        <v>5.2560000000000002</v>
      </c>
      <c r="K40">
        <f t="shared" si="14"/>
        <v>5.1920000000000002</v>
      </c>
      <c r="L40">
        <f t="shared" si="15"/>
        <v>6.8352029962540306E-2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2020-11-23T20:38:45Z</dcterms:created>
  <dcterms:modified xsi:type="dcterms:W3CDTF">2020-11-24T13:09:42Z</dcterms:modified>
</cp:coreProperties>
</file>