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uller/Desktop/"/>
    </mc:Choice>
  </mc:AlternateContent>
  <xr:revisionPtr revIDLastSave="0" documentId="8_{1EA7F899-EEF2-994D-9CBC-2CBDB9421EC8}" xr6:coauthVersionLast="47" xr6:coauthVersionMax="47" xr10:uidLastSave="{00000000-0000-0000-0000-000000000000}"/>
  <bookViews>
    <workbookView xWindow="11980" yWindow="5900" windowWidth="27640" windowHeight="16940" xr2:uid="{0DF5E5D2-BB16-D341-9156-D856C262799E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5" i="1" l="1"/>
  <c r="D95" i="1"/>
  <c r="E94" i="1"/>
  <c r="C94" i="1"/>
  <c r="E92" i="1"/>
  <c r="D92" i="1"/>
  <c r="C92" i="1"/>
  <c r="B92" i="1"/>
  <c r="J91" i="1"/>
  <c r="J90" i="1"/>
  <c r="V89" i="1"/>
  <c r="R89" i="1"/>
  <c r="J89" i="1"/>
  <c r="V88" i="1"/>
  <c r="R88" i="1"/>
  <c r="J88" i="1"/>
  <c r="V87" i="1"/>
  <c r="R87" i="1"/>
  <c r="N87" i="1"/>
  <c r="J87" i="1"/>
  <c r="V86" i="1"/>
  <c r="R86" i="1"/>
  <c r="N86" i="1"/>
  <c r="J86" i="1"/>
  <c r="V85" i="1"/>
  <c r="R85" i="1"/>
  <c r="N85" i="1"/>
  <c r="J85" i="1"/>
  <c r="V84" i="1"/>
  <c r="V93" i="1" s="1"/>
  <c r="R84" i="1"/>
  <c r="R93" i="1" s="1"/>
  <c r="N84" i="1"/>
  <c r="N93" i="1" s="1"/>
  <c r="J84" i="1"/>
  <c r="J93" i="1" s="1"/>
  <c r="E78" i="1"/>
  <c r="D78" i="1"/>
  <c r="E77" i="1"/>
  <c r="C77" i="1"/>
  <c r="E75" i="1"/>
  <c r="D75" i="1"/>
  <c r="C75" i="1"/>
  <c r="B75" i="1"/>
  <c r="J74" i="1"/>
  <c r="J73" i="1"/>
  <c r="V72" i="1"/>
  <c r="R72" i="1"/>
  <c r="J72" i="1"/>
  <c r="V71" i="1"/>
  <c r="R71" i="1"/>
  <c r="J71" i="1"/>
  <c r="V70" i="1"/>
  <c r="R70" i="1"/>
  <c r="N70" i="1"/>
  <c r="J70" i="1"/>
  <c r="V69" i="1"/>
  <c r="R69" i="1"/>
  <c r="N69" i="1"/>
  <c r="J69" i="1"/>
  <c r="V68" i="1"/>
  <c r="R68" i="1"/>
  <c r="N68" i="1"/>
  <c r="J68" i="1"/>
  <c r="V67" i="1"/>
  <c r="V76" i="1" s="1"/>
  <c r="R67" i="1"/>
  <c r="R76" i="1" s="1"/>
  <c r="N67" i="1"/>
  <c r="N76" i="1" s="1"/>
  <c r="J67" i="1"/>
  <c r="J76" i="1" s="1"/>
  <c r="E61" i="1"/>
  <c r="D61" i="1"/>
  <c r="E60" i="1"/>
  <c r="C60" i="1"/>
  <c r="E58" i="1"/>
  <c r="D58" i="1"/>
  <c r="C58" i="1"/>
  <c r="B58" i="1"/>
  <c r="J56" i="1"/>
  <c r="J55" i="1"/>
  <c r="V54" i="1"/>
  <c r="R54" i="1"/>
  <c r="J54" i="1"/>
  <c r="V53" i="1"/>
  <c r="R53" i="1"/>
  <c r="J53" i="1"/>
  <c r="V52" i="1"/>
  <c r="R52" i="1"/>
  <c r="N52" i="1"/>
  <c r="J52" i="1"/>
  <c r="V51" i="1"/>
  <c r="R51" i="1"/>
  <c r="N51" i="1"/>
  <c r="J51" i="1"/>
  <c r="V50" i="1"/>
  <c r="R50" i="1"/>
  <c r="N50" i="1"/>
  <c r="J50" i="1"/>
  <c r="V49" i="1"/>
  <c r="R49" i="1"/>
  <c r="N49" i="1"/>
  <c r="J49" i="1"/>
  <c r="E43" i="1"/>
  <c r="D43" i="1"/>
  <c r="E42" i="1"/>
  <c r="C42" i="1"/>
  <c r="J41" i="1"/>
  <c r="E40" i="1"/>
  <c r="D40" i="1"/>
  <c r="C40" i="1"/>
  <c r="B40" i="1"/>
  <c r="R39" i="1"/>
  <c r="N39" i="1"/>
  <c r="V38" i="1"/>
  <c r="R38" i="1"/>
  <c r="N38" i="1"/>
  <c r="J38" i="1"/>
  <c r="V37" i="1"/>
  <c r="R37" i="1"/>
  <c r="N37" i="1"/>
  <c r="J37" i="1"/>
  <c r="V36" i="1"/>
  <c r="R36" i="1"/>
  <c r="N36" i="1"/>
  <c r="J36" i="1"/>
  <c r="V35" i="1"/>
  <c r="R35" i="1"/>
  <c r="N35" i="1"/>
  <c r="J35" i="1"/>
  <c r="V34" i="1"/>
  <c r="V41" i="1" s="1"/>
  <c r="R34" i="1"/>
  <c r="R41" i="1" s="1"/>
  <c r="N34" i="1"/>
  <c r="N41" i="1" s="1"/>
  <c r="J34" i="1"/>
  <c r="E28" i="1"/>
  <c r="D28" i="1"/>
  <c r="E27" i="1"/>
  <c r="C27" i="1"/>
  <c r="R26" i="1"/>
  <c r="E25" i="1"/>
  <c r="D25" i="1"/>
  <c r="C25" i="1"/>
  <c r="B25" i="1"/>
  <c r="R24" i="1"/>
  <c r="N24" i="1"/>
  <c r="V23" i="1"/>
  <c r="R23" i="1"/>
  <c r="N23" i="1"/>
  <c r="J23" i="1"/>
  <c r="V22" i="1"/>
  <c r="R22" i="1"/>
  <c r="N22" i="1"/>
  <c r="J22" i="1"/>
  <c r="V21" i="1"/>
  <c r="R21" i="1"/>
  <c r="N21" i="1"/>
  <c r="J21" i="1"/>
  <c r="V20" i="1"/>
  <c r="R20" i="1"/>
  <c r="N20" i="1"/>
  <c r="J20" i="1"/>
  <c r="V19" i="1"/>
  <c r="V26" i="1" s="1"/>
  <c r="R19" i="1"/>
  <c r="N19" i="1"/>
  <c r="N26" i="1" s="1"/>
  <c r="J19" i="1"/>
  <c r="J26" i="1" s="1"/>
  <c r="E13" i="1"/>
  <c r="D13" i="1"/>
  <c r="E12" i="1"/>
  <c r="C12" i="1"/>
  <c r="E10" i="1"/>
  <c r="D10" i="1"/>
  <c r="C10" i="1"/>
  <c r="B10" i="1"/>
  <c r="R9" i="1"/>
  <c r="N9" i="1"/>
  <c r="V8" i="1"/>
  <c r="R8" i="1"/>
  <c r="N8" i="1"/>
  <c r="J8" i="1"/>
  <c r="V7" i="1"/>
  <c r="R7" i="1"/>
  <c r="N7" i="1"/>
  <c r="J7" i="1"/>
  <c r="V6" i="1"/>
  <c r="R6" i="1"/>
  <c r="N6" i="1"/>
  <c r="J6" i="1"/>
  <c r="V5" i="1"/>
  <c r="R5" i="1"/>
  <c r="N5" i="1"/>
  <c r="J5" i="1"/>
  <c r="V4" i="1"/>
  <c r="R4" i="1"/>
  <c r="N4" i="1"/>
  <c r="J4" i="1"/>
</calcChain>
</file>

<file path=xl/sharedStrings.xml><?xml version="1.0" encoding="utf-8"?>
<sst xmlns="http://schemas.openxmlformats.org/spreadsheetml/2006/main" count="180" uniqueCount="25">
  <si>
    <t>Figure 8B</t>
  </si>
  <si>
    <t xml:space="preserve">comes from </t>
  </si>
  <si>
    <t>wt ND</t>
  </si>
  <si>
    <t>wt HFD</t>
  </si>
  <si>
    <t>ΔuORF ND</t>
  </si>
  <si>
    <t>ΔuORF HFD</t>
  </si>
  <si>
    <t>LAP</t>
  </si>
  <si>
    <t>LIP</t>
  </si>
  <si>
    <t>LAP/LIP</t>
  </si>
  <si>
    <t>mean</t>
  </si>
  <si>
    <t>TTEST ND/HFD</t>
  </si>
  <si>
    <t>TTEST wt/ΔuORF</t>
  </si>
  <si>
    <t>Figure 8C</t>
  </si>
  <si>
    <t>LAP cohort</t>
  </si>
  <si>
    <t>normalized (mean wt ND =1)</t>
  </si>
  <si>
    <t>not normalized</t>
  </si>
  <si>
    <t>GAPDH</t>
  </si>
  <si>
    <t>LAP/GAPDH</t>
  </si>
  <si>
    <t>(not normalized)</t>
  </si>
  <si>
    <t>LIP cohort</t>
  </si>
  <si>
    <t>LIP/GAPDH</t>
  </si>
  <si>
    <t>Figure 8E</t>
  </si>
  <si>
    <t>Figure 8F</t>
  </si>
  <si>
    <t>kiki ND</t>
  </si>
  <si>
    <t>kiki HFD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</si>
</sst>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"/>
  </numFmts>
  <fonts count="5" x14ac:knownFonts="1"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2" fontId="2" fillId="0" borderId="0" xfId="0" applyNumberFormat="1" applyFont="1"/>
    <xf numFmtId="164" fontId="2" fillId="0" borderId="0" xfId="0" applyNumberFormat="1" applyFont="1"/>
    <xf numFmtId="0" fontId="4" fillId="0" borderId="0" xfId="0" applyFont="1"/>
    <xf numFmtId="165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C22F6-E214-7349-A158-40D260F2D6CB}">
  <dimension ref="A1:X97"/>
  <sheetViews>
    <sheetView tabSelected="1" workbookViewId="0">
      <selection sqref="A1:X97"/>
    </sheetView>
  </sheetViews>
  <sheetFormatPr baseColWidth="10" defaultRowHeight="16" x14ac:dyDescent="0.2"/>
  <sheetData>
    <row r="1" spans="1:24" x14ac:dyDescent="0.2">
      <c r="A1" s="1" t="s">
        <v>0</v>
      </c>
      <c r="B1" s="1"/>
      <c r="C1" s="1"/>
      <c r="D1" s="1"/>
      <c r="E1" s="1"/>
      <c r="F1" s="1"/>
      <c r="G1" s="1"/>
      <c r="H1" s="1" t="s">
        <v>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x14ac:dyDescent="0.2">
      <c r="A2" s="2"/>
      <c r="B2" s="3" t="s">
        <v>2</v>
      </c>
      <c r="C2" s="3" t="s">
        <v>3</v>
      </c>
      <c r="D2" s="3" t="s">
        <v>4</v>
      </c>
      <c r="E2" s="3" t="s">
        <v>5</v>
      </c>
      <c r="F2" s="2"/>
      <c r="G2" s="2"/>
      <c r="H2" s="1" t="s">
        <v>2</v>
      </c>
      <c r="I2" s="1"/>
      <c r="J2" s="1"/>
      <c r="K2" s="1"/>
      <c r="L2" s="1" t="s">
        <v>3</v>
      </c>
      <c r="M2" s="1"/>
      <c r="N2" s="1"/>
      <c r="O2" s="1"/>
      <c r="P2" s="3" t="s">
        <v>4</v>
      </c>
      <c r="Q2" s="1"/>
      <c r="R2" s="1"/>
      <c r="S2" s="1"/>
      <c r="T2" s="3" t="s">
        <v>5</v>
      </c>
      <c r="U2" s="1"/>
      <c r="V2" s="1"/>
      <c r="W2" s="1"/>
      <c r="X2" s="1"/>
    </row>
    <row r="3" spans="1:24" x14ac:dyDescent="0.2">
      <c r="A3" s="2"/>
      <c r="B3" s="4">
        <v>5.1989999999999998</v>
      </c>
      <c r="C3" s="4">
        <v>4.2329999999999997</v>
      </c>
      <c r="D3" s="4">
        <v>31.225999999999999</v>
      </c>
      <c r="E3" s="4">
        <v>36.624000000000002</v>
      </c>
      <c r="F3" s="2"/>
      <c r="G3" s="2"/>
      <c r="H3" s="1" t="s">
        <v>6</v>
      </c>
      <c r="I3" s="1" t="s">
        <v>7</v>
      </c>
      <c r="J3" s="1" t="s">
        <v>8</v>
      </c>
      <c r="K3" s="1"/>
      <c r="L3" s="1" t="s">
        <v>6</v>
      </c>
      <c r="M3" s="1" t="s">
        <v>7</v>
      </c>
      <c r="N3" s="1" t="s">
        <v>8</v>
      </c>
      <c r="O3" s="1"/>
      <c r="P3" s="1" t="s">
        <v>6</v>
      </c>
      <c r="Q3" s="1" t="s">
        <v>7</v>
      </c>
      <c r="R3" s="1" t="s">
        <v>8</v>
      </c>
      <c r="S3" s="1"/>
      <c r="T3" s="1" t="s">
        <v>6</v>
      </c>
      <c r="U3" s="1" t="s">
        <v>7</v>
      </c>
      <c r="V3" s="1" t="s">
        <v>8</v>
      </c>
      <c r="W3" s="1"/>
      <c r="X3" s="1"/>
    </row>
    <row r="4" spans="1:24" x14ac:dyDescent="0.2">
      <c r="A4" s="2"/>
      <c r="B4" s="4">
        <v>7.6539999999999999</v>
      </c>
      <c r="C4" s="4">
        <v>4.5289999999999999</v>
      </c>
      <c r="D4" s="4">
        <v>48.701000000000001</v>
      </c>
      <c r="E4" s="4">
        <v>52.488999999999997</v>
      </c>
      <c r="F4" s="2"/>
      <c r="G4" s="2"/>
      <c r="H4" s="1">
        <v>8858865.5199999996</v>
      </c>
      <c r="I4" s="1">
        <v>1704115.98</v>
      </c>
      <c r="J4" s="1">
        <f>H4/I4</f>
        <v>5.1985109135588292</v>
      </c>
      <c r="K4" s="1"/>
      <c r="L4" s="1">
        <v>26797418.350000001</v>
      </c>
      <c r="M4" s="1">
        <v>6331325</v>
      </c>
      <c r="N4" s="1">
        <f>L4/M4</f>
        <v>4.2325134707190042</v>
      </c>
      <c r="O4" s="1"/>
      <c r="P4" s="1">
        <v>6081521.8300000001</v>
      </c>
      <c r="Q4" s="1">
        <v>194756.92</v>
      </c>
      <c r="R4" s="1">
        <f>P4/Q4</f>
        <v>31.226216916965004</v>
      </c>
      <c r="S4" s="1"/>
      <c r="T4" s="1">
        <v>18702063.59</v>
      </c>
      <c r="U4" s="1">
        <v>510645.05</v>
      </c>
      <c r="V4" s="1">
        <f>T4/U4</f>
        <v>36.624390249156434</v>
      </c>
      <c r="W4" s="1"/>
      <c r="X4" s="1"/>
    </row>
    <row r="5" spans="1:24" x14ac:dyDescent="0.2">
      <c r="A5" s="2"/>
      <c r="B5" s="4">
        <v>9.6159999999999997</v>
      </c>
      <c r="C5" s="4">
        <v>5.5819999999999999</v>
      </c>
      <c r="D5" s="4">
        <v>80.623999999999995</v>
      </c>
      <c r="E5" s="4">
        <v>48.973999999999997</v>
      </c>
      <c r="F5" s="2"/>
      <c r="G5" s="2"/>
      <c r="H5" s="1">
        <v>9126629.9100000001</v>
      </c>
      <c r="I5" s="1">
        <v>1192384.5</v>
      </c>
      <c r="J5" s="1">
        <f t="shared" ref="J5:J8" si="0">H5/I5</f>
        <v>7.6540997555738102</v>
      </c>
      <c r="K5" s="1"/>
      <c r="L5" s="1">
        <v>16208264.060000001</v>
      </c>
      <c r="M5" s="1">
        <v>3578784.44</v>
      </c>
      <c r="N5" s="1">
        <f t="shared" ref="N5:N9" si="1">L5/M5</f>
        <v>4.5289858419078186</v>
      </c>
      <c r="O5" s="1"/>
      <c r="P5" s="1">
        <v>12825284.65</v>
      </c>
      <c r="Q5" s="1">
        <v>263348.17</v>
      </c>
      <c r="R5" s="1">
        <f t="shared" ref="R5:R9" si="2">P5/Q5</f>
        <v>48.700868701688727</v>
      </c>
      <c r="S5" s="1"/>
      <c r="T5" s="1">
        <v>22621138.949999999</v>
      </c>
      <c r="U5" s="1">
        <v>430972.5</v>
      </c>
      <c r="V5" s="1">
        <f t="shared" ref="V5:V8" si="3">T5/U5</f>
        <v>52.488590223274102</v>
      </c>
      <c r="W5" s="1"/>
      <c r="X5" s="1"/>
    </row>
    <row r="6" spans="1:24" x14ac:dyDescent="0.2">
      <c r="A6" s="2"/>
      <c r="B6" s="4">
        <v>4.9889999999999999</v>
      </c>
      <c r="C6" s="4">
        <v>4.9969999999999999</v>
      </c>
      <c r="D6" s="4">
        <v>24.334</v>
      </c>
      <c r="E6" s="4">
        <v>19.827000000000002</v>
      </c>
      <c r="F6" s="2"/>
      <c r="G6" s="2"/>
      <c r="H6" s="1">
        <v>15347386.5</v>
      </c>
      <c r="I6" s="1">
        <v>1596044.43</v>
      </c>
      <c r="J6" s="1">
        <f t="shared" si="0"/>
        <v>9.6158892644360794</v>
      </c>
      <c r="K6" s="1"/>
      <c r="L6" s="1">
        <v>11837145.59</v>
      </c>
      <c r="M6" s="1">
        <v>2120538.04</v>
      </c>
      <c r="N6" s="1">
        <f t="shared" si="1"/>
        <v>5.5821425349200524</v>
      </c>
      <c r="O6" s="1"/>
      <c r="P6" s="1">
        <v>17911322.25</v>
      </c>
      <c r="Q6" s="1">
        <v>222157.5</v>
      </c>
      <c r="R6" s="1">
        <f t="shared" si="2"/>
        <v>80.624431990817328</v>
      </c>
      <c r="S6" s="1"/>
      <c r="T6" s="1">
        <v>21555878.670000002</v>
      </c>
      <c r="U6" s="1">
        <v>440148.11</v>
      </c>
      <c r="V6" s="1">
        <f t="shared" si="3"/>
        <v>48.974147974871464</v>
      </c>
      <c r="W6" s="1"/>
      <c r="X6" s="1"/>
    </row>
    <row r="7" spans="1:24" x14ac:dyDescent="0.2">
      <c r="A7" s="2"/>
      <c r="B7" s="4">
        <v>6.4329999999999998</v>
      </c>
      <c r="C7" s="4">
        <v>3.34</v>
      </c>
      <c r="D7" s="4">
        <v>40.274999999999999</v>
      </c>
      <c r="E7" s="4">
        <v>21.094999999999999</v>
      </c>
      <c r="F7" s="2"/>
      <c r="G7" s="2"/>
      <c r="H7" s="1">
        <v>4951704.38</v>
      </c>
      <c r="I7" s="1">
        <v>992583.6</v>
      </c>
      <c r="J7" s="1">
        <f t="shared" si="0"/>
        <v>4.9887025939175302</v>
      </c>
      <c r="K7" s="1"/>
      <c r="L7" s="1">
        <v>13118156.07</v>
      </c>
      <c r="M7" s="1">
        <v>2624985.29</v>
      </c>
      <c r="N7" s="1">
        <f t="shared" si="1"/>
        <v>4.9974207931656638</v>
      </c>
      <c r="O7" s="1"/>
      <c r="P7" s="1">
        <v>8909204.5600000005</v>
      </c>
      <c r="Q7" s="1">
        <v>366119.52</v>
      </c>
      <c r="R7" s="1">
        <f t="shared" si="2"/>
        <v>24.334142468011539</v>
      </c>
      <c r="S7" s="1"/>
      <c r="T7" s="1">
        <v>22064503.670000002</v>
      </c>
      <c r="U7" s="1">
        <v>1112873.04</v>
      </c>
      <c r="V7" s="1">
        <f t="shared" si="3"/>
        <v>19.826613528170295</v>
      </c>
      <c r="W7" s="1"/>
      <c r="X7" s="1"/>
    </row>
    <row r="8" spans="1:24" x14ac:dyDescent="0.2">
      <c r="A8" s="2"/>
      <c r="B8" s="4"/>
      <c r="C8" s="4">
        <v>3.5009999999999999</v>
      </c>
      <c r="D8" s="4">
        <v>28.719000000000001</v>
      </c>
      <c r="E8" s="4"/>
      <c r="F8" s="2"/>
      <c r="G8" s="2"/>
      <c r="H8" s="1">
        <v>8907547.3900000006</v>
      </c>
      <c r="I8" s="1">
        <v>1384729.7</v>
      </c>
      <c r="J8" s="1">
        <f t="shared" si="0"/>
        <v>6.4326975798959181</v>
      </c>
      <c r="K8" s="1"/>
      <c r="L8" s="1">
        <v>13016634.550000001</v>
      </c>
      <c r="M8" s="1">
        <v>3896812.09</v>
      </c>
      <c r="N8" s="1">
        <f t="shared" si="1"/>
        <v>3.3403290303382325</v>
      </c>
      <c r="O8" s="1"/>
      <c r="P8" s="1">
        <v>11943193.99</v>
      </c>
      <c r="Q8" s="1">
        <v>296541</v>
      </c>
      <c r="R8" s="1">
        <f t="shared" si="2"/>
        <v>40.275017586101079</v>
      </c>
      <c r="S8" s="1"/>
      <c r="T8" s="1">
        <v>27956541.25</v>
      </c>
      <c r="U8" s="1">
        <v>1325270.83</v>
      </c>
      <c r="V8" s="1">
        <f t="shared" si="3"/>
        <v>21.094964604329213</v>
      </c>
      <c r="W8" s="1"/>
      <c r="X8" s="1"/>
    </row>
    <row r="9" spans="1:24" x14ac:dyDescent="0.2">
      <c r="A9" s="2"/>
      <c r="B9" s="1"/>
      <c r="C9" s="1"/>
      <c r="D9" s="1"/>
      <c r="E9" s="1"/>
      <c r="F9" s="2"/>
      <c r="G9" s="2"/>
      <c r="H9" s="1"/>
      <c r="I9" s="1"/>
      <c r="J9" s="1"/>
      <c r="K9" s="1"/>
      <c r="L9" s="1">
        <v>16298584</v>
      </c>
      <c r="M9" s="1">
        <v>4655551.0199999996</v>
      </c>
      <c r="N9" s="1">
        <f t="shared" si="1"/>
        <v>3.5008925753325761</v>
      </c>
      <c r="O9" s="1"/>
      <c r="P9" s="1">
        <v>9954149.8200000003</v>
      </c>
      <c r="Q9" s="1">
        <v>346606.27</v>
      </c>
      <c r="R9" s="1">
        <f t="shared" si="2"/>
        <v>28.718897150937288</v>
      </c>
      <c r="S9" s="1"/>
      <c r="T9" s="1"/>
      <c r="U9" s="1"/>
      <c r="V9" s="1"/>
      <c r="W9" s="1"/>
      <c r="X9" s="1"/>
    </row>
    <row r="10" spans="1:24" x14ac:dyDescent="0.2">
      <c r="A10" s="1" t="s">
        <v>9</v>
      </c>
      <c r="B10" s="1">
        <f>AVERAGE(B3:B7)</f>
        <v>6.7782000000000009</v>
      </c>
      <c r="C10" s="1">
        <f>AVERAGE(C3:C8)</f>
        <v>4.363666666666667</v>
      </c>
      <c r="D10" s="1">
        <f>AVERAGE(D3:D8)</f>
        <v>42.313166666666667</v>
      </c>
      <c r="E10" s="1">
        <f>AVERAGE(D3:D8)</f>
        <v>42.313166666666667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1"/>
      <c r="U10" s="1"/>
      <c r="V10" s="1"/>
      <c r="W10" s="1"/>
      <c r="X10" s="1"/>
    </row>
    <row r="11" spans="1:24" x14ac:dyDescent="0.2">
      <c r="A11" s="1"/>
      <c r="B11" s="1"/>
      <c r="C11" s="1"/>
      <c r="D11" s="1"/>
      <c r="E11" s="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1"/>
      <c r="U11" s="1"/>
      <c r="V11" s="1"/>
      <c r="W11" s="1"/>
      <c r="X11" s="1"/>
    </row>
    <row r="12" spans="1:24" x14ac:dyDescent="0.2">
      <c r="A12" s="2" t="s">
        <v>10</v>
      </c>
      <c r="B12" s="1"/>
      <c r="C12" s="1">
        <f>TTEST(B3:B7,C3:C8,2,2)</f>
        <v>2.0982905480056172E-2</v>
      </c>
      <c r="D12" s="1"/>
      <c r="E12" s="1">
        <f>TTEST(D3:D8,E3:E7,2,2)</f>
        <v>0.57457499723370375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1"/>
      <c r="U12" s="1"/>
      <c r="V12" s="1"/>
      <c r="W12" s="1"/>
      <c r="X12" s="1"/>
    </row>
    <row r="13" spans="1:24" x14ac:dyDescent="0.2">
      <c r="A13" s="2" t="s">
        <v>11</v>
      </c>
      <c r="B13" s="1"/>
      <c r="C13" s="1"/>
      <c r="D13" s="1">
        <f>TTEST(B3:B7,D3:D8,2,2)</f>
        <v>4.2856813228257977E-3</v>
      </c>
      <c r="E13" s="1">
        <f>TTEST(C3:C8,E3:E7,2,2)</f>
        <v>6.3365875524715512E-4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1"/>
      <c r="U13" s="1"/>
      <c r="V13" s="1"/>
      <c r="W13" s="1"/>
      <c r="X13" s="1"/>
    </row>
    <row r="14" spans="1:24" x14ac:dyDescent="0.2">
      <c r="A14" s="2"/>
      <c r="B14" s="1"/>
      <c r="C14" s="1"/>
      <c r="D14" s="1"/>
      <c r="E14" s="1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1"/>
      <c r="U14" s="1"/>
      <c r="V14" s="1"/>
      <c r="W14" s="1"/>
      <c r="X14" s="1"/>
    </row>
    <row r="15" spans="1:24" x14ac:dyDescent="0.2">
      <c r="A15" s="2"/>
      <c r="B15" s="1"/>
      <c r="C15" s="1"/>
      <c r="D15" s="1"/>
      <c r="E15" s="1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1"/>
      <c r="U15" s="1"/>
      <c r="V15" s="1"/>
      <c r="W15" s="1"/>
      <c r="X15" s="1"/>
    </row>
    <row r="16" spans="1:24" x14ac:dyDescent="0.2">
      <c r="A16" s="2" t="s">
        <v>12</v>
      </c>
      <c r="B16" s="1" t="s">
        <v>13</v>
      </c>
      <c r="C16" s="1" t="s">
        <v>14</v>
      </c>
      <c r="D16" s="1"/>
      <c r="E16" s="1"/>
      <c r="F16" s="5"/>
      <c r="G16" s="5"/>
      <c r="H16" s="1" t="s">
        <v>1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2"/>
      <c r="T16" s="1"/>
      <c r="U16" s="1"/>
      <c r="V16" s="1"/>
      <c r="W16" s="1"/>
      <c r="X16" s="1"/>
    </row>
    <row r="17" spans="1:24" x14ac:dyDescent="0.2">
      <c r="A17" s="2"/>
      <c r="B17" s="3" t="s">
        <v>2</v>
      </c>
      <c r="C17" s="3" t="s">
        <v>3</v>
      </c>
      <c r="D17" s="3" t="s">
        <v>4</v>
      </c>
      <c r="E17" s="3" t="s">
        <v>5</v>
      </c>
      <c r="F17" s="6"/>
      <c r="G17" s="6"/>
      <c r="H17" s="1" t="s">
        <v>2</v>
      </c>
      <c r="I17" s="6"/>
      <c r="J17" s="2" t="s">
        <v>15</v>
      </c>
      <c r="K17" s="6"/>
      <c r="L17" s="1" t="s">
        <v>3</v>
      </c>
      <c r="M17" s="1"/>
      <c r="N17" s="2" t="s">
        <v>15</v>
      </c>
      <c r="O17" s="1"/>
      <c r="P17" s="3" t="s">
        <v>4</v>
      </c>
      <c r="Q17" s="1"/>
      <c r="R17" s="2" t="s">
        <v>15</v>
      </c>
      <c r="S17" s="1"/>
      <c r="T17" s="3" t="s">
        <v>5</v>
      </c>
      <c r="U17" s="1"/>
      <c r="V17" s="2" t="s">
        <v>15</v>
      </c>
      <c r="W17" s="1"/>
      <c r="X17" s="1"/>
    </row>
    <row r="18" spans="1:24" x14ac:dyDescent="0.2">
      <c r="A18" s="2"/>
      <c r="B18" s="4">
        <v>1.0938339699999999</v>
      </c>
      <c r="C18" s="4">
        <v>4.2306385799999999</v>
      </c>
      <c r="D18" s="4">
        <v>0.68365019999999999</v>
      </c>
      <c r="E18" s="4">
        <v>2.8277286199999998</v>
      </c>
      <c r="F18" s="5"/>
      <c r="G18" s="5"/>
      <c r="H18" s="1" t="s">
        <v>6</v>
      </c>
      <c r="I18" s="5" t="s">
        <v>16</v>
      </c>
      <c r="J18" s="5" t="s">
        <v>17</v>
      </c>
      <c r="K18" s="5"/>
      <c r="L18" s="1" t="s">
        <v>6</v>
      </c>
      <c r="M18" s="5" t="s">
        <v>16</v>
      </c>
      <c r="N18" s="5" t="s">
        <v>17</v>
      </c>
      <c r="O18" s="5"/>
      <c r="P18" s="1" t="s">
        <v>6</v>
      </c>
      <c r="Q18" s="5" t="s">
        <v>16</v>
      </c>
      <c r="R18" s="5" t="s">
        <v>17</v>
      </c>
      <c r="S18" s="2"/>
      <c r="T18" s="1" t="s">
        <v>6</v>
      </c>
      <c r="U18" s="5" t="s">
        <v>16</v>
      </c>
      <c r="V18" s="5" t="s">
        <v>17</v>
      </c>
      <c r="W18" s="1"/>
      <c r="X18" s="1"/>
    </row>
    <row r="19" spans="1:24" x14ac:dyDescent="0.2">
      <c r="A19" s="2"/>
      <c r="B19" s="4">
        <v>0.94177073</v>
      </c>
      <c r="C19" s="4">
        <v>2.12696423</v>
      </c>
      <c r="D19" s="4">
        <v>1.7747537099999999</v>
      </c>
      <c r="E19" s="4">
        <v>2.9835995199999998</v>
      </c>
      <c r="F19" s="2"/>
      <c r="G19" s="2"/>
      <c r="H19" s="1">
        <v>8858865.5199999996</v>
      </c>
      <c r="I19" s="1">
        <v>21560494.190000001</v>
      </c>
      <c r="J19" s="2">
        <f>H19/I19</f>
        <v>0.41088415886630469</v>
      </c>
      <c r="K19" s="2"/>
      <c r="L19" s="1">
        <v>26797418.350000001</v>
      </c>
      <c r="M19" s="1">
        <v>16862386.43</v>
      </c>
      <c r="N19" s="2">
        <f>L19/M19</f>
        <v>1.5891830294153686</v>
      </c>
      <c r="O19" s="2"/>
      <c r="P19" s="1">
        <v>6081521.8300000001</v>
      </c>
      <c r="Q19" s="1">
        <v>23681561.09</v>
      </c>
      <c r="R19" s="2">
        <f>P19/Q19</f>
        <v>0.25680409356830963</v>
      </c>
      <c r="S19" s="2"/>
      <c r="T19" s="1">
        <v>18702063.59</v>
      </c>
      <c r="U19" s="1">
        <v>17606937</v>
      </c>
      <c r="V19" s="1">
        <f>T19/U19</f>
        <v>1.0621985862731262</v>
      </c>
      <c r="W19" s="1"/>
      <c r="X19" s="1"/>
    </row>
    <row r="20" spans="1:24" x14ac:dyDescent="0.2">
      <c r="A20" s="2"/>
      <c r="B20" s="4">
        <v>1.65530541</v>
      </c>
      <c r="C20" s="4">
        <v>1.62556769</v>
      </c>
      <c r="D20" s="4">
        <v>2.11908158</v>
      </c>
      <c r="E20" s="4">
        <v>3.4805057100000001</v>
      </c>
      <c r="F20" s="2"/>
      <c r="G20" s="2"/>
      <c r="H20" s="1">
        <v>9126629.9100000001</v>
      </c>
      <c r="I20" s="1">
        <v>25798666.760000002</v>
      </c>
      <c r="J20" s="2">
        <f t="shared" ref="J20:J23" si="4">H20/I20</f>
        <v>0.35376362642702702</v>
      </c>
      <c r="K20" s="2"/>
      <c r="L20" s="1">
        <v>16208264.060000001</v>
      </c>
      <c r="M20" s="1">
        <v>20286556</v>
      </c>
      <c r="N20" s="2">
        <f t="shared" ref="N20:N24" si="5">L20/M20</f>
        <v>0.79896578108181593</v>
      </c>
      <c r="O20" s="2"/>
      <c r="P20" s="1">
        <v>12825284.65</v>
      </c>
      <c r="Q20" s="1">
        <v>19238044.5</v>
      </c>
      <c r="R20" s="2">
        <f t="shared" ref="R20:R24" si="6">P20/Q20</f>
        <v>0.66666259400741068</v>
      </c>
      <c r="S20" s="2"/>
      <c r="T20" s="1">
        <v>22621138.949999999</v>
      </c>
      <c r="U20" s="1">
        <v>20183940</v>
      </c>
      <c r="V20" s="1">
        <f t="shared" ref="V20:V23" si="7">T20/U20</f>
        <v>1.120749415129058</v>
      </c>
      <c r="W20" s="1"/>
      <c r="X20" s="1"/>
    </row>
    <row r="21" spans="1:24" x14ac:dyDescent="0.2">
      <c r="A21" s="2"/>
      <c r="B21" s="4">
        <v>0.43643916999999999</v>
      </c>
      <c r="C21" s="4">
        <v>1.83920393</v>
      </c>
      <c r="D21" s="4">
        <v>1.25840602</v>
      </c>
      <c r="E21" s="4">
        <v>3.8453626399999998</v>
      </c>
      <c r="F21" s="2"/>
      <c r="G21" s="2"/>
      <c r="H21" s="1">
        <v>15347386.5</v>
      </c>
      <c r="I21" s="1">
        <v>24682452</v>
      </c>
      <c r="J21" s="2">
        <f t="shared" si="4"/>
        <v>0.62179343040958812</v>
      </c>
      <c r="K21" s="2"/>
      <c r="L21" s="1">
        <v>11837145.59</v>
      </c>
      <c r="M21" s="1">
        <v>19385363</v>
      </c>
      <c r="N21" s="2">
        <f t="shared" si="5"/>
        <v>0.61062284931161726</v>
      </c>
      <c r="O21" s="2"/>
      <c r="P21" s="1">
        <v>17911322.25</v>
      </c>
      <c r="Q21" s="1">
        <v>22501526.140000001</v>
      </c>
      <c r="R21" s="2">
        <f t="shared" si="6"/>
        <v>0.79600477490101473</v>
      </c>
      <c r="S21" s="2"/>
      <c r="T21" s="1">
        <v>21555878.670000002</v>
      </c>
      <c r="U21" s="1">
        <v>16487521.91</v>
      </c>
      <c r="V21" s="1">
        <f t="shared" si="7"/>
        <v>1.3074056118115571</v>
      </c>
      <c r="W21" s="1"/>
      <c r="X21" s="1"/>
    </row>
    <row r="22" spans="1:24" x14ac:dyDescent="0.2">
      <c r="A22" s="2"/>
      <c r="B22" s="4">
        <v>0.87265073999999998</v>
      </c>
      <c r="C22" s="4">
        <v>1.5739427699999999</v>
      </c>
      <c r="D22" s="4">
        <v>1.47560439</v>
      </c>
      <c r="E22" s="4">
        <v>4.8053158099999997</v>
      </c>
      <c r="F22" s="2"/>
      <c r="G22" s="2"/>
      <c r="H22" s="1">
        <v>4951704.38</v>
      </c>
      <c r="I22" s="1">
        <v>30203898.059999999</v>
      </c>
      <c r="J22" s="2">
        <f t="shared" si="4"/>
        <v>0.16394256033322077</v>
      </c>
      <c r="K22" s="2"/>
      <c r="L22" s="1">
        <v>13118156.07</v>
      </c>
      <c r="M22" s="1">
        <v>18987811.579999998</v>
      </c>
      <c r="N22" s="2">
        <f t="shared" si="5"/>
        <v>0.69087245861537039</v>
      </c>
      <c r="O22" s="2"/>
      <c r="P22" s="1">
        <v>8909204.5600000005</v>
      </c>
      <c r="Q22" s="1">
        <v>18847343.710000001</v>
      </c>
      <c r="R22" s="2">
        <f t="shared" si="6"/>
        <v>0.47270345875174791</v>
      </c>
      <c r="S22" s="2"/>
      <c r="T22" s="1">
        <v>22064503.670000002</v>
      </c>
      <c r="U22" s="1">
        <v>15275269</v>
      </c>
      <c r="V22" s="1">
        <f t="shared" si="7"/>
        <v>1.4444592543673045</v>
      </c>
      <c r="W22" s="1"/>
      <c r="X22" s="1"/>
    </row>
    <row r="23" spans="1:24" x14ac:dyDescent="0.2">
      <c r="A23" s="2"/>
      <c r="B23" s="4"/>
      <c r="C23" s="4">
        <v>2.30926199</v>
      </c>
      <c r="D23" s="4">
        <v>1.1554740699999999</v>
      </c>
      <c r="E23" s="4"/>
      <c r="F23" s="2"/>
      <c r="G23" s="2"/>
      <c r="H23" s="1">
        <v>8907547.3900000006</v>
      </c>
      <c r="I23" s="1">
        <v>27173756.829999998</v>
      </c>
      <c r="J23" s="2">
        <f t="shared" si="4"/>
        <v>0.32779962835930043</v>
      </c>
      <c r="K23" s="2"/>
      <c r="L23" s="1">
        <v>13016634.550000001</v>
      </c>
      <c r="M23" s="1">
        <v>22016170.550000001</v>
      </c>
      <c r="N23" s="2">
        <f t="shared" si="5"/>
        <v>0.59123063751883953</v>
      </c>
      <c r="O23" s="2"/>
      <c r="P23" s="1">
        <v>11943193.99</v>
      </c>
      <c r="Q23" s="1">
        <v>21546788.82</v>
      </c>
      <c r="R23" s="2">
        <f t="shared" si="6"/>
        <v>0.55429113311372769</v>
      </c>
      <c r="S23" s="2"/>
      <c r="T23" s="1">
        <v>27956541.25</v>
      </c>
      <c r="U23" s="1">
        <v>15487934.789999999</v>
      </c>
      <c r="V23" s="1">
        <f t="shared" si="7"/>
        <v>1.8050528769045779</v>
      </c>
      <c r="W23" s="1"/>
      <c r="X23" s="1"/>
    </row>
    <row r="24" spans="1:24" x14ac:dyDescent="0.2">
      <c r="A24" s="2"/>
      <c r="B24" s="1"/>
      <c r="C24" s="1"/>
      <c r="D24" s="1"/>
      <c r="E24" s="1"/>
      <c r="F24" s="2"/>
      <c r="G24" s="2"/>
      <c r="H24" s="2"/>
      <c r="I24" s="2"/>
      <c r="J24" s="2"/>
      <c r="K24" s="2"/>
      <c r="L24" s="1">
        <v>16298584</v>
      </c>
      <c r="M24" s="1">
        <v>18789216.629999999</v>
      </c>
      <c r="N24" s="2">
        <f t="shared" si="5"/>
        <v>0.867443508739832</v>
      </c>
      <c r="O24" s="2"/>
      <c r="P24" s="1">
        <v>9954149.8200000003</v>
      </c>
      <c r="Q24" s="1">
        <v>22933797.620000001</v>
      </c>
      <c r="R24" s="2">
        <f t="shared" si="6"/>
        <v>0.43403844338973457</v>
      </c>
      <c r="S24" s="2"/>
      <c r="T24" s="1"/>
      <c r="U24" s="1"/>
      <c r="V24" s="1"/>
      <c r="W24" s="1"/>
      <c r="X24" s="1"/>
    </row>
    <row r="25" spans="1:24" x14ac:dyDescent="0.2">
      <c r="A25" s="1" t="s">
        <v>9</v>
      </c>
      <c r="B25" s="1">
        <f>AVERAGE(B18:B22)</f>
        <v>1.0000000039999999</v>
      </c>
      <c r="C25" s="1">
        <f>AVERAGE(C18:C23)</f>
        <v>2.2842631983333335</v>
      </c>
      <c r="D25" s="1">
        <f>AVERAGE(D18:D23)</f>
        <v>1.4111616616666665</v>
      </c>
      <c r="E25" s="1">
        <f>AVERAGE(E18:E22)</f>
        <v>3.5885024599999995</v>
      </c>
      <c r="F25" s="2"/>
      <c r="G25" s="1"/>
      <c r="H25" s="2"/>
      <c r="I25" s="2"/>
      <c r="J25" s="1"/>
      <c r="K25" s="2"/>
      <c r="L25" s="2"/>
      <c r="M25" s="2"/>
      <c r="N25" s="2"/>
      <c r="O25" s="2"/>
      <c r="P25" s="2"/>
      <c r="Q25" s="2"/>
      <c r="R25" s="2"/>
      <c r="S25" s="2"/>
      <c r="T25" s="1"/>
      <c r="U25" s="1"/>
      <c r="V25" s="1"/>
      <c r="W25" s="1"/>
      <c r="X25" s="1"/>
    </row>
    <row r="26" spans="1:24" x14ac:dyDescent="0.2">
      <c r="A26" s="1"/>
      <c r="B26" s="1"/>
      <c r="C26" s="1"/>
      <c r="D26" s="1"/>
      <c r="E26" s="1"/>
      <c r="F26" s="2"/>
      <c r="G26" s="2" t="s">
        <v>9</v>
      </c>
      <c r="H26" s="2"/>
      <c r="I26" s="2"/>
      <c r="J26" s="2">
        <f>AVERAGE(J19:J23)</f>
        <v>0.37563668087908819</v>
      </c>
      <c r="K26" s="2"/>
      <c r="L26" s="2"/>
      <c r="M26" s="2"/>
      <c r="N26" s="2">
        <f>AVERAGE(N19:N24)</f>
        <v>0.85805304411380734</v>
      </c>
      <c r="O26" s="2"/>
      <c r="P26" s="2"/>
      <c r="Q26" s="2"/>
      <c r="R26" s="2">
        <f>AVERAGE(R19:R24)</f>
        <v>0.53008408295532417</v>
      </c>
      <c r="S26" s="2"/>
      <c r="T26" s="1"/>
      <c r="U26" s="1"/>
      <c r="V26" s="1">
        <f>AVERAGE(V19:V23)</f>
        <v>1.3479731488971249</v>
      </c>
      <c r="W26" s="1"/>
      <c r="X26" s="1"/>
    </row>
    <row r="27" spans="1:24" x14ac:dyDescent="0.2">
      <c r="A27" s="2" t="s">
        <v>10</v>
      </c>
      <c r="B27" s="1"/>
      <c r="C27" s="1">
        <f>TTEST(B18:B22,C18:C23,2,2)</f>
        <v>2.6086668354114856E-2</v>
      </c>
      <c r="D27" s="1"/>
      <c r="E27" s="1">
        <f>TTEST(D18:D23,E18:E22,2,2)</f>
        <v>3.4995010109215122E-4</v>
      </c>
      <c r="F27" s="2"/>
      <c r="G27" s="2" t="s">
        <v>18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1"/>
      <c r="U27" s="1"/>
      <c r="V27" s="1"/>
      <c r="W27" s="1"/>
      <c r="X27" s="1"/>
    </row>
    <row r="28" spans="1:24" x14ac:dyDescent="0.2">
      <c r="A28" s="2" t="s">
        <v>11</v>
      </c>
      <c r="B28" s="1"/>
      <c r="C28" s="1"/>
      <c r="D28" s="1">
        <f>TTEST(B18:B22,D18:D23,2,2)</f>
        <v>0.18667030025010342</v>
      </c>
      <c r="E28" s="1">
        <f>TTEST(C18:C23,E18:E22,2,2)</f>
        <v>4.2125792070858807E-2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1"/>
      <c r="U28" s="1"/>
      <c r="V28" s="1"/>
      <c r="W28" s="1"/>
      <c r="X28" s="1"/>
    </row>
    <row r="29" spans="1:24" x14ac:dyDescent="0.2">
      <c r="A29" s="2"/>
      <c r="B29" s="1"/>
      <c r="C29" s="1"/>
      <c r="D29" s="1"/>
      <c r="E29" s="1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1"/>
      <c r="U29" s="1"/>
      <c r="V29" s="1"/>
      <c r="W29" s="1"/>
      <c r="X29" s="1"/>
    </row>
    <row r="30" spans="1:24" x14ac:dyDescent="0.2">
      <c r="A30" s="2"/>
      <c r="B30" s="1"/>
      <c r="C30" s="1"/>
      <c r="D30" s="1"/>
      <c r="E30" s="1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2"/>
      <c r="T30" s="1"/>
      <c r="U30" s="1"/>
      <c r="V30" s="1"/>
      <c r="W30" s="1"/>
      <c r="X30" s="1"/>
    </row>
    <row r="31" spans="1:24" x14ac:dyDescent="0.2">
      <c r="A31" s="2"/>
      <c r="B31" s="1" t="s">
        <v>19</v>
      </c>
      <c r="C31" s="1" t="s">
        <v>14</v>
      </c>
      <c r="D31" s="1"/>
      <c r="E31" s="7"/>
      <c r="F31" s="6"/>
      <c r="G31" s="6"/>
      <c r="H31" s="1" t="s">
        <v>1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2"/>
      <c r="T31" s="1"/>
      <c r="U31" s="1"/>
      <c r="V31" s="1"/>
      <c r="W31" s="1"/>
      <c r="X31" s="1"/>
    </row>
    <row r="32" spans="1:24" x14ac:dyDescent="0.2">
      <c r="A32" s="2"/>
      <c r="B32" s="3" t="s">
        <v>2</v>
      </c>
      <c r="C32" s="3" t="s">
        <v>3</v>
      </c>
      <c r="D32" s="3" t="s">
        <v>4</v>
      </c>
      <c r="E32" s="3" t="s">
        <v>5</v>
      </c>
      <c r="F32" s="8"/>
      <c r="G32" s="8"/>
      <c r="H32" s="1" t="s">
        <v>2</v>
      </c>
      <c r="I32" s="6"/>
      <c r="J32" s="2" t="s">
        <v>15</v>
      </c>
      <c r="K32" s="6"/>
      <c r="L32" s="1" t="s">
        <v>3</v>
      </c>
      <c r="M32" s="1"/>
      <c r="N32" s="2" t="s">
        <v>15</v>
      </c>
      <c r="O32" s="1"/>
      <c r="P32" s="3" t="s">
        <v>4</v>
      </c>
      <c r="Q32" s="1"/>
      <c r="R32" s="2" t="s">
        <v>15</v>
      </c>
      <c r="S32" s="1"/>
      <c r="T32" s="3" t="s">
        <v>5</v>
      </c>
      <c r="U32" s="1"/>
      <c r="V32" s="2" t="s">
        <v>15</v>
      </c>
      <c r="W32" s="1"/>
      <c r="X32" s="1"/>
    </row>
    <row r="33" spans="1:24" x14ac:dyDescent="0.2">
      <c r="A33" s="1"/>
      <c r="B33" s="4">
        <v>1.44367413</v>
      </c>
      <c r="C33" s="4">
        <v>6.8581075800000004</v>
      </c>
      <c r="D33" s="4">
        <v>0.15021430999999999</v>
      </c>
      <c r="E33" s="4">
        <v>0.52974155999999994</v>
      </c>
      <c r="F33" s="1"/>
      <c r="G33" s="1"/>
      <c r="H33" s="1" t="s">
        <v>7</v>
      </c>
      <c r="I33" s="5" t="s">
        <v>16</v>
      </c>
      <c r="J33" s="5" t="s">
        <v>20</v>
      </c>
      <c r="K33" s="5"/>
      <c r="L33" s="1" t="s">
        <v>7</v>
      </c>
      <c r="M33" s="5" t="s">
        <v>16</v>
      </c>
      <c r="N33" s="5" t="s">
        <v>20</v>
      </c>
      <c r="O33" s="5"/>
      <c r="P33" s="1" t="s">
        <v>7</v>
      </c>
      <c r="Q33" s="5" t="s">
        <v>16</v>
      </c>
      <c r="R33" s="5" t="s">
        <v>20</v>
      </c>
      <c r="S33" s="2"/>
      <c r="T33" s="1" t="s">
        <v>7</v>
      </c>
      <c r="U33" s="5" t="s">
        <v>16</v>
      </c>
      <c r="V33" s="5" t="s">
        <v>20</v>
      </c>
      <c r="W33" s="1"/>
      <c r="X33" s="1"/>
    </row>
    <row r="34" spans="1:24" x14ac:dyDescent="0.2">
      <c r="A34" s="1"/>
      <c r="B34" s="4">
        <v>0.84420470999999997</v>
      </c>
      <c r="C34" s="4">
        <v>3.22222557</v>
      </c>
      <c r="D34" s="4">
        <v>0.25003344999999999</v>
      </c>
      <c r="E34" s="4">
        <v>0.39000694000000002</v>
      </c>
      <c r="F34" s="1"/>
      <c r="G34" s="1"/>
      <c r="H34" s="1">
        <v>1704115.98</v>
      </c>
      <c r="I34" s="1">
        <v>21560494.190000001</v>
      </c>
      <c r="J34" s="1">
        <f>H34/I34</f>
        <v>7.9038818172840766E-2</v>
      </c>
      <c r="K34" s="1"/>
      <c r="L34" s="1">
        <v>6331325</v>
      </c>
      <c r="M34" s="1">
        <v>16862386.43</v>
      </c>
      <c r="N34" s="1">
        <f>L34/M34</f>
        <v>0.37547028270778399</v>
      </c>
      <c r="O34" s="1"/>
      <c r="P34" s="1">
        <v>194756.92</v>
      </c>
      <c r="Q34" s="1">
        <v>23681561.09</v>
      </c>
      <c r="R34" s="1">
        <f>P34/Q34</f>
        <v>8.2239899329204242E-3</v>
      </c>
      <c r="S34" s="1"/>
      <c r="T34" s="1">
        <v>510645.05</v>
      </c>
      <c r="U34" s="1">
        <v>17606937</v>
      </c>
      <c r="V34" s="1">
        <f>T34/U34</f>
        <v>2.9002492029136014E-2</v>
      </c>
      <c r="W34" s="1"/>
      <c r="X34" s="1"/>
    </row>
    <row r="35" spans="1:24" x14ac:dyDescent="0.2">
      <c r="A35" s="1"/>
      <c r="B35" s="4">
        <v>1.1810965</v>
      </c>
      <c r="C35" s="4">
        <v>1.9980245999999999</v>
      </c>
      <c r="D35" s="4">
        <v>0.18033405</v>
      </c>
      <c r="E35" s="4">
        <v>0.48760953000000001</v>
      </c>
      <c r="F35" s="1"/>
      <c r="G35" s="1"/>
      <c r="H35" s="1">
        <v>1192384.5</v>
      </c>
      <c r="I35" s="1">
        <v>25798666.760000002</v>
      </c>
      <c r="J35" s="1">
        <f t="shared" ref="J35:J38" si="8">H35/I35</f>
        <v>4.6218841891812551E-2</v>
      </c>
      <c r="K35" s="1"/>
      <c r="L35" s="1">
        <v>3578784.44</v>
      </c>
      <c r="M35" s="1">
        <v>20286556</v>
      </c>
      <c r="N35" s="1">
        <f t="shared" ref="N35:N39" si="9">L35/M35</f>
        <v>0.17641163142723684</v>
      </c>
      <c r="O35" s="1"/>
      <c r="P35" s="1">
        <v>263348.17</v>
      </c>
      <c r="Q35" s="1">
        <v>19238044.5</v>
      </c>
      <c r="R35" s="1">
        <f t="shared" ref="R35:R39" si="10">P35/Q35</f>
        <v>1.3688926127600962E-2</v>
      </c>
      <c r="S35" s="1"/>
      <c r="T35" s="1">
        <v>430972.5</v>
      </c>
      <c r="U35" s="1">
        <v>20183940</v>
      </c>
      <c r="V35" s="1">
        <f t="shared" ref="V35:V38" si="11">T35/U35</f>
        <v>2.1352248371725242E-2</v>
      </c>
      <c r="W35" s="1"/>
      <c r="X35" s="1"/>
    </row>
    <row r="36" spans="1:24" x14ac:dyDescent="0.2">
      <c r="A36" s="1"/>
      <c r="B36" s="4">
        <v>0.60025090999999997</v>
      </c>
      <c r="C36" s="4">
        <v>2.5251122399999999</v>
      </c>
      <c r="D36" s="4">
        <v>0.35481457999999999</v>
      </c>
      <c r="E36" s="4">
        <v>1.3307163200000001</v>
      </c>
      <c r="F36" s="1"/>
      <c r="G36" s="1"/>
      <c r="H36" s="1">
        <v>1596044.43</v>
      </c>
      <c r="I36" s="1">
        <v>24682452</v>
      </c>
      <c r="J36" s="1">
        <f t="shared" si="8"/>
        <v>6.4663123015492943E-2</v>
      </c>
      <c r="K36" s="1"/>
      <c r="L36" s="1">
        <v>2120538.04</v>
      </c>
      <c r="M36" s="1">
        <v>19385363</v>
      </c>
      <c r="N36" s="1">
        <f t="shared" si="9"/>
        <v>0.1093886165556972</v>
      </c>
      <c r="O36" s="1"/>
      <c r="P36" s="1">
        <v>222157.5</v>
      </c>
      <c r="Q36" s="1">
        <v>22501526.140000001</v>
      </c>
      <c r="R36" s="1">
        <f t="shared" si="10"/>
        <v>9.8729969966383797E-3</v>
      </c>
      <c r="S36" s="1"/>
      <c r="T36" s="1">
        <v>440148.11</v>
      </c>
      <c r="U36" s="1">
        <v>16487521.91</v>
      </c>
      <c r="V36" s="1">
        <f t="shared" si="11"/>
        <v>2.6695831696395906E-2</v>
      </c>
      <c r="W36" s="1"/>
      <c r="X36" s="1"/>
    </row>
    <row r="37" spans="1:24" x14ac:dyDescent="0.2">
      <c r="A37" s="1"/>
      <c r="B37" s="4">
        <v>0.93077357999999999</v>
      </c>
      <c r="C37" s="4">
        <v>3.23293081</v>
      </c>
      <c r="D37" s="4">
        <v>0.25138010999999999</v>
      </c>
      <c r="E37" s="4">
        <v>1.5629311800000001</v>
      </c>
      <c r="F37" s="1"/>
      <c r="G37" s="1"/>
      <c r="H37" s="1">
        <v>992583.6</v>
      </c>
      <c r="I37" s="1">
        <v>30203898.059999999</v>
      </c>
      <c r="J37" s="1">
        <f t="shared" si="8"/>
        <v>3.286276486658226E-2</v>
      </c>
      <c r="K37" s="1"/>
      <c r="L37" s="1">
        <v>2624985.29</v>
      </c>
      <c r="M37" s="1">
        <v>18987811.579999998</v>
      </c>
      <c r="N37" s="1">
        <f t="shared" si="9"/>
        <v>0.13824580462789701</v>
      </c>
      <c r="O37" s="1"/>
      <c r="P37" s="1">
        <v>366119.52</v>
      </c>
      <c r="Q37" s="1">
        <v>18847343.710000001</v>
      </c>
      <c r="R37" s="1">
        <f t="shared" si="10"/>
        <v>1.9425523598094345E-2</v>
      </c>
      <c r="S37" s="1"/>
      <c r="T37" s="1">
        <v>1112873.04</v>
      </c>
      <c r="U37" s="1">
        <v>15275269</v>
      </c>
      <c r="V37" s="1">
        <f t="shared" si="11"/>
        <v>7.285456249575703E-2</v>
      </c>
      <c r="W37" s="1"/>
      <c r="X37" s="1"/>
    </row>
    <row r="38" spans="1:24" x14ac:dyDescent="0.2">
      <c r="A38" s="1"/>
      <c r="B38" s="4"/>
      <c r="C38" s="4">
        <v>4.5257560799999998</v>
      </c>
      <c r="D38" s="4">
        <v>0.27605089999999999</v>
      </c>
      <c r="E38" s="4"/>
      <c r="F38" s="1"/>
      <c r="G38" s="1"/>
      <c r="H38" s="1">
        <v>1384729.7</v>
      </c>
      <c r="I38" s="1">
        <v>27173756.829999998</v>
      </c>
      <c r="J38" s="1">
        <f t="shared" si="8"/>
        <v>5.0958345902000921E-2</v>
      </c>
      <c r="K38" s="1"/>
      <c r="L38" s="1">
        <v>3896812.09</v>
      </c>
      <c r="M38" s="1">
        <v>22016170.550000001</v>
      </c>
      <c r="N38" s="1">
        <f t="shared" si="9"/>
        <v>0.17699772452026175</v>
      </c>
      <c r="O38" s="1"/>
      <c r="P38" s="1">
        <v>296541</v>
      </c>
      <c r="Q38" s="1">
        <v>21546788.82</v>
      </c>
      <c r="R38" s="1">
        <f t="shared" si="10"/>
        <v>1.3762654030597215E-2</v>
      </c>
      <c r="S38" s="1"/>
      <c r="T38" s="1">
        <v>1325270.83</v>
      </c>
      <c r="U38" s="1">
        <v>15487934.789999999</v>
      </c>
      <c r="V38" s="1">
        <f t="shared" si="11"/>
        <v>8.5567950018467259E-2</v>
      </c>
      <c r="W38" s="1"/>
      <c r="X38" s="1"/>
    </row>
    <row r="39" spans="1:24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>
        <v>4655551.0199999996</v>
      </c>
      <c r="M39" s="1">
        <v>18789216.629999999</v>
      </c>
      <c r="N39" s="1">
        <f t="shared" si="9"/>
        <v>0.24777781382150149</v>
      </c>
      <c r="O39" s="1"/>
      <c r="P39" s="1">
        <v>346606.27</v>
      </c>
      <c r="Q39" s="1">
        <v>22933797.620000001</v>
      </c>
      <c r="R39" s="1">
        <f t="shared" si="10"/>
        <v>1.5113339523748706E-2</v>
      </c>
      <c r="S39" s="1"/>
      <c r="T39" s="1"/>
      <c r="U39" s="1"/>
      <c r="V39" s="1"/>
      <c r="W39" s="1"/>
      <c r="X39" s="1"/>
    </row>
    <row r="40" spans="1:24" x14ac:dyDescent="0.2">
      <c r="A40" s="1" t="s">
        <v>9</v>
      </c>
      <c r="B40" s="1">
        <f>AVERAGE(B33:B37)</f>
        <v>0.99999996600000007</v>
      </c>
      <c r="C40" s="1">
        <f>AVERAGE(C33:C38)</f>
        <v>3.7270261466666672</v>
      </c>
      <c r="D40" s="1">
        <f>AVERAGE(D33:D38)</f>
        <v>0.24380456666666664</v>
      </c>
      <c r="E40" s="1">
        <f>AVERAGE(E33:E37)</f>
        <v>0.86020110599999988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x14ac:dyDescent="0.2">
      <c r="A41" s="1"/>
      <c r="B41" s="1"/>
      <c r="C41" s="1"/>
      <c r="D41" s="1"/>
      <c r="E41" s="1"/>
      <c r="F41" s="1"/>
      <c r="G41" s="2" t="s">
        <v>9</v>
      </c>
      <c r="H41" s="1"/>
      <c r="I41" s="1"/>
      <c r="J41" s="1">
        <f>AVERAGE(J34:J38)</f>
        <v>5.4748378769745885E-2</v>
      </c>
      <c r="K41" s="1"/>
      <c r="L41" s="1"/>
      <c r="M41" s="1"/>
      <c r="N41" s="1">
        <f>AVERAGE(N34:N39)</f>
        <v>0.20404864561006306</v>
      </c>
      <c r="O41" s="1"/>
      <c r="P41" s="1"/>
      <c r="Q41" s="1"/>
      <c r="R41" s="1">
        <f>AVERAGE(R34:R39)</f>
        <v>1.3347905034933336E-2</v>
      </c>
      <c r="S41" s="1"/>
      <c r="T41" s="1"/>
      <c r="U41" s="1"/>
      <c r="V41" s="1">
        <f>AVERAGE(V34:V38)</f>
        <v>4.7094616922296287E-2</v>
      </c>
      <c r="W41" s="1"/>
      <c r="X41" s="1"/>
    </row>
    <row r="42" spans="1:24" x14ac:dyDescent="0.2">
      <c r="A42" s="2" t="s">
        <v>10</v>
      </c>
      <c r="B42" s="1"/>
      <c r="C42" s="1">
        <f>TTEST(B33:B37,C33:C38,2,2)</f>
        <v>7.8770760528936151E-3</v>
      </c>
      <c r="D42" s="1"/>
      <c r="E42" s="1">
        <f>TTEST(D33:D38,E33:E37,2,2)</f>
        <v>2.15566889455019E-2</v>
      </c>
      <c r="F42" s="1"/>
      <c r="G42" s="2" t="s">
        <v>18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x14ac:dyDescent="0.2">
      <c r="A43" s="2" t="s">
        <v>11</v>
      </c>
      <c r="B43" s="1"/>
      <c r="C43" s="1"/>
      <c r="D43" s="1">
        <f>TTEST(B33:B37,D33:D38,2,2)</f>
        <v>3.2678320559738062E-4</v>
      </c>
      <c r="E43" s="1">
        <f>TTEST(C33:C38,E33:E37,2,2)</f>
        <v>6.8262861504447261E-3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x14ac:dyDescent="0.2">
      <c r="A46" s="1" t="s">
        <v>21</v>
      </c>
      <c r="B46" s="1"/>
      <c r="C46" s="1"/>
      <c r="D46" s="1"/>
      <c r="E46" s="1"/>
      <c r="F46" s="1"/>
      <c r="G46" s="1"/>
      <c r="H46" s="1" t="s">
        <v>1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x14ac:dyDescent="0.2">
      <c r="A47" s="1"/>
      <c r="B47" s="3" t="s">
        <v>2</v>
      </c>
      <c r="C47" s="3" t="s">
        <v>3</v>
      </c>
      <c r="D47" s="3" t="s">
        <v>4</v>
      </c>
      <c r="E47" s="3" t="s">
        <v>5</v>
      </c>
      <c r="F47" s="1"/>
      <c r="G47" s="1"/>
      <c r="H47" s="1" t="s">
        <v>2</v>
      </c>
      <c r="I47" s="1"/>
      <c r="J47" s="1"/>
      <c r="K47" s="1"/>
      <c r="L47" s="1" t="s">
        <v>3</v>
      </c>
      <c r="M47" s="1"/>
      <c r="N47" s="1"/>
      <c r="O47" s="1"/>
      <c r="P47" s="3" t="s">
        <v>4</v>
      </c>
      <c r="Q47" s="1"/>
      <c r="R47" s="1"/>
      <c r="S47" s="1"/>
      <c r="T47" s="3" t="s">
        <v>5</v>
      </c>
      <c r="U47" s="1"/>
      <c r="V47" s="1"/>
      <c r="W47" s="1"/>
      <c r="X47" s="1"/>
    </row>
    <row r="48" spans="1:24" x14ac:dyDescent="0.2">
      <c r="A48" s="1"/>
      <c r="B48" s="4">
        <v>5.7987000000000002</v>
      </c>
      <c r="C48" s="4">
        <v>2.9441999999999999</v>
      </c>
      <c r="D48" s="4">
        <v>19.317599999999999</v>
      </c>
      <c r="E48" s="4">
        <v>22.907599999999999</v>
      </c>
      <c r="F48" s="1"/>
      <c r="G48" s="1"/>
      <c r="H48" s="1" t="s">
        <v>6</v>
      </c>
      <c r="I48" s="1" t="s">
        <v>7</v>
      </c>
      <c r="J48" s="1" t="s">
        <v>8</v>
      </c>
      <c r="K48" s="1"/>
      <c r="L48" s="1" t="s">
        <v>6</v>
      </c>
      <c r="M48" s="1" t="s">
        <v>7</v>
      </c>
      <c r="N48" s="1" t="s">
        <v>8</v>
      </c>
      <c r="O48" s="1"/>
      <c r="P48" s="1" t="s">
        <v>6</v>
      </c>
      <c r="Q48" s="1" t="s">
        <v>7</v>
      </c>
      <c r="R48" s="1" t="s">
        <v>8</v>
      </c>
      <c r="S48" s="1"/>
      <c r="T48" s="1" t="s">
        <v>6</v>
      </c>
      <c r="U48" s="1" t="s">
        <v>7</v>
      </c>
      <c r="V48" s="1" t="s">
        <v>8</v>
      </c>
      <c r="W48" s="1"/>
      <c r="X48" s="1"/>
    </row>
    <row r="49" spans="1:24" x14ac:dyDescent="0.2">
      <c r="A49" s="1"/>
      <c r="B49" s="4">
        <v>5.0793999999999997</v>
      </c>
      <c r="C49" s="4">
        <v>5.3771000000000004</v>
      </c>
      <c r="D49" s="4">
        <v>10.060499999999999</v>
      </c>
      <c r="E49" s="4">
        <v>13.1486</v>
      </c>
      <c r="F49" s="1"/>
      <c r="G49" s="1"/>
      <c r="H49" s="1">
        <v>21380550</v>
      </c>
      <c r="I49" s="1">
        <v>3687127</v>
      </c>
      <c r="J49" s="1">
        <f>H49/I49</f>
        <v>5.7987018076675962</v>
      </c>
      <c r="K49" s="1"/>
      <c r="L49" s="1">
        <v>25320430</v>
      </c>
      <c r="M49" s="1">
        <v>8600095</v>
      </c>
      <c r="N49" s="1">
        <f>L49/M49</f>
        <v>2.9442035233331727</v>
      </c>
      <c r="O49" s="1"/>
      <c r="P49" s="1">
        <v>41771101</v>
      </c>
      <c r="Q49" s="1">
        <v>2162331</v>
      </c>
      <c r="R49" s="1">
        <f>P49/Q49</f>
        <v>19.31762574739945</v>
      </c>
      <c r="S49" s="1"/>
      <c r="T49" s="1">
        <v>32452640</v>
      </c>
      <c r="U49" s="1">
        <v>1416678</v>
      </c>
      <c r="V49" s="1">
        <f>T49/U49</f>
        <v>22.907562621851966</v>
      </c>
      <c r="W49" s="1"/>
      <c r="X49" s="1"/>
    </row>
    <row r="50" spans="1:24" x14ac:dyDescent="0.2">
      <c r="A50" s="1"/>
      <c r="B50" s="4">
        <v>4.3796999999999997</v>
      </c>
      <c r="C50" s="4">
        <v>6.3625999999999996</v>
      </c>
      <c r="D50" s="4">
        <v>22.0869</v>
      </c>
      <c r="E50" s="4">
        <v>10.9107</v>
      </c>
      <c r="F50" s="1"/>
      <c r="G50" s="1"/>
      <c r="H50" s="1">
        <v>25591601</v>
      </c>
      <c r="I50" s="1">
        <v>5038296</v>
      </c>
      <c r="J50" s="1">
        <f t="shared" ref="J50:J56" si="12">H50/I50</f>
        <v>5.079415937451869</v>
      </c>
      <c r="K50" s="1"/>
      <c r="L50" s="1">
        <v>30798567</v>
      </c>
      <c r="M50" s="1">
        <v>5727727</v>
      </c>
      <c r="N50" s="1">
        <f t="shared" ref="N50:N52" si="13">L50/M50</f>
        <v>5.3771010734275571</v>
      </c>
      <c r="O50" s="1"/>
      <c r="P50" s="1">
        <v>19649218</v>
      </c>
      <c r="Q50" s="1">
        <v>1953100</v>
      </c>
      <c r="R50" s="1">
        <f t="shared" ref="R50:R54" si="14">P50/Q50</f>
        <v>10.060528390763402</v>
      </c>
      <c r="S50" s="1"/>
      <c r="T50" s="1">
        <v>32062598</v>
      </c>
      <c r="U50" s="1">
        <v>2438476</v>
      </c>
      <c r="V50" s="1">
        <f t="shared" ref="V50:V54" si="15">T50/U50</f>
        <v>13.148621516061672</v>
      </c>
      <c r="W50" s="1"/>
      <c r="X50" s="1"/>
    </row>
    <row r="51" spans="1:24" x14ac:dyDescent="0.2">
      <c r="A51" s="1"/>
      <c r="B51" s="4">
        <v>4.4497</v>
      </c>
      <c r="C51" s="4">
        <v>2.1011000000000002</v>
      </c>
      <c r="D51" s="4">
        <v>12.9231</v>
      </c>
      <c r="E51" s="4">
        <v>18.004000000000001</v>
      </c>
      <c r="F51" s="1"/>
      <c r="G51" s="1"/>
      <c r="H51" s="1">
        <v>24615606</v>
      </c>
      <c r="I51" s="1">
        <v>5620343</v>
      </c>
      <c r="J51" s="1">
        <f t="shared" si="12"/>
        <v>4.3797337635799094</v>
      </c>
      <c r="K51" s="1"/>
      <c r="L51" s="1">
        <v>26042015</v>
      </c>
      <c r="M51" s="1">
        <v>4092996</v>
      </c>
      <c r="N51" s="1">
        <f t="shared" si="13"/>
        <v>6.3625801246812852</v>
      </c>
      <c r="O51" s="1"/>
      <c r="P51" s="1">
        <v>24004887</v>
      </c>
      <c r="Q51" s="1">
        <v>1086840</v>
      </c>
      <c r="R51" s="1">
        <f t="shared" si="14"/>
        <v>22.086863751794191</v>
      </c>
      <c r="S51" s="1"/>
      <c r="T51" s="1">
        <v>17656234</v>
      </c>
      <c r="U51" s="1">
        <v>1618256</v>
      </c>
      <c r="V51" s="1">
        <f t="shared" si="15"/>
        <v>10.910655668818778</v>
      </c>
      <c r="W51" s="1"/>
      <c r="X51" s="1"/>
    </row>
    <row r="52" spans="1:24" x14ac:dyDescent="0.2">
      <c r="A52" s="1"/>
      <c r="B52" s="4">
        <v>4.6319999999999997</v>
      </c>
      <c r="C52" s="4"/>
      <c r="D52" s="4">
        <v>16.6173</v>
      </c>
      <c r="E52" s="4">
        <v>18.458100000000002</v>
      </c>
      <c r="F52" s="1"/>
      <c r="G52" s="1"/>
      <c r="H52" s="1">
        <v>17279743</v>
      </c>
      <c r="I52" s="2">
        <v>3883342</v>
      </c>
      <c r="J52" s="1">
        <f t="shared" si="12"/>
        <v>4.4497092967861187</v>
      </c>
      <c r="K52" s="1"/>
      <c r="L52" s="1">
        <v>4060215</v>
      </c>
      <c r="M52" s="1">
        <v>1932441</v>
      </c>
      <c r="N52" s="1">
        <f t="shared" si="13"/>
        <v>2.1010809644382418</v>
      </c>
      <c r="O52" s="1"/>
      <c r="P52" s="1">
        <v>26404135</v>
      </c>
      <c r="Q52" s="1">
        <v>2043182</v>
      </c>
      <c r="R52" s="1">
        <f t="shared" si="14"/>
        <v>12.923046013522045</v>
      </c>
      <c r="S52" s="1"/>
      <c r="T52" s="1">
        <v>44513357</v>
      </c>
      <c r="U52" s="1">
        <v>2472420</v>
      </c>
      <c r="V52" s="1">
        <f t="shared" si="15"/>
        <v>18.003962514459516</v>
      </c>
      <c r="W52" s="1"/>
      <c r="X52" s="1"/>
    </row>
    <row r="53" spans="1:24" x14ac:dyDescent="0.2">
      <c r="A53" s="1"/>
      <c r="B53" s="4">
        <v>5.508</v>
      </c>
      <c r="C53" s="4"/>
      <c r="D53" s="4">
        <v>18.929500000000001</v>
      </c>
      <c r="E53" s="4">
        <v>22.894300000000001</v>
      </c>
      <c r="F53" s="1"/>
      <c r="G53" s="1"/>
      <c r="H53" s="1">
        <v>15262126</v>
      </c>
      <c r="I53" s="2">
        <v>3294904</v>
      </c>
      <c r="J53" s="1">
        <f t="shared" si="12"/>
        <v>4.6320396588185879</v>
      </c>
      <c r="K53" s="1"/>
      <c r="L53" s="1"/>
      <c r="M53" s="1"/>
      <c r="N53" s="1"/>
      <c r="O53" s="1"/>
      <c r="P53" s="1">
        <v>28432075</v>
      </c>
      <c r="Q53" s="1">
        <v>1710995</v>
      </c>
      <c r="R53" s="1">
        <f t="shared" si="14"/>
        <v>16.617275328098561</v>
      </c>
      <c r="S53" s="1"/>
      <c r="T53" s="1">
        <v>60447877</v>
      </c>
      <c r="U53" s="1">
        <v>3274875</v>
      </c>
      <c r="V53" s="1">
        <f t="shared" si="15"/>
        <v>18.45807152944769</v>
      </c>
      <c r="W53" s="1"/>
      <c r="X53" s="1"/>
    </row>
    <row r="54" spans="1:24" x14ac:dyDescent="0.2">
      <c r="A54" s="1"/>
      <c r="B54" s="4">
        <v>4.9977999999999998</v>
      </c>
      <c r="C54" s="4"/>
      <c r="D54" s="4"/>
      <c r="E54" s="4"/>
      <c r="F54" s="1"/>
      <c r="G54" s="1"/>
      <c r="H54" s="1">
        <v>22312886</v>
      </c>
      <c r="I54" s="2">
        <v>4050878</v>
      </c>
      <c r="J54" s="1">
        <f t="shared" si="12"/>
        <v>5.5081604531165835</v>
      </c>
      <c r="K54" s="1"/>
      <c r="L54" s="1"/>
      <c r="M54" s="1"/>
      <c r="N54" s="1"/>
      <c r="O54" s="1"/>
      <c r="P54" s="1">
        <v>44169029</v>
      </c>
      <c r="Q54" s="1">
        <v>2333345</v>
      </c>
      <c r="R54" s="1">
        <f t="shared" si="14"/>
        <v>18.929489209696808</v>
      </c>
      <c r="S54" s="1"/>
      <c r="T54" s="1">
        <v>47063778</v>
      </c>
      <c r="U54" s="1">
        <v>2055697</v>
      </c>
      <c r="V54" s="1">
        <f t="shared" si="15"/>
        <v>22.894316623510178</v>
      </c>
      <c r="W54" s="1"/>
      <c r="X54" s="1"/>
    </row>
    <row r="55" spans="1:24" x14ac:dyDescent="0.2">
      <c r="A55" s="1"/>
      <c r="B55" s="4">
        <v>5.3433999999999999</v>
      </c>
      <c r="C55" s="4"/>
      <c r="D55" s="4"/>
      <c r="E55" s="4"/>
      <c r="F55" s="1"/>
      <c r="G55" s="1"/>
      <c r="H55" s="1">
        <v>23151672</v>
      </c>
      <c r="I55" s="1">
        <v>4632419</v>
      </c>
      <c r="J55" s="1">
        <f t="shared" si="12"/>
        <v>4.9977499876414457</v>
      </c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x14ac:dyDescent="0.2">
      <c r="A56" s="1"/>
      <c r="B56" s="1"/>
      <c r="C56" s="1"/>
      <c r="D56" s="1"/>
      <c r="E56" s="1"/>
      <c r="F56" s="1"/>
      <c r="G56" s="1"/>
      <c r="H56" s="1">
        <v>24094531</v>
      </c>
      <c r="I56" s="1">
        <v>4509185</v>
      </c>
      <c r="J56" s="1">
        <f t="shared" si="12"/>
        <v>5.3434336803657425</v>
      </c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x14ac:dyDescent="0.2">
      <c r="A58" s="1" t="s">
        <v>9</v>
      </c>
      <c r="B58" s="1">
        <f>AVERAGE(B48:B55)</f>
        <v>5.0235875000000005</v>
      </c>
      <c r="C58" s="1">
        <f>AVERAGE(C48:C51)</f>
        <v>4.19625</v>
      </c>
      <c r="D58" s="1">
        <f>AVERAGE(D48:D53)</f>
        <v>16.655816666666666</v>
      </c>
      <c r="E58" s="1">
        <f>AVERAGE(E48:E53)</f>
        <v>17.720549999999999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x14ac:dyDescent="0.2">
      <c r="A60" s="2" t="s">
        <v>10</v>
      </c>
      <c r="B60" s="1"/>
      <c r="C60" s="1">
        <f>TTEST(B48:B55,C48:C51,2,2)</f>
        <v>0.27823667588248419</v>
      </c>
      <c r="D60" s="1"/>
      <c r="E60" s="1">
        <f>TTEST(D48:D53,E48:E53,2,2)</f>
        <v>0.70292274948592404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x14ac:dyDescent="0.2">
      <c r="A61" s="2" t="s">
        <v>11</v>
      </c>
      <c r="B61" s="1"/>
      <c r="C61" s="1"/>
      <c r="D61" s="1">
        <f>TTEST(B48:B55,D48:D53,2,2)</f>
        <v>8.0179555121849383E-6</v>
      </c>
      <c r="E61" s="1">
        <f>TTEST(C48:C51,E48:E53,2,2)</f>
        <v>8.9982166767754886E-4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x14ac:dyDescent="0.2">
      <c r="A62" s="1"/>
      <c r="B62" s="3"/>
      <c r="C62" s="3"/>
      <c r="D62" s="3"/>
      <c r="E62" s="3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x14ac:dyDescent="0.2">
      <c r="A63" s="1"/>
      <c r="B63" s="4"/>
      <c r="C63" s="4"/>
      <c r="D63" s="4"/>
      <c r="E63" s="4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x14ac:dyDescent="0.2">
      <c r="A64" s="1" t="s">
        <v>22</v>
      </c>
      <c r="B64" s="1" t="s">
        <v>13</v>
      </c>
      <c r="C64" s="1" t="s">
        <v>14</v>
      </c>
      <c r="D64" s="1"/>
      <c r="E64" s="4"/>
      <c r="F64" s="1"/>
      <c r="G64" s="1"/>
      <c r="H64" s="1" t="s">
        <v>1</v>
      </c>
      <c r="I64" s="5"/>
      <c r="J64" s="5"/>
      <c r="K64" s="5"/>
      <c r="L64" s="5"/>
      <c r="M64" s="5"/>
      <c r="N64" s="5"/>
      <c r="O64" s="5"/>
      <c r="P64" s="5"/>
      <c r="Q64" s="5"/>
      <c r="R64" s="5"/>
      <c r="S64" s="2"/>
      <c r="T64" s="1"/>
      <c r="U64" s="1"/>
      <c r="V64" s="1"/>
      <c r="W64" s="1"/>
      <c r="X64" s="1"/>
    </row>
    <row r="65" spans="1:24" x14ac:dyDescent="0.2">
      <c r="A65" s="1"/>
      <c r="B65" s="3" t="s">
        <v>2</v>
      </c>
      <c r="C65" s="3" t="s">
        <v>3</v>
      </c>
      <c r="D65" s="3" t="s">
        <v>23</v>
      </c>
      <c r="E65" s="3" t="s">
        <v>24</v>
      </c>
      <c r="F65" s="1"/>
      <c r="G65" s="1"/>
      <c r="H65" s="1" t="s">
        <v>2</v>
      </c>
      <c r="I65" s="6"/>
      <c r="J65" s="2" t="s">
        <v>15</v>
      </c>
      <c r="K65" s="6"/>
      <c r="L65" s="1" t="s">
        <v>3</v>
      </c>
      <c r="M65" s="1"/>
      <c r="N65" s="2" t="s">
        <v>15</v>
      </c>
      <c r="O65" s="1"/>
      <c r="P65" s="3" t="s">
        <v>4</v>
      </c>
      <c r="Q65" s="1"/>
      <c r="R65" s="2" t="s">
        <v>15</v>
      </c>
      <c r="S65" s="1"/>
      <c r="T65" s="3" t="s">
        <v>5</v>
      </c>
      <c r="U65" s="1"/>
      <c r="V65" s="2" t="s">
        <v>15</v>
      </c>
      <c r="W65" s="1"/>
      <c r="X65" s="1"/>
    </row>
    <row r="66" spans="1:24" x14ac:dyDescent="0.2">
      <c r="A66" s="1"/>
      <c r="B66" s="4">
        <v>0.86207657000000004</v>
      </c>
      <c r="C66" s="4">
        <v>1.5239921700000001</v>
      </c>
      <c r="D66" s="4">
        <v>2.2017802</v>
      </c>
      <c r="E66" s="4">
        <v>2.34147741</v>
      </c>
      <c r="F66" s="1"/>
      <c r="G66" s="1"/>
      <c r="H66" s="1" t="s">
        <v>6</v>
      </c>
      <c r="I66" s="5" t="s">
        <v>16</v>
      </c>
      <c r="J66" s="5" t="s">
        <v>17</v>
      </c>
      <c r="K66" s="5"/>
      <c r="L66" s="1" t="s">
        <v>6</v>
      </c>
      <c r="M66" s="5" t="s">
        <v>16</v>
      </c>
      <c r="N66" s="5" t="s">
        <v>17</v>
      </c>
      <c r="O66" s="5"/>
      <c r="P66" s="1" t="s">
        <v>6</v>
      </c>
      <c r="Q66" s="5" t="s">
        <v>16</v>
      </c>
      <c r="R66" s="5" t="s">
        <v>17</v>
      </c>
      <c r="S66" s="2"/>
      <c r="T66" s="1" t="s">
        <v>6</v>
      </c>
      <c r="U66" s="5" t="s">
        <v>16</v>
      </c>
      <c r="V66" s="5" t="s">
        <v>17</v>
      </c>
      <c r="W66" s="1"/>
      <c r="X66" s="1"/>
    </row>
    <row r="67" spans="1:24" x14ac:dyDescent="0.2">
      <c r="A67" s="1"/>
      <c r="B67" s="4">
        <v>0.98329451000000001</v>
      </c>
      <c r="C67" s="4">
        <v>1.9866305200000001</v>
      </c>
      <c r="D67" s="4">
        <v>1.20941005</v>
      </c>
      <c r="E67" s="4">
        <v>2.3001038</v>
      </c>
      <c r="F67" s="1"/>
      <c r="G67" s="1"/>
      <c r="H67" s="1">
        <v>21380550</v>
      </c>
      <c r="I67" s="1">
        <v>40854760</v>
      </c>
      <c r="J67" s="1">
        <f>H67/I67</f>
        <v>0.52333069634970319</v>
      </c>
      <c r="K67" s="1"/>
      <c r="L67" s="1">
        <v>25320430</v>
      </c>
      <c r="M67" s="2">
        <v>27368939.800000001</v>
      </c>
      <c r="N67" s="1">
        <f>L67/M67</f>
        <v>0.92515202214738324</v>
      </c>
      <c r="O67" s="1"/>
      <c r="P67" s="1">
        <v>41771101</v>
      </c>
      <c r="Q67" s="1">
        <v>31251552.420000002</v>
      </c>
      <c r="R67" s="1">
        <f>P67/Q67</f>
        <v>1.3366088326949102</v>
      </c>
      <c r="S67" s="1"/>
      <c r="T67" s="1">
        <v>32452640</v>
      </c>
      <c r="U67" s="1">
        <v>22831250.239999998</v>
      </c>
      <c r="V67" s="1">
        <f>T67/U67</f>
        <v>1.4214131796927825</v>
      </c>
      <c r="W67" s="1"/>
      <c r="X67" s="1"/>
    </row>
    <row r="68" spans="1:24" x14ac:dyDescent="0.2">
      <c r="A68" s="1"/>
      <c r="B68" s="4">
        <v>1.0539145400000001</v>
      </c>
      <c r="C68" s="4">
        <v>1.6011093300000001</v>
      </c>
      <c r="D68" s="4">
        <v>1.3664025</v>
      </c>
      <c r="E68" s="4">
        <v>1.3633747199999999</v>
      </c>
      <c r="F68" s="1"/>
      <c r="G68" s="1"/>
      <c r="H68" s="1">
        <v>25591601</v>
      </c>
      <c r="I68" s="1">
        <v>42872960.810000002</v>
      </c>
      <c r="J68" s="1">
        <f t="shared" ref="J68:J74" si="16">H68/I68</f>
        <v>0.59691704320152361</v>
      </c>
      <c r="K68" s="1"/>
      <c r="L68" s="1">
        <v>30798567</v>
      </c>
      <c r="M68" s="2">
        <v>25537774.100000001</v>
      </c>
      <c r="N68" s="1">
        <f t="shared" ref="N68:N70" si="17">L68/M68</f>
        <v>1.20600044778374</v>
      </c>
      <c r="O68" s="1"/>
      <c r="P68" s="1">
        <v>19649218</v>
      </c>
      <c r="Q68" s="1">
        <v>26763403</v>
      </c>
      <c r="R68" s="1">
        <f t="shared" ref="R68:R72" si="18">P68/Q68</f>
        <v>0.7341823459445721</v>
      </c>
      <c r="S68" s="1"/>
      <c r="T68" s="1">
        <v>32062598</v>
      </c>
      <c r="U68" s="1">
        <v>22962592</v>
      </c>
      <c r="V68" s="1">
        <f t="shared" ref="V68:V72" si="19">T68/U68</f>
        <v>1.3962969859848575</v>
      </c>
      <c r="W68" s="1"/>
      <c r="X68" s="1"/>
    </row>
    <row r="69" spans="1:24" x14ac:dyDescent="0.2">
      <c r="A69" s="1"/>
      <c r="B69" s="4">
        <v>0.74581096000000002</v>
      </c>
      <c r="C69" s="4">
        <v>0.23382327</v>
      </c>
      <c r="D69" s="4">
        <v>1.4068630099999999</v>
      </c>
      <c r="E69" s="4">
        <v>3.0203969900000001</v>
      </c>
      <c r="F69" s="1"/>
      <c r="G69" s="1"/>
      <c r="H69" s="1">
        <v>24615606</v>
      </c>
      <c r="I69" s="1">
        <v>38474658.090000004</v>
      </c>
      <c r="J69" s="1">
        <f t="shared" si="16"/>
        <v>0.63978751786225418</v>
      </c>
      <c r="K69" s="1"/>
      <c r="L69" s="1">
        <v>26042015</v>
      </c>
      <c r="M69" s="2">
        <v>26793116.399999999</v>
      </c>
      <c r="N69" s="1">
        <f t="shared" si="17"/>
        <v>0.97196662796568156</v>
      </c>
      <c r="O69" s="1"/>
      <c r="P69" s="1">
        <v>24004887</v>
      </c>
      <c r="Q69" s="1">
        <v>28939475.289999999</v>
      </c>
      <c r="R69" s="1">
        <f t="shared" si="18"/>
        <v>0.82948591014346618</v>
      </c>
      <c r="S69" s="1"/>
      <c r="T69" s="1">
        <v>17656234</v>
      </c>
      <c r="U69" s="1">
        <v>21333026.52</v>
      </c>
      <c r="V69" s="1">
        <f t="shared" si="19"/>
        <v>0.82764787187823741</v>
      </c>
      <c r="W69" s="1"/>
      <c r="X69" s="1"/>
    </row>
    <row r="70" spans="1:24" x14ac:dyDescent="0.2">
      <c r="A70" s="1"/>
      <c r="B70" s="4">
        <v>0.766934</v>
      </c>
      <c r="C70" s="4"/>
      <c r="D70" s="4">
        <v>1.7178267599999999</v>
      </c>
      <c r="E70" s="4">
        <v>4.3762371099999999</v>
      </c>
      <c r="F70" s="1"/>
      <c r="G70" s="1"/>
      <c r="H70" s="1">
        <v>17279743</v>
      </c>
      <c r="I70" s="1">
        <v>38166132.390000001</v>
      </c>
      <c r="J70" s="1">
        <f t="shared" si="16"/>
        <v>0.45275069591613915</v>
      </c>
      <c r="K70" s="1"/>
      <c r="L70" s="1">
        <v>4060215</v>
      </c>
      <c r="M70" s="1">
        <v>28604274.789999999</v>
      </c>
      <c r="N70" s="1">
        <f t="shared" si="17"/>
        <v>0.14194434327765035</v>
      </c>
      <c r="O70" s="1"/>
      <c r="P70" s="1">
        <v>26404135</v>
      </c>
      <c r="Q70" s="1">
        <v>30916460.559999999</v>
      </c>
      <c r="R70" s="1">
        <f t="shared" si="18"/>
        <v>0.85404779595507496</v>
      </c>
      <c r="S70" s="1"/>
      <c r="T70" s="1">
        <v>44513357</v>
      </c>
      <c r="U70" s="1">
        <v>24277052.300000001</v>
      </c>
      <c r="V70" s="1">
        <f t="shared" si="19"/>
        <v>1.8335569100372207</v>
      </c>
      <c r="W70" s="1"/>
      <c r="X70" s="1"/>
    </row>
    <row r="71" spans="1:24" x14ac:dyDescent="0.2">
      <c r="A71" s="1"/>
      <c r="B71" s="4">
        <v>1.1898335099999999</v>
      </c>
      <c r="C71" s="4"/>
      <c r="D71" s="4">
        <v>2.4400871300000002</v>
      </c>
      <c r="E71" s="4">
        <v>3.1517222</v>
      </c>
      <c r="F71" s="1"/>
      <c r="G71" s="1"/>
      <c r="H71" s="1">
        <v>15262126</v>
      </c>
      <c r="I71" s="1">
        <v>32781338.25</v>
      </c>
      <c r="J71" s="1">
        <f t="shared" si="16"/>
        <v>0.46557361031470396</v>
      </c>
      <c r="K71" s="1"/>
      <c r="L71" s="1"/>
      <c r="M71" s="1"/>
      <c r="N71" s="1"/>
      <c r="O71" s="1"/>
      <c r="P71" s="1">
        <v>28432075</v>
      </c>
      <c r="Q71" s="1">
        <v>27264581</v>
      </c>
      <c r="R71" s="1">
        <f t="shared" si="18"/>
        <v>1.0428209037945604</v>
      </c>
      <c r="S71" s="1"/>
      <c r="T71" s="1">
        <v>60447877</v>
      </c>
      <c r="U71" s="1">
        <v>22753585.5</v>
      </c>
      <c r="V71" s="1">
        <f t="shared" si="19"/>
        <v>2.6566308417633784</v>
      </c>
      <c r="W71" s="1"/>
      <c r="X71" s="1"/>
    </row>
    <row r="72" spans="1:24" x14ac:dyDescent="0.2">
      <c r="A72" s="1"/>
      <c r="B72" s="4">
        <v>1.1765671600000001</v>
      </c>
      <c r="C72" s="4"/>
      <c r="D72" s="4"/>
      <c r="E72" s="4"/>
      <c r="F72" s="1"/>
      <c r="G72" s="1"/>
      <c r="H72" s="1">
        <v>22312886</v>
      </c>
      <c r="I72" s="1">
        <v>30891513.390000001</v>
      </c>
      <c r="J72" s="1">
        <f t="shared" si="16"/>
        <v>0.72229824801082687</v>
      </c>
      <c r="K72" s="1"/>
      <c r="L72" s="1"/>
      <c r="M72" s="1"/>
      <c r="N72" s="1"/>
      <c r="O72" s="1"/>
      <c r="P72" s="1">
        <v>44169029</v>
      </c>
      <c r="Q72" s="1">
        <v>29818250.030000001</v>
      </c>
      <c r="R72" s="1">
        <f t="shared" si="18"/>
        <v>1.4812750230332681</v>
      </c>
      <c r="S72" s="1"/>
      <c r="T72" s="1">
        <v>47063778</v>
      </c>
      <c r="U72" s="1">
        <v>24598492.359999999</v>
      </c>
      <c r="V72" s="1">
        <f t="shared" si="19"/>
        <v>1.913278964873927</v>
      </c>
      <c r="W72" s="1"/>
      <c r="X72" s="1"/>
    </row>
    <row r="73" spans="1:24" x14ac:dyDescent="0.2">
      <c r="A73" s="1"/>
      <c r="B73" s="4">
        <v>1.2215687099999999</v>
      </c>
      <c r="C73" s="4"/>
      <c r="D73" s="4"/>
      <c r="E73" s="4"/>
      <c r="F73" s="1"/>
      <c r="G73" s="1"/>
      <c r="H73" s="1">
        <v>23151672</v>
      </c>
      <c r="I73" s="1">
        <v>32414197.5</v>
      </c>
      <c r="J73" s="1">
        <f t="shared" si="16"/>
        <v>0.71424479967458698</v>
      </c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x14ac:dyDescent="0.2">
      <c r="A74" s="1"/>
      <c r="B74" s="1"/>
      <c r="C74" s="1"/>
      <c r="D74" s="1"/>
      <c r="E74" s="1"/>
      <c r="F74" s="1"/>
      <c r="G74" s="1"/>
      <c r="H74" s="1">
        <v>24094531</v>
      </c>
      <c r="I74" s="1">
        <v>32491533.75</v>
      </c>
      <c r="J74" s="1">
        <f t="shared" si="16"/>
        <v>0.74156336187115202</v>
      </c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x14ac:dyDescent="0.2">
      <c r="A75" s="1" t="s">
        <v>9</v>
      </c>
      <c r="B75" s="1">
        <f>AVERAGE(B66:B73)</f>
        <v>0.99999999499999992</v>
      </c>
      <c r="C75" s="1">
        <f>AVERAGE(C66:C69)</f>
        <v>1.3363888225</v>
      </c>
      <c r="D75" s="1">
        <f>AVERAGE(D66:D71)</f>
        <v>1.723728275</v>
      </c>
      <c r="E75" s="1">
        <f>AVERAGE(E66:E71)</f>
        <v>2.7588853716666666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x14ac:dyDescent="0.2">
      <c r="A76" s="1"/>
      <c r="B76" s="1"/>
      <c r="C76" s="1"/>
      <c r="D76" s="1"/>
      <c r="E76" s="1"/>
      <c r="F76" s="1"/>
      <c r="G76" s="2" t="s">
        <v>9</v>
      </c>
      <c r="H76" s="1"/>
      <c r="I76" s="1"/>
      <c r="J76" s="1">
        <f>AVERAGE(J67:J74)</f>
        <v>0.60705824665011121</v>
      </c>
      <c r="K76" s="1"/>
      <c r="L76" s="1"/>
      <c r="M76" s="1"/>
      <c r="N76" s="1">
        <f>AVERAGE(N67:N70)</f>
        <v>0.81126586029361381</v>
      </c>
      <c r="O76" s="1"/>
      <c r="P76" s="1"/>
      <c r="Q76" s="1"/>
      <c r="R76" s="1">
        <f>AVERAGE(R67:R72)</f>
        <v>1.0464034685943087</v>
      </c>
      <c r="S76" s="1"/>
      <c r="T76" s="1"/>
      <c r="U76" s="1"/>
      <c r="V76" s="1">
        <f>AVERAGE(V67:V72)</f>
        <v>1.674804125705067</v>
      </c>
      <c r="W76" s="1"/>
      <c r="X76" s="1"/>
    </row>
    <row r="77" spans="1:24" x14ac:dyDescent="0.2">
      <c r="A77" s="2" t="s">
        <v>10</v>
      </c>
      <c r="B77" s="1"/>
      <c r="C77" s="1">
        <f>TTEST(B66:B73,C66:C69,2,2)</f>
        <v>0.24758232979625844</v>
      </c>
      <c r="D77" s="1"/>
      <c r="E77" s="1">
        <f>TTEST(D66:D71,E66:E71,2,2)</f>
        <v>4.8979434269174719E-2</v>
      </c>
      <c r="F77" s="1"/>
      <c r="G77" s="2" t="s">
        <v>18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x14ac:dyDescent="0.2">
      <c r="A78" s="2" t="s">
        <v>11</v>
      </c>
      <c r="B78" s="1"/>
      <c r="C78" s="1"/>
      <c r="D78" s="1">
        <f>TTEST(B66:B73,D66:D71,2,2)</f>
        <v>2.5263951163945445E-3</v>
      </c>
      <c r="E78" s="1">
        <f>TTEST(C66:C69,E66:E71,2,2)</f>
        <v>4.5217437318910134E-2</v>
      </c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x14ac:dyDescent="0.2">
      <c r="A79" s="1"/>
      <c r="B79" s="4"/>
      <c r="C79" s="4"/>
      <c r="D79" s="4"/>
      <c r="E79" s="4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x14ac:dyDescent="0.2">
      <c r="A80" s="1"/>
      <c r="B80" s="4"/>
      <c r="C80" s="4"/>
      <c r="D80" s="4"/>
      <c r="E80" s="4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x14ac:dyDescent="0.2">
      <c r="A81" s="1"/>
      <c r="B81" s="1" t="s">
        <v>19</v>
      </c>
      <c r="C81" s="1" t="s">
        <v>14</v>
      </c>
      <c r="D81" s="1"/>
      <c r="E81" s="4"/>
      <c r="F81" s="1"/>
      <c r="G81" s="1"/>
      <c r="H81" s="1" t="s">
        <v>1</v>
      </c>
      <c r="I81" s="5"/>
      <c r="J81" s="5"/>
      <c r="K81" s="5"/>
      <c r="L81" s="5"/>
      <c r="M81" s="5"/>
      <c r="N81" s="5"/>
      <c r="O81" s="5"/>
      <c r="P81" s="5"/>
      <c r="Q81" s="5"/>
      <c r="R81" s="5"/>
      <c r="S81" s="2"/>
      <c r="T81" s="1"/>
      <c r="U81" s="1"/>
      <c r="V81" s="1"/>
      <c r="W81" s="1"/>
      <c r="X81" s="1"/>
    </row>
    <row r="82" spans="1:24" x14ac:dyDescent="0.2">
      <c r="A82" s="1"/>
      <c r="B82" s="3" t="s">
        <v>2</v>
      </c>
      <c r="C82" s="3" t="s">
        <v>3</v>
      </c>
      <c r="D82" s="3" t="s">
        <v>23</v>
      </c>
      <c r="E82" s="3" t="s">
        <v>24</v>
      </c>
      <c r="F82" s="1"/>
      <c r="G82" s="1"/>
      <c r="H82" s="1" t="s">
        <v>2</v>
      </c>
      <c r="I82" s="6"/>
      <c r="J82" s="2" t="s">
        <v>15</v>
      </c>
      <c r="K82" s="6"/>
      <c r="L82" s="1" t="s">
        <v>3</v>
      </c>
      <c r="M82" s="1"/>
      <c r="N82" s="2" t="s">
        <v>15</v>
      </c>
      <c r="O82" s="1"/>
      <c r="P82" s="3" t="s">
        <v>4</v>
      </c>
      <c r="Q82" s="1"/>
      <c r="R82" s="2" t="s">
        <v>15</v>
      </c>
      <c r="S82" s="1"/>
      <c r="T82" s="3" t="s">
        <v>5</v>
      </c>
      <c r="U82" s="1"/>
      <c r="V82" s="2" t="s">
        <v>15</v>
      </c>
      <c r="W82" s="1"/>
      <c r="X82" s="1"/>
    </row>
    <row r="83" spans="1:24" x14ac:dyDescent="0.2">
      <c r="A83" s="1"/>
      <c r="B83" s="4">
        <v>0.74514765000000005</v>
      </c>
      <c r="C83" s="4">
        <v>2.59443131</v>
      </c>
      <c r="D83" s="4">
        <v>0.57127797999999996</v>
      </c>
      <c r="E83" s="4">
        <v>0.51231652000000005</v>
      </c>
      <c r="F83" s="1"/>
      <c r="G83" s="1"/>
      <c r="H83" s="1" t="s">
        <v>7</v>
      </c>
      <c r="I83" s="5" t="s">
        <v>16</v>
      </c>
      <c r="J83" s="5" t="s">
        <v>20</v>
      </c>
      <c r="K83" s="5"/>
      <c r="L83" s="1" t="s">
        <v>7</v>
      </c>
      <c r="M83" s="5" t="s">
        <v>16</v>
      </c>
      <c r="N83" s="5" t="s">
        <v>20</v>
      </c>
      <c r="O83" s="5"/>
      <c r="P83" s="1" t="s">
        <v>7</v>
      </c>
      <c r="Q83" s="5" t="s">
        <v>16</v>
      </c>
      <c r="R83" s="5" t="s">
        <v>20</v>
      </c>
      <c r="S83" s="2"/>
      <c r="T83" s="1" t="s">
        <v>7</v>
      </c>
      <c r="U83" s="5" t="s">
        <v>16</v>
      </c>
      <c r="V83" s="5" t="s">
        <v>20</v>
      </c>
      <c r="W83" s="1"/>
      <c r="X83" s="1"/>
    </row>
    <row r="84" spans="1:24" x14ac:dyDescent="0.2">
      <c r="A84" s="1"/>
      <c r="B84" s="4">
        <v>0.97028006</v>
      </c>
      <c r="C84" s="4">
        <v>1.8518089200000001</v>
      </c>
      <c r="D84" s="4">
        <v>0.60253190999999995</v>
      </c>
      <c r="E84" s="4">
        <v>0.87678776000000003</v>
      </c>
      <c r="F84" s="1"/>
      <c r="G84" s="1"/>
      <c r="H84" s="1">
        <v>3687127</v>
      </c>
      <c r="I84" s="1">
        <v>40854760</v>
      </c>
      <c r="J84" s="1">
        <f>H84/I84</f>
        <v>9.0249630642794135E-2</v>
      </c>
      <c r="K84" s="1"/>
      <c r="L84" s="1">
        <v>8600095</v>
      </c>
      <c r="M84" s="2">
        <v>27368939.800000001</v>
      </c>
      <c r="N84" s="1">
        <f>L84/M84</f>
        <v>0.31422828442919809</v>
      </c>
      <c r="O84" s="1"/>
      <c r="P84" s="1">
        <v>2162331</v>
      </c>
      <c r="Q84" s="1">
        <v>31251552.420000002</v>
      </c>
      <c r="R84" s="1">
        <f>P84/Q84</f>
        <v>6.9191154760560841E-2</v>
      </c>
      <c r="S84" s="1"/>
      <c r="T84" s="1">
        <v>1416678</v>
      </c>
      <c r="U84" s="1">
        <v>22831250.239999998</v>
      </c>
      <c r="V84" s="1">
        <f>T84/U84</f>
        <v>6.2049952810643808E-2</v>
      </c>
      <c r="W84" s="1"/>
      <c r="X84" s="1"/>
    </row>
    <row r="85" spans="1:24" x14ac:dyDescent="0.2">
      <c r="A85" s="1"/>
      <c r="B85" s="4">
        <v>1.2061045500000001</v>
      </c>
      <c r="C85" s="4">
        <v>1.26129012</v>
      </c>
      <c r="D85" s="4">
        <v>0.31007865000000001</v>
      </c>
      <c r="E85" s="4">
        <v>0.62631333</v>
      </c>
      <c r="F85" s="1"/>
      <c r="G85" s="1"/>
      <c r="H85" s="1">
        <v>5038296</v>
      </c>
      <c r="I85" s="1">
        <v>42872960.810000002</v>
      </c>
      <c r="J85" s="1">
        <f t="shared" ref="J85:J91" si="20">H85/I85</f>
        <v>0.11751686622083798</v>
      </c>
      <c r="K85" s="1"/>
      <c r="L85" s="1">
        <v>5727727</v>
      </c>
      <c r="M85" s="2">
        <v>25537774.100000001</v>
      </c>
      <c r="N85" s="1">
        <f t="shared" ref="N85:N87" si="21">L85/M85</f>
        <v>0.22428450410640915</v>
      </c>
      <c r="O85" s="1"/>
      <c r="P85" s="1">
        <v>1953100</v>
      </c>
      <c r="Q85" s="1">
        <v>26763403</v>
      </c>
      <c r="R85" s="1">
        <f t="shared" ref="R85:R89" si="22">P85/Q85</f>
        <v>7.2976519465779446E-2</v>
      </c>
      <c r="S85" s="1"/>
      <c r="T85" s="1">
        <v>2438476</v>
      </c>
      <c r="U85" s="1">
        <v>22962592</v>
      </c>
      <c r="V85" s="1">
        <f t="shared" ref="V85:V89" si="23">T85/U85</f>
        <v>0.10619341231164148</v>
      </c>
      <c r="W85" s="1"/>
      <c r="X85" s="1"/>
    </row>
    <row r="86" spans="1:24" x14ac:dyDescent="0.2">
      <c r="A86" s="1"/>
      <c r="B86" s="4">
        <v>0.84008724000000001</v>
      </c>
      <c r="C86" s="4">
        <v>0.55779190000000001</v>
      </c>
      <c r="D86" s="4">
        <v>0.54565003999999995</v>
      </c>
      <c r="E86" s="4">
        <v>0.84085904</v>
      </c>
      <c r="F86" s="1"/>
      <c r="G86" s="1"/>
      <c r="H86" s="1">
        <v>5620343</v>
      </c>
      <c r="I86" s="1">
        <v>38474658.090000004</v>
      </c>
      <c r="J86" s="1">
        <f t="shared" si="20"/>
        <v>0.14607908891231422</v>
      </c>
      <c r="K86" s="1"/>
      <c r="L86" s="1">
        <v>4092996</v>
      </c>
      <c r="M86" s="2">
        <v>26793116.399999999</v>
      </c>
      <c r="N86" s="1">
        <f t="shared" si="21"/>
        <v>0.15276296862577735</v>
      </c>
      <c r="O86" s="1"/>
      <c r="P86" s="1">
        <v>1086840</v>
      </c>
      <c r="Q86" s="1">
        <v>28939475.289999999</v>
      </c>
      <c r="R86" s="1">
        <f t="shared" si="22"/>
        <v>3.755562217728102E-2</v>
      </c>
      <c r="S86" s="1"/>
      <c r="T86" s="1">
        <v>1618256</v>
      </c>
      <c r="U86" s="1">
        <v>21333026.52</v>
      </c>
      <c r="V86" s="1">
        <f t="shared" si="23"/>
        <v>7.5856840963604635E-2</v>
      </c>
      <c r="W86" s="1"/>
      <c r="X86" s="1"/>
    </row>
    <row r="87" spans="1:24" x14ac:dyDescent="0.2">
      <c r="A87" s="1"/>
      <c r="B87" s="4">
        <v>0.82987559</v>
      </c>
      <c r="C87" s="4"/>
      <c r="D87" s="4">
        <v>0.51813964000000001</v>
      </c>
      <c r="E87" s="4">
        <v>1.1883429299999999</v>
      </c>
      <c r="F87" s="1"/>
      <c r="G87" s="1"/>
      <c r="H87" s="2">
        <v>3883342</v>
      </c>
      <c r="I87" s="1">
        <v>38166132.390000001</v>
      </c>
      <c r="J87" s="1">
        <f t="shared" si="20"/>
        <v>0.10174837629126612</v>
      </c>
      <c r="K87" s="1"/>
      <c r="L87" s="1">
        <v>1932441</v>
      </c>
      <c r="M87" s="1">
        <v>28604274.789999999</v>
      </c>
      <c r="N87" s="1">
        <f t="shared" si="21"/>
        <v>6.7557769395907838E-2</v>
      </c>
      <c r="O87" s="1"/>
      <c r="P87" s="1">
        <v>2043182</v>
      </c>
      <c r="Q87" s="1">
        <v>30916460.559999999</v>
      </c>
      <c r="R87" s="1">
        <f t="shared" si="22"/>
        <v>6.6087189897911139E-2</v>
      </c>
      <c r="S87" s="1"/>
      <c r="T87" s="1">
        <v>2472420</v>
      </c>
      <c r="U87" s="1">
        <v>24277052.300000001</v>
      </c>
      <c r="V87" s="1">
        <f t="shared" si="23"/>
        <v>0.10184185334559748</v>
      </c>
      <c r="W87" s="1"/>
      <c r="X87" s="1"/>
    </row>
    <row r="88" spans="1:24" x14ac:dyDescent="0.2">
      <c r="A88" s="1"/>
      <c r="B88" s="4">
        <v>1.0826968699999999</v>
      </c>
      <c r="C88" s="4"/>
      <c r="D88" s="4">
        <v>0.64609101999999996</v>
      </c>
      <c r="E88" s="4">
        <v>0.68999750000000004</v>
      </c>
      <c r="F88" s="1"/>
      <c r="G88" s="1"/>
      <c r="H88" s="2">
        <v>3294904</v>
      </c>
      <c r="I88" s="1">
        <v>32781338.25</v>
      </c>
      <c r="J88" s="1">
        <f t="shared" si="20"/>
        <v>0.10051157688780445</v>
      </c>
      <c r="K88" s="1"/>
      <c r="L88" s="1"/>
      <c r="M88" s="1"/>
      <c r="N88" s="1"/>
      <c r="O88" s="1"/>
      <c r="P88" s="1">
        <v>1710995</v>
      </c>
      <c r="Q88" s="1">
        <v>27264581</v>
      </c>
      <c r="R88" s="1">
        <f t="shared" si="22"/>
        <v>6.2755228110785932E-2</v>
      </c>
      <c r="S88" s="1"/>
      <c r="T88" s="1">
        <v>3274875</v>
      </c>
      <c r="U88" s="1">
        <v>22753585.5</v>
      </c>
      <c r="V88" s="1">
        <f t="shared" si="23"/>
        <v>0.14392786578625158</v>
      </c>
      <c r="W88" s="1"/>
      <c r="X88" s="1"/>
    </row>
    <row r="89" spans="1:24" x14ac:dyDescent="0.2">
      <c r="A89" s="1"/>
      <c r="B89" s="4">
        <v>1.1799659199999999</v>
      </c>
      <c r="C89" s="4"/>
      <c r="D89" s="4"/>
      <c r="E89" s="4"/>
      <c r="F89" s="1"/>
      <c r="G89" s="1"/>
      <c r="H89" s="2">
        <v>4050878</v>
      </c>
      <c r="I89" s="1">
        <v>30891513.390000001</v>
      </c>
      <c r="J89" s="1">
        <f t="shared" si="20"/>
        <v>0.13113239059732579</v>
      </c>
      <c r="K89" s="1"/>
      <c r="L89" s="1"/>
      <c r="M89" s="1"/>
      <c r="N89" s="1"/>
      <c r="O89" s="1"/>
      <c r="P89" s="1">
        <v>2333345</v>
      </c>
      <c r="Q89" s="1">
        <v>29818250.030000001</v>
      </c>
      <c r="R89" s="1">
        <f t="shared" si="22"/>
        <v>7.8252244771320673E-2</v>
      </c>
      <c r="S89" s="1"/>
      <c r="T89" s="1">
        <v>2055697</v>
      </c>
      <c r="U89" s="1">
        <v>24598492.359999999</v>
      </c>
      <c r="V89" s="1">
        <f t="shared" si="23"/>
        <v>8.3570040387629677E-2</v>
      </c>
      <c r="W89" s="1"/>
      <c r="X89" s="1"/>
    </row>
    <row r="90" spans="1:24" x14ac:dyDescent="0.2">
      <c r="A90" s="1"/>
      <c r="B90" s="4">
        <v>1.1458420199999999</v>
      </c>
      <c r="C90" s="4"/>
      <c r="D90" s="4"/>
      <c r="E90" s="4"/>
      <c r="F90" s="1"/>
      <c r="G90" s="1"/>
      <c r="H90" s="1">
        <v>4632419</v>
      </c>
      <c r="I90" s="1">
        <v>32414197.5</v>
      </c>
      <c r="J90" s="1">
        <f t="shared" si="20"/>
        <v>0.14291327126022479</v>
      </c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x14ac:dyDescent="0.2">
      <c r="A91" s="1"/>
      <c r="B91" s="1"/>
      <c r="C91" s="1"/>
      <c r="D91" s="1"/>
      <c r="E91" s="1"/>
      <c r="F91" s="1"/>
      <c r="G91" s="1"/>
      <c r="H91" s="1">
        <v>4509185</v>
      </c>
      <c r="I91" s="1">
        <v>32491533.75</v>
      </c>
      <c r="J91" s="1">
        <f t="shared" si="20"/>
        <v>0.13878030611589703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x14ac:dyDescent="0.2">
      <c r="A92" s="1" t="s">
        <v>9</v>
      </c>
      <c r="B92" s="1">
        <f>AVERAGE(B83:B90)</f>
        <v>0.99999998749999996</v>
      </c>
      <c r="C92" s="1">
        <f>AVERAGE(C83:C86)</f>
        <v>1.5663305624999999</v>
      </c>
      <c r="D92" s="1">
        <f>AVERAGE(D83:D88)</f>
        <v>0.53229487333333336</v>
      </c>
      <c r="E92" s="1">
        <f>AVERAGE(E83:E88)</f>
        <v>0.78910284666666664</v>
      </c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x14ac:dyDescent="0.2">
      <c r="A93" s="1"/>
      <c r="B93" s="1"/>
      <c r="C93" s="1"/>
      <c r="D93" s="1"/>
      <c r="E93" s="1"/>
      <c r="F93" s="1"/>
      <c r="G93" s="2" t="s">
        <v>9</v>
      </c>
      <c r="H93" s="1"/>
      <c r="I93" s="1"/>
      <c r="J93" s="1">
        <f>AVERAGE(J84:J91)</f>
        <v>0.12111643836605807</v>
      </c>
      <c r="K93" s="1"/>
      <c r="L93" s="1"/>
      <c r="M93" s="1"/>
      <c r="N93" s="1">
        <f>AVERAGE(N84:N87)</f>
        <v>0.1897083816393231</v>
      </c>
      <c r="O93" s="1"/>
      <c r="P93" s="1"/>
      <c r="Q93" s="1"/>
      <c r="R93" s="1">
        <f>AVERAGE(R84:R89)</f>
        <v>6.4469659863939835E-2</v>
      </c>
      <c r="S93" s="1"/>
      <c r="T93" s="1"/>
      <c r="U93" s="1"/>
      <c r="V93" s="1">
        <f>AVERAGE(V84:V89)</f>
        <v>9.5573327600894778E-2</v>
      </c>
      <c r="W93" s="1"/>
      <c r="X93" s="1"/>
    </row>
    <row r="94" spans="1:24" x14ac:dyDescent="0.2">
      <c r="A94" s="2" t="s">
        <v>10</v>
      </c>
      <c r="B94" s="1"/>
      <c r="C94" s="1">
        <f>TTEST(B83:B90,C83:C86,2,2)</f>
        <v>9.2504487020137749E-2</v>
      </c>
      <c r="D94" s="1"/>
      <c r="E94" s="1">
        <f>TTEST(D83:D88,E83:E88,2,2)</f>
        <v>3.9189725679860225E-2</v>
      </c>
      <c r="F94" s="1"/>
      <c r="G94" s="2" t="s">
        <v>18</v>
      </c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x14ac:dyDescent="0.2">
      <c r="A95" s="2" t="s">
        <v>11</v>
      </c>
      <c r="B95" s="1"/>
      <c r="C95" s="1"/>
      <c r="D95" s="1">
        <f>TTEST(B83:B90,D83:D88,2,2)</f>
        <v>1.2635235012649454E-4</v>
      </c>
      <c r="E95" s="1">
        <f>TTEST(C83:C86,E83:E88,2,2)</f>
        <v>6.4723584886039534E-2</v>
      </c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x14ac:dyDescent="0.2">
      <c r="A96" s="1"/>
      <c r="B96" s="4"/>
      <c r="C96" s="4"/>
      <c r="D96" s="4"/>
      <c r="E96" s="4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x14ac:dyDescent="0.2">
      <c r="A97" s="1"/>
      <c r="B97" s="4"/>
      <c r="C97" s="4"/>
      <c r="D97" s="4"/>
      <c r="E97" s="4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2022-03-21T10:00:37Z</dcterms:created>
  <dcterms:modified xsi:type="dcterms:W3CDTF">2022-03-21T10:01:22Z</dcterms:modified>
</cp:coreProperties>
</file>