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BD2CA555-74A7-4221-9617-B8D4BDEC395D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3G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F86" i="1"/>
  <c r="F87" i="1" s="1"/>
  <c r="E86" i="1"/>
  <c r="E84" i="1"/>
  <c r="C84" i="1"/>
  <c r="E83" i="1"/>
  <c r="E82" i="1"/>
  <c r="E81" i="1"/>
  <c r="E80" i="1"/>
  <c r="F79" i="1"/>
  <c r="F80" i="1" s="1"/>
  <c r="E79" i="1"/>
  <c r="E78" i="1"/>
  <c r="C78" i="1"/>
  <c r="F77" i="1"/>
  <c r="E77" i="1"/>
  <c r="E76" i="1"/>
  <c r="F76" i="1" s="1"/>
  <c r="E74" i="1"/>
  <c r="C74" i="1"/>
  <c r="E73" i="1"/>
  <c r="E72" i="1"/>
  <c r="F71" i="1"/>
  <c r="E71" i="1"/>
  <c r="E70" i="1"/>
  <c r="F70" i="1" s="1"/>
  <c r="E69" i="1"/>
  <c r="C69" i="1"/>
  <c r="E68" i="1"/>
  <c r="E67" i="1"/>
  <c r="E66" i="1"/>
  <c r="E65" i="1"/>
  <c r="E63" i="1"/>
  <c r="C63" i="1"/>
  <c r="Q62" i="1"/>
  <c r="E62" i="1"/>
  <c r="E61" i="1"/>
  <c r="AD60" i="1"/>
  <c r="AC60" i="1"/>
  <c r="Y60" i="1"/>
  <c r="X60" i="1"/>
  <c r="S60" i="1"/>
  <c r="F60" i="1"/>
  <c r="F61" i="1" s="1"/>
  <c r="E60" i="1"/>
  <c r="AC59" i="1"/>
  <c r="AD59" i="1" s="1"/>
  <c r="Y59" i="1"/>
  <c r="X59" i="1"/>
  <c r="S59" i="1"/>
  <c r="N59" i="1"/>
  <c r="O59" i="1" s="1"/>
  <c r="E59" i="1"/>
  <c r="E57" i="1"/>
  <c r="C57" i="1"/>
  <c r="E56" i="1"/>
  <c r="E55" i="1"/>
  <c r="E54" i="1"/>
  <c r="F53" i="1"/>
  <c r="F54" i="1" s="1"/>
  <c r="E53" i="1"/>
  <c r="E52" i="1"/>
  <c r="C52" i="1"/>
  <c r="E51" i="1"/>
  <c r="E50" i="1"/>
  <c r="F48" i="1" s="1"/>
  <c r="F49" i="1"/>
  <c r="E49" i="1"/>
  <c r="E48" i="1"/>
  <c r="E47" i="1"/>
  <c r="C47" i="1"/>
  <c r="E46" i="1"/>
  <c r="E45" i="1"/>
  <c r="E44" i="1"/>
  <c r="E43" i="1"/>
  <c r="E42" i="1"/>
  <c r="F42" i="1" s="1"/>
  <c r="F43" i="1" s="1"/>
  <c r="E40" i="1"/>
  <c r="C40" i="1"/>
  <c r="E39" i="1"/>
  <c r="E38" i="1"/>
  <c r="E37" i="1"/>
  <c r="C37" i="1"/>
  <c r="E36" i="1"/>
  <c r="Q35" i="1"/>
  <c r="E35" i="1"/>
  <c r="F34" i="1"/>
  <c r="F35" i="1" s="1"/>
  <c r="E34" i="1"/>
  <c r="E32" i="1"/>
  <c r="E31" i="1"/>
  <c r="E30" i="1"/>
  <c r="E29" i="1"/>
  <c r="E28" i="1"/>
  <c r="E27" i="1"/>
  <c r="E26" i="1"/>
  <c r="AD25" i="1"/>
  <c r="AC25" i="1"/>
  <c r="X25" i="1"/>
  <c r="Y25" i="1" s="1"/>
  <c r="S25" i="1"/>
  <c r="T25" i="1" s="1"/>
  <c r="N25" i="1"/>
  <c r="O25" i="1" s="1"/>
  <c r="I25" i="1"/>
  <c r="J25" i="1" s="1"/>
  <c r="E25" i="1"/>
  <c r="AC24" i="1"/>
  <c r="AD24" i="1" s="1"/>
  <c r="Y24" i="1"/>
  <c r="X24" i="1"/>
  <c r="S24" i="1"/>
  <c r="T24" i="1" s="1"/>
  <c r="O24" i="1"/>
  <c r="N24" i="1"/>
  <c r="I24" i="1"/>
  <c r="J24" i="1" s="1"/>
  <c r="E24" i="1"/>
  <c r="AC23" i="1"/>
  <c r="AD23" i="1" s="1"/>
  <c r="X23" i="1"/>
  <c r="Y23" i="1" s="1"/>
  <c r="S23" i="1"/>
  <c r="T23" i="1" s="1"/>
  <c r="N23" i="1"/>
  <c r="O23" i="1" s="1"/>
  <c r="I23" i="1"/>
  <c r="J23" i="1" s="1"/>
  <c r="E23" i="1"/>
  <c r="AD22" i="1"/>
  <c r="AC22" i="1"/>
  <c r="X22" i="1"/>
  <c r="Y22" i="1" s="1"/>
  <c r="T22" i="1"/>
  <c r="S22" i="1"/>
  <c r="N22" i="1"/>
  <c r="O22" i="1" s="1"/>
  <c r="J22" i="1"/>
  <c r="I22" i="1"/>
  <c r="E22" i="1"/>
  <c r="AC21" i="1"/>
  <c r="AD21" i="1" s="1"/>
  <c r="X21" i="1"/>
  <c r="Y21" i="1" s="1"/>
  <c r="S21" i="1"/>
  <c r="T21" i="1" s="1"/>
  <c r="U18" i="1" s="1"/>
  <c r="N21" i="1"/>
  <c r="O21" i="1" s="1"/>
  <c r="J21" i="1"/>
  <c r="I21" i="1"/>
  <c r="E21" i="1"/>
  <c r="AC20" i="1"/>
  <c r="AD20" i="1" s="1"/>
  <c r="Y20" i="1"/>
  <c r="X20" i="1"/>
  <c r="S20" i="1"/>
  <c r="T20" i="1" s="1"/>
  <c r="O20" i="1"/>
  <c r="N20" i="1"/>
  <c r="I20" i="1"/>
  <c r="J20" i="1" s="1"/>
  <c r="E20" i="1"/>
  <c r="AC19" i="1"/>
  <c r="AD19" i="1" s="1"/>
  <c r="X19" i="1"/>
  <c r="Y19" i="1" s="1"/>
  <c r="T19" i="1"/>
  <c r="S19" i="1"/>
  <c r="N19" i="1"/>
  <c r="O19" i="1" s="1"/>
  <c r="I19" i="1"/>
  <c r="J19" i="1" s="1"/>
  <c r="E19" i="1"/>
  <c r="AD18" i="1"/>
  <c r="AC18" i="1"/>
  <c r="Y18" i="1"/>
  <c r="X18" i="1"/>
  <c r="T18" i="1"/>
  <c r="S18" i="1"/>
  <c r="O18" i="1"/>
  <c r="N18" i="1"/>
  <c r="J18" i="1"/>
  <c r="I18" i="1"/>
  <c r="E18" i="1"/>
  <c r="E16" i="1"/>
  <c r="C16" i="1"/>
  <c r="E15" i="1"/>
  <c r="E14" i="1"/>
  <c r="E13" i="1"/>
  <c r="E12" i="1"/>
  <c r="E11" i="1"/>
  <c r="F11" i="1" s="1"/>
  <c r="F12" i="1" s="1"/>
  <c r="E10" i="1"/>
  <c r="C10" i="1"/>
  <c r="E9" i="1"/>
  <c r="E8" i="1"/>
  <c r="E7" i="1"/>
  <c r="E6" i="1"/>
  <c r="E5" i="1"/>
  <c r="E4" i="1"/>
  <c r="P18" i="1" l="1"/>
  <c r="F4" i="1"/>
  <c r="F5" i="1" s="1"/>
  <c r="K18" i="1"/>
  <c r="AE18" i="1"/>
  <c r="F26" i="1"/>
  <c r="F27" i="1" s="1"/>
  <c r="F65" i="1"/>
  <c r="F66" i="1" s="1"/>
  <c r="F18" i="1"/>
  <c r="F19" i="1" s="1"/>
  <c r="Z18" i="1"/>
  <c r="F38" i="1"/>
  <c r="F39" i="1" s="1"/>
  <c r="G106" i="1" l="1"/>
  <c r="G99" i="1"/>
  <c r="G92" i="1"/>
  <c r="G87" i="1"/>
  <c r="G66" i="1"/>
  <c r="G80" i="1"/>
  <c r="G77" i="1"/>
  <c r="G71" i="1"/>
  <c r="G49" i="1"/>
  <c r="G12" i="1"/>
  <c r="G54" i="1"/>
  <c r="G43" i="1"/>
  <c r="G39" i="1"/>
  <c r="G5" i="1"/>
  <c r="G27" i="1"/>
  <c r="G61" i="1"/>
  <c r="G35" i="1"/>
  <c r="I62" i="1" l="1"/>
  <c r="J62" i="1" s="1"/>
  <c r="S61" i="1"/>
  <c r="T61" i="1" s="1"/>
  <c r="N60" i="1"/>
  <c r="O60" i="1" s="1"/>
  <c r="X63" i="1"/>
  <c r="Y63" i="1" s="1"/>
  <c r="I63" i="1"/>
  <c r="J63" i="1" s="1"/>
  <c r="AC62" i="1"/>
  <c r="AD62" i="1" s="1"/>
  <c r="N62" i="1"/>
  <c r="O62" i="1" s="1"/>
  <c r="X61" i="1"/>
  <c r="Y61" i="1" s="1"/>
  <c r="I59" i="1"/>
  <c r="J59" i="1" s="1"/>
  <c r="S63" i="1"/>
  <c r="T63" i="1" s="1"/>
  <c r="AC63" i="1"/>
  <c r="AD63" i="1" s="1"/>
  <c r="N63" i="1"/>
  <c r="O63" i="1" s="1"/>
  <c r="AC61" i="1"/>
  <c r="AD61" i="1" s="1"/>
  <c r="N61" i="1"/>
  <c r="O61" i="1" s="1"/>
  <c r="X62" i="1"/>
  <c r="Y62" i="1" s="1"/>
  <c r="I61" i="1"/>
  <c r="J61" i="1" s="1"/>
  <c r="S62" i="1"/>
  <c r="T62" i="1" s="1"/>
  <c r="X72" i="1"/>
  <c r="Y72" i="1" s="1"/>
  <c r="N72" i="1"/>
  <c r="O72" i="1" s="1"/>
  <c r="N70" i="1"/>
  <c r="O70" i="1" s="1"/>
  <c r="P70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I71" i="1"/>
  <c r="J71" i="1" s="1"/>
  <c r="S70" i="1"/>
  <c r="T70" i="1" s="1"/>
  <c r="N71" i="1"/>
  <c r="O71" i="1" s="1"/>
  <c r="AC74" i="1"/>
  <c r="AD74" i="1" s="1"/>
  <c r="I74" i="1"/>
  <c r="J74" i="1" s="1"/>
  <c r="AC73" i="1"/>
  <c r="AD73" i="1" s="1"/>
  <c r="I73" i="1"/>
  <c r="J73" i="1" s="1"/>
  <c r="S72" i="1"/>
  <c r="T72" i="1" s="1"/>
  <c r="AC70" i="1"/>
  <c r="AD70" i="1" s="1"/>
  <c r="S74" i="1"/>
  <c r="T74" i="1" s="1"/>
  <c r="S73" i="1"/>
  <c r="T73" i="1" s="1"/>
  <c r="I72" i="1"/>
  <c r="J72" i="1" s="1"/>
  <c r="X70" i="1"/>
  <c r="Y70" i="1" s="1"/>
  <c r="Z70" i="1" s="1"/>
  <c r="I70" i="1"/>
  <c r="J70" i="1" s="1"/>
  <c r="K70" i="1" s="1"/>
  <c r="AC72" i="1"/>
  <c r="AD72" i="1" s="1"/>
  <c r="X71" i="1"/>
  <c r="Y71" i="1" s="1"/>
  <c r="X32" i="1"/>
  <c r="Y32" i="1" s="1"/>
  <c r="N32" i="1"/>
  <c r="O32" i="1" s="1"/>
  <c r="AC30" i="1"/>
  <c r="AD30" i="1" s="1"/>
  <c r="S30" i="1"/>
  <c r="T30" i="1" s="1"/>
  <c r="I30" i="1"/>
  <c r="J30" i="1" s="1"/>
  <c r="X28" i="1"/>
  <c r="Y28" i="1" s="1"/>
  <c r="N28" i="1"/>
  <c r="O28" i="1" s="1"/>
  <c r="N26" i="1"/>
  <c r="O26" i="1" s="1"/>
  <c r="AC31" i="1"/>
  <c r="AD31" i="1" s="1"/>
  <c r="S31" i="1"/>
  <c r="T31" i="1" s="1"/>
  <c r="I31" i="1"/>
  <c r="J31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X31" i="1"/>
  <c r="Y31" i="1" s="1"/>
  <c r="X27" i="1"/>
  <c r="Y27" i="1" s="1"/>
  <c r="X26" i="1"/>
  <c r="Y26" i="1" s="1"/>
  <c r="N31" i="1"/>
  <c r="O31" i="1" s="1"/>
  <c r="AC32" i="1"/>
  <c r="AD32" i="1" s="1"/>
  <c r="I32" i="1"/>
  <c r="J32" i="1" s="1"/>
  <c r="X30" i="1"/>
  <c r="Y30" i="1" s="1"/>
  <c r="S29" i="1"/>
  <c r="T29" i="1" s="1"/>
  <c r="AC28" i="1"/>
  <c r="AD28" i="1" s="1"/>
  <c r="I28" i="1"/>
  <c r="J28" i="1" s="1"/>
  <c r="I26" i="1"/>
  <c r="J26" i="1" s="1"/>
  <c r="N27" i="1"/>
  <c r="O27" i="1" s="1"/>
  <c r="I29" i="1"/>
  <c r="J29" i="1" s="1"/>
  <c r="S32" i="1"/>
  <c r="T32" i="1" s="1"/>
  <c r="N30" i="1"/>
  <c r="O30" i="1" s="1"/>
  <c r="S28" i="1"/>
  <c r="T28" i="1" s="1"/>
  <c r="AC29" i="1"/>
  <c r="AD29" i="1" s="1"/>
  <c r="AC26" i="1"/>
  <c r="AD26" i="1" s="1"/>
  <c r="N78" i="1"/>
  <c r="O78" i="1" s="1"/>
  <c r="AC77" i="1"/>
  <c r="AD77" i="1" s="1"/>
  <c r="I77" i="1"/>
  <c r="J77" i="1" s="1"/>
  <c r="S78" i="1"/>
  <c r="T78" i="1" s="1"/>
  <c r="N77" i="1"/>
  <c r="O77" i="1" s="1"/>
  <c r="I78" i="1"/>
  <c r="J78" i="1" s="1"/>
  <c r="X76" i="1"/>
  <c r="Y76" i="1" s="1"/>
  <c r="N76" i="1"/>
  <c r="O76" i="1" s="1"/>
  <c r="X77" i="1"/>
  <c r="Y77" i="1" s="1"/>
  <c r="AC78" i="1"/>
  <c r="AD78" i="1" s="1"/>
  <c r="S77" i="1"/>
  <c r="T77" i="1" s="1"/>
  <c r="AC76" i="1"/>
  <c r="AD76" i="1" s="1"/>
  <c r="I76" i="1"/>
  <c r="J76" i="1" s="1"/>
  <c r="X78" i="1"/>
  <c r="Y78" i="1" s="1"/>
  <c r="S76" i="1"/>
  <c r="T76" i="1" s="1"/>
  <c r="AC16" i="1"/>
  <c r="AD16" i="1" s="1"/>
  <c r="S16" i="1"/>
  <c r="T16" i="1" s="1"/>
  <c r="I16" i="1"/>
  <c r="J16" i="1" s="1"/>
  <c r="AC15" i="1"/>
  <c r="AD15" i="1" s="1"/>
  <c r="S15" i="1"/>
  <c r="T15" i="1" s="1"/>
  <c r="I15" i="1"/>
  <c r="J15" i="1" s="1"/>
  <c r="N16" i="1"/>
  <c r="O16" i="1" s="1"/>
  <c r="X13" i="1"/>
  <c r="Y13" i="1" s="1"/>
  <c r="N13" i="1"/>
  <c r="O13" i="1" s="1"/>
  <c r="X11" i="1"/>
  <c r="Y11" i="1" s="1"/>
  <c r="N11" i="1"/>
  <c r="O11" i="1" s="1"/>
  <c r="S13" i="1"/>
  <c r="T13" i="1" s="1"/>
  <c r="S11" i="1"/>
  <c r="T11" i="1" s="1"/>
  <c r="X15" i="1"/>
  <c r="Y15" i="1" s="1"/>
  <c r="X14" i="1"/>
  <c r="Y14" i="1" s="1"/>
  <c r="N14" i="1"/>
  <c r="O14" i="1" s="1"/>
  <c r="AC12" i="1"/>
  <c r="AD12" i="1" s="1"/>
  <c r="S12" i="1"/>
  <c r="T12" i="1" s="1"/>
  <c r="I12" i="1"/>
  <c r="J12" i="1" s="1"/>
  <c r="X16" i="1"/>
  <c r="Y16" i="1" s="1"/>
  <c r="AC13" i="1"/>
  <c r="AD13" i="1" s="1"/>
  <c r="I13" i="1"/>
  <c r="J13" i="1" s="1"/>
  <c r="AC11" i="1"/>
  <c r="AD11" i="1" s="1"/>
  <c r="X12" i="1"/>
  <c r="Y12" i="1" s="1"/>
  <c r="AC14" i="1"/>
  <c r="AD14" i="1" s="1"/>
  <c r="N12" i="1"/>
  <c r="O12" i="1" s="1"/>
  <c r="S14" i="1"/>
  <c r="T14" i="1" s="1"/>
  <c r="I11" i="1"/>
  <c r="J11" i="1" s="1"/>
  <c r="K11" i="1" s="1"/>
  <c r="N15" i="1"/>
  <c r="O15" i="1" s="1"/>
  <c r="I14" i="1"/>
  <c r="J14" i="1" s="1"/>
  <c r="AC84" i="1"/>
  <c r="AD84" i="1" s="1"/>
  <c r="S84" i="1"/>
  <c r="T84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I84" i="1"/>
  <c r="J84" i="1" s="1"/>
  <c r="AC83" i="1"/>
  <c r="AD83" i="1" s="1"/>
  <c r="I83" i="1"/>
  <c r="J83" i="1" s="1"/>
  <c r="S82" i="1"/>
  <c r="T82" i="1" s="1"/>
  <c r="N80" i="1"/>
  <c r="O80" i="1" s="1"/>
  <c r="AC79" i="1"/>
  <c r="AD79" i="1" s="1"/>
  <c r="X84" i="1"/>
  <c r="Y84" i="1" s="1"/>
  <c r="X81" i="1"/>
  <c r="Y81" i="1" s="1"/>
  <c r="N79" i="1"/>
  <c r="O79" i="1" s="1"/>
  <c r="X80" i="1"/>
  <c r="Y80" i="1" s="1"/>
  <c r="S83" i="1"/>
  <c r="T83" i="1" s="1"/>
  <c r="N81" i="1"/>
  <c r="O81" i="1" s="1"/>
  <c r="I79" i="1"/>
  <c r="J79" i="1" s="1"/>
  <c r="AC82" i="1"/>
  <c r="AD82" i="1" s="1"/>
  <c r="I82" i="1"/>
  <c r="J82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I100" i="1"/>
  <c r="J100" i="1" s="1"/>
  <c r="AC101" i="1"/>
  <c r="AD101" i="1" s="1"/>
  <c r="AC100" i="1"/>
  <c r="AD100" i="1" s="1"/>
  <c r="I99" i="1"/>
  <c r="J99" i="1" s="1"/>
  <c r="I101" i="1"/>
  <c r="J101" i="1" s="1"/>
  <c r="X104" i="1"/>
  <c r="Y104" i="1" s="1"/>
  <c r="X103" i="1"/>
  <c r="Y103" i="1" s="1"/>
  <c r="AC99" i="1"/>
  <c r="AD99" i="1" s="1"/>
  <c r="N104" i="1"/>
  <c r="O104" i="1" s="1"/>
  <c r="S101" i="1"/>
  <c r="T101" i="1" s="1"/>
  <c r="N103" i="1"/>
  <c r="O103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AC45" i="1"/>
  <c r="AD45" i="1" s="1"/>
  <c r="S45" i="1"/>
  <c r="T45" i="1" s="1"/>
  <c r="I45" i="1"/>
  <c r="J45" i="1" s="1"/>
  <c r="X43" i="1"/>
  <c r="Y43" i="1" s="1"/>
  <c r="AC42" i="1"/>
  <c r="AD42" i="1" s="1"/>
  <c r="X42" i="1"/>
  <c r="Y42" i="1" s="1"/>
  <c r="S42" i="1"/>
  <c r="T42" i="1" s="1"/>
  <c r="N42" i="1"/>
  <c r="O42" i="1" s="1"/>
  <c r="I42" i="1"/>
  <c r="J42" i="1" s="1"/>
  <c r="S47" i="1"/>
  <c r="T47" i="1" s="1"/>
  <c r="X45" i="1"/>
  <c r="Y45" i="1" s="1"/>
  <c r="I43" i="1"/>
  <c r="J43" i="1" s="1"/>
  <c r="AC47" i="1"/>
  <c r="AD47" i="1" s="1"/>
  <c r="AC46" i="1"/>
  <c r="AD46" i="1" s="1"/>
  <c r="I46" i="1"/>
  <c r="J46" i="1" s="1"/>
  <c r="X44" i="1"/>
  <c r="Y44" i="1" s="1"/>
  <c r="I47" i="1"/>
  <c r="J47" i="1" s="1"/>
  <c r="N45" i="1"/>
  <c r="O45" i="1" s="1"/>
  <c r="AC43" i="1"/>
  <c r="AD43" i="1" s="1"/>
  <c r="N43" i="1"/>
  <c r="O43" i="1" s="1"/>
  <c r="S46" i="1"/>
  <c r="T46" i="1" s="1"/>
  <c r="N44" i="1"/>
  <c r="O44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X89" i="1"/>
  <c r="Y89" i="1" s="1"/>
  <c r="AC87" i="1"/>
  <c r="AD87" i="1" s="1"/>
  <c r="N90" i="1"/>
  <c r="O90" i="1" s="1"/>
  <c r="I89" i="1"/>
  <c r="J89" i="1" s="1"/>
  <c r="S87" i="1"/>
  <c r="T87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X55" i="1"/>
  <c r="Y55" i="1" s="1"/>
  <c r="N55" i="1"/>
  <c r="O55" i="1" s="1"/>
  <c r="S53" i="1"/>
  <c r="T53" i="1" s="1"/>
  <c r="X56" i="1"/>
  <c r="Y56" i="1" s="1"/>
  <c r="S55" i="1"/>
  <c r="T55" i="1" s="1"/>
  <c r="AC54" i="1"/>
  <c r="AD54" i="1" s="1"/>
  <c r="I54" i="1"/>
  <c r="J54" i="1" s="1"/>
  <c r="AC53" i="1"/>
  <c r="AD53" i="1" s="1"/>
  <c r="N56" i="1"/>
  <c r="O56" i="1" s="1"/>
  <c r="AC55" i="1"/>
  <c r="AD55" i="1" s="1"/>
  <c r="I55" i="1"/>
  <c r="J55" i="1" s="1"/>
  <c r="I53" i="1"/>
  <c r="J53" i="1" s="1"/>
  <c r="X57" i="1"/>
  <c r="Y57" i="1" s="1"/>
  <c r="X53" i="1"/>
  <c r="Y53" i="1" s="1"/>
  <c r="S54" i="1"/>
  <c r="T54" i="1" s="1"/>
  <c r="N57" i="1"/>
  <c r="O57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AC92" i="1"/>
  <c r="AD92" i="1" s="1"/>
  <c r="X94" i="1"/>
  <c r="Y94" i="1" s="1"/>
  <c r="S92" i="1"/>
  <c r="T92" i="1" s="1"/>
  <c r="N94" i="1"/>
  <c r="O94" i="1" s="1"/>
  <c r="I92" i="1"/>
  <c r="J92" i="1" s="1"/>
  <c r="S91" i="1"/>
  <c r="T91" i="1" s="1"/>
  <c r="X8" i="1"/>
  <c r="Y8" i="1" s="1"/>
  <c r="N8" i="1"/>
  <c r="O8" i="1" s="1"/>
  <c r="AC6" i="1"/>
  <c r="AD6" i="1" s="1"/>
  <c r="N6" i="1"/>
  <c r="O6" i="1" s="1"/>
  <c r="X5" i="1"/>
  <c r="Y5" i="1" s="1"/>
  <c r="I5" i="1"/>
  <c r="J5" i="1" s="1"/>
  <c r="S8" i="1"/>
  <c r="T8" i="1" s="1"/>
  <c r="AC5" i="1"/>
  <c r="AD5" i="1" s="1"/>
  <c r="S5" i="1"/>
  <c r="T5" i="1" s="1"/>
  <c r="X10" i="1"/>
  <c r="Y10" i="1" s="1"/>
  <c r="N10" i="1"/>
  <c r="O10" i="1" s="1"/>
  <c r="X9" i="1"/>
  <c r="Y9" i="1" s="1"/>
  <c r="N9" i="1"/>
  <c r="O9" i="1" s="1"/>
  <c r="AC7" i="1"/>
  <c r="AD7" i="1" s="1"/>
  <c r="S7" i="1"/>
  <c r="T7" i="1" s="1"/>
  <c r="I7" i="1"/>
  <c r="J7" i="1" s="1"/>
  <c r="S6" i="1"/>
  <c r="T6" i="1" s="1"/>
  <c r="N5" i="1"/>
  <c r="O5" i="1" s="1"/>
  <c r="AC8" i="1"/>
  <c r="AD8" i="1" s="1"/>
  <c r="I8" i="1"/>
  <c r="J8" i="1" s="1"/>
  <c r="X6" i="1"/>
  <c r="Y6" i="1" s="1"/>
  <c r="AC10" i="1"/>
  <c r="AD10" i="1" s="1"/>
  <c r="X7" i="1"/>
  <c r="Y7" i="1" s="1"/>
  <c r="AC4" i="1"/>
  <c r="AD4" i="1" s="1"/>
  <c r="I4" i="1"/>
  <c r="J4" i="1" s="1"/>
  <c r="S10" i="1"/>
  <c r="T10" i="1" s="1"/>
  <c r="AC9" i="1"/>
  <c r="AD9" i="1" s="1"/>
  <c r="N7" i="1"/>
  <c r="O7" i="1" s="1"/>
  <c r="X4" i="1"/>
  <c r="Y4" i="1" s="1"/>
  <c r="I10" i="1"/>
  <c r="J10" i="1" s="1"/>
  <c r="S9" i="1"/>
  <c r="T9" i="1" s="1"/>
  <c r="I6" i="1"/>
  <c r="J6" i="1" s="1"/>
  <c r="S4" i="1"/>
  <c r="T4" i="1" s="1"/>
  <c r="I9" i="1"/>
  <c r="J9" i="1" s="1"/>
  <c r="N4" i="1"/>
  <c r="O4" i="1" s="1"/>
  <c r="X35" i="1"/>
  <c r="Y35" i="1" s="1"/>
  <c r="AC34" i="1"/>
  <c r="AD34" i="1" s="1"/>
  <c r="X34" i="1"/>
  <c r="Y34" i="1" s="1"/>
  <c r="S34" i="1"/>
  <c r="T34" i="1" s="1"/>
  <c r="AC40" i="1"/>
  <c r="AD40" i="1" s="1"/>
  <c r="AC39" i="1"/>
  <c r="AD39" i="1" s="1"/>
  <c r="X37" i="1"/>
  <c r="Y37" i="1" s="1"/>
  <c r="N37" i="1"/>
  <c r="O37" i="1" s="1"/>
  <c r="X36" i="1"/>
  <c r="Y36" i="1" s="1"/>
  <c r="N36" i="1"/>
  <c r="O36" i="1" s="1"/>
  <c r="I35" i="1"/>
  <c r="J35" i="1" s="1"/>
  <c r="S37" i="1"/>
  <c r="T37" i="1" s="1"/>
  <c r="S36" i="1"/>
  <c r="T36" i="1" s="1"/>
  <c r="AC35" i="1"/>
  <c r="AD35" i="1" s="1"/>
  <c r="N34" i="1"/>
  <c r="O34" i="1" s="1"/>
  <c r="I37" i="1"/>
  <c r="J37" i="1" s="1"/>
  <c r="I36" i="1"/>
  <c r="J36" i="1" s="1"/>
  <c r="AC38" i="1"/>
  <c r="AD38" i="1" s="1"/>
  <c r="AE38" i="1" s="1"/>
  <c r="N35" i="1"/>
  <c r="O35" i="1" s="1"/>
  <c r="AC37" i="1"/>
  <c r="AD37" i="1" s="1"/>
  <c r="AC36" i="1"/>
  <c r="AD36" i="1" s="1"/>
  <c r="I34" i="1"/>
  <c r="J34" i="1" s="1"/>
  <c r="S35" i="1"/>
  <c r="T35" i="1" s="1"/>
  <c r="N38" i="1"/>
  <c r="O38" i="1" s="1"/>
  <c r="S40" i="1"/>
  <c r="T40" i="1" s="1"/>
  <c r="I40" i="1"/>
  <c r="J40" i="1" s="1"/>
  <c r="S39" i="1"/>
  <c r="T39" i="1" s="1"/>
  <c r="I39" i="1"/>
  <c r="J39" i="1" s="1"/>
  <c r="S38" i="1"/>
  <c r="T38" i="1" s="1"/>
  <c r="X40" i="1"/>
  <c r="Y40" i="1" s="1"/>
  <c r="N39" i="1"/>
  <c r="O39" i="1" s="1"/>
  <c r="N40" i="1"/>
  <c r="O40" i="1" s="1"/>
  <c r="X39" i="1"/>
  <c r="Y39" i="1" s="1"/>
  <c r="X38" i="1"/>
  <c r="Y38" i="1" s="1"/>
  <c r="Z38" i="1" s="1"/>
  <c r="I38" i="1"/>
  <c r="J38" i="1" s="1"/>
  <c r="X50" i="1"/>
  <c r="Y50" i="1" s="1"/>
  <c r="N50" i="1"/>
  <c r="O50" i="1" s="1"/>
  <c r="S48" i="1"/>
  <c r="T48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X48" i="1"/>
  <c r="Y48" i="1" s="1"/>
  <c r="S52" i="1"/>
  <c r="T52" i="1" s="1"/>
  <c r="S51" i="1"/>
  <c r="T51" i="1" s="1"/>
  <c r="AC50" i="1"/>
  <c r="AD50" i="1" s="1"/>
  <c r="I50" i="1"/>
  <c r="J50" i="1" s="1"/>
  <c r="AC52" i="1"/>
  <c r="AD52" i="1" s="1"/>
  <c r="AC51" i="1"/>
  <c r="AD51" i="1" s="1"/>
  <c r="S50" i="1"/>
  <c r="T50" i="1" s="1"/>
  <c r="N48" i="1"/>
  <c r="O48" i="1" s="1"/>
  <c r="N49" i="1"/>
  <c r="O49" i="1" s="1"/>
  <c r="AC48" i="1"/>
  <c r="AD48" i="1" s="1"/>
  <c r="I52" i="1"/>
  <c r="J52" i="1" s="1"/>
  <c r="I51" i="1"/>
  <c r="J51" i="1" s="1"/>
  <c r="X49" i="1"/>
  <c r="Y49" i="1" s="1"/>
  <c r="I48" i="1"/>
  <c r="J48" i="1" s="1"/>
  <c r="K48" i="1" s="1"/>
  <c r="AC67" i="1"/>
  <c r="AD67" i="1" s="1"/>
  <c r="S67" i="1"/>
  <c r="T67" i="1" s="1"/>
  <c r="N66" i="1"/>
  <c r="O66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S69" i="1"/>
  <c r="T69" i="1" s="1"/>
  <c r="S68" i="1"/>
  <c r="T68" i="1" s="1"/>
  <c r="N67" i="1"/>
  <c r="O67" i="1" s="1"/>
  <c r="X66" i="1"/>
  <c r="Y66" i="1" s="1"/>
  <c r="I66" i="1"/>
  <c r="J66" i="1" s="1"/>
  <c r="I65" i="1"/>
  <c r="J65" i="1" s="1"/>
  <c r="N68" i="1"/>
  <c r="O68" i="1" s="1"/>
  <c r="X67" i="1"/>
  <c r="Y67" i="1" s="1"/>
  <c r="I67" i="1"/>
  <c r="J67" i="1" s="1"/>
  <c r="X65" i="1"/>
  <c r="Y65" i="1" s="1"/>
  <c r="N65" i="1"/>
  <c r="O65" i="1" s="1"/>
  <c r="AC68" i="1"/>
  <c r="AD68" i="1" s="1"/>
  <c r="AC65" i="1"/>
  <c r="AD65" i="1" s="1"/>
  <c r="S65" i="1"/>
  <c r="T65" i="1" s="1"/>
  <c r="I69" i="1"/>
  <c r="J69" i="1" s="1"/>
  <c r="AC69" i="1"/>
  <c r="AD69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AE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X112" i="1"/>
  <c r="Y112" i="1" s="1"/>
  <c r="S110" i="1"/>
  <c r="T110" i="1" s="1"/>
  <c r="N113" i="1"/>
  <c r="O113" i="1" s="1"/>
  <c r="N112" i="1"/>
  <c r="O112" i="1" s="1"/>
  <c r="I110" i="1"/>
  <c r="J110" i="1" s="1"/>
  <c r="AC106" i="1"/>
  <c r="AD106" i="1" s="1"/>
  <c r="I106" i="1"/>
  <c r="J106" i="1" s="1"/>
  <c r="AC110" i="1"/>
  <c r="AD110" i="1" s="1"/>
  <c r="X108" i="1"/>
  <c r="Y108" i="1" s="1"/>
  <c r="N108" i="1"/>
  <c r="O108" i="1" s="1"/>
  <c r="S105" i="1"/>
  <c r="T105" i="1" s="1"/>
  <c r="S106" i="1"/>
  <c r="T106" i="1" s="1"/>
  <c r="U70" i="1" l="1"/>
  <c r="Z65" i="1"/>
  <c r="AA65" i="1"/>
  <c r="P91" i="1"/>
  <c r="Z91" i="1"/>
  <c r="L76" i="1"/>
  <c r="L77" i="1" s="1"/>
  <c r="L78" i="1"/>
  <c r="K76" i="1"/>
  <c r="K26" i="1"/>
  <c r="L18" i="1"/>
  <c r="L19" i="1" s="1"/>
  <c r="Z26" i="1"/>
  <c r="AA18" i="1"/>
  <c r="AA19" i="1" s="1"/>
  <c r="P26" i="1"/>
  <c r="Q18" i="1"/>
  <c r="Q19" i="1" s="1"/>
  <c r="U60" i="1"/>
  <c r="V60" i="1"/>
  <c r="V61" i="1" s="1"/>
  <c r="Q68" i="1"/>
  <c r="P65" i="1"/>
  <c r="Q67" i="1"/>
  <c r="Q65" i="1"/>
  <c r="Q66" i="1" s="1"/>
  <c r="P38" i="1"/>
  <c r="V34" i="1"/>
  <c r="V35" i="1" s="1"/>
  <c r="U34" i="1"/>
  <c r="Q4" i="1"/>
  <c r="Q5" i="1" s="1"/>
  <c r="P4" i="1"/>
  <c r="Q6" i="1"/>
  <c r="Q63" i="1"/>
  <c r="Q89" i="1"/>
  <c r="Q86" i="1"/>
  <c r="Q87" i="1" s="1"/>
  <c r="P86" i="1"/>
  <c r="Q88" i="1"/>
  <c r="K42" i="1"/>
  <c r="L62" i="1"/>
  <c r="L42" i="1"/>
  <c r="L43" i="1" s="1"/>
  <c r="AE42" i="1"/>
  <c r="AF42" i="1"/>
  <c r="K98" i="1"/>
  <c r="L100" i="1"/>
  <c r="L98" i="1"/>
  <c r="L99" i="1" s="1"/>
  <c r="AE98" i="1"/>
  <c r="AF100" i="1"/>
  <c r="AF98" i="1"/>
  <c r="AF99" i="1" s="1"/>
  <c r="V76" i="1"/>
  <c r="V77" i="1" s="1"/>
  <c r="U76" i="1"/>
  <c r="V78" i="1"/>
  <c r="AA78" i="1"/>
  <c r="AA76" i="1"/>
  <c r="AA77" i="1" s="1"/>
  <c r="Z76" i="1"/>
  <c r="AA60" i="1"/>
  <c r="Z60" i="1"/>
  <c r="U65" i="1"/>
  <c r="V65" i="1"/>
  <c r="L67" i="1"/>
  <c r="K65" i="1"/>
  <c r="L68" i="1"/>
  <c r="L65" i="1"/>
  <c r="L66" i="1" s="1"/>
  <c r="K38" i="1"/>
  <c r="AA34" i="1"/>
  <c r="Z34" i="1"/>
  <c r="K53" i="1"/>
  <c r="P53" i="1"/>
  <c r="V86" i="1"/>
  <c r="U86" i="1"/>
  <c r="P42" i="1"/>
  <c r="Q42" i="1"/>
  <c r="Q43" i="1" s="1"/>
  <c r="P98" i="1"/>
  <c r="Q100" i="1"/>
  <c r="Q98" i="1"/>
  <c r="Q99" i="1" s="1"/>
  <c r="AE79" i="1"/>
  <c r="U26" i="1"/>
  <c r="V18" i="1"/>
  <c r="V19" i="1" s="1"/>
  <c r="AE70" i="1"/>
  <c r="P60" i="1"/>
  <c r="Q60" i="1"/>
  <c r="Q61" i="1" s="1"/>
  <c r="Z105" i="1"/>
  <c r="AE65" i="1"/>
  <c r="AF65" i="1"/>
  <c r="P48" i="1"/>
  <c r="Z48" i="1"/>
  <c r="U48" i="1"/>
  <c r="K34" i="1"/>
  <c r="L34" i="1"/>
  <c r="L35" i="1" s="1"/>
  <c r="AF34" i="1"/>
  <c r="AE34" i="1"/>
  <c r="V4" i="1"/>
  <c r="U4" i="1"/>
  <c r="V6" i="1"/>
  <c r="AA4" i="1"/>
  <c r="Z4" i="1"/>
  <c r="L4" i="1"/>
  <c r="L5" i="1" s="1"/>
  <c r="L63" i="1"/>
  <c r="L6" i="1"/>
  <c r="K4" i="1"/>
  <c r="K91" i="1"/>
  <c r="U53" i="1"/>
  <c r="Z86" i="1"/>
  <c r="AA86" i="1"/>
  <c r="V62" i="1"/>
  <c r="U42" i="1"/>
  <c r="V42" i="1"/>
  <c r="V43" i="1" s="1"/>
  <c r="U98" i="1"/>
  <c r="V98" i="1"/>
  <c r="V99" i="1" s="1"/>
  <c r="V100" i="1"/>
  <c r="K79" i="1"/>
  <c r="P79" i="1"/>
  <c r="U79" i="1"/>
  <c r="U105" i="1"/>
  <c r="P105" i="1"/>
  <c r="K105" i="1"/>
  <c r="U38" i="1"/>
  <c r="AF4" i="1"/>
  <c r="AE4" i="1"/>
  <c r="U91" i="1"/>
  <c r="AE91" i="1"/>
  <c r="Z53" i="1"/>
  <c r="L89" i="1"/>
  <c r="L88" i="1"/>
  <c r="K86" i="1"/>
  <c r="L86" i="1"/>
  <c r="L87" i="1" s="1"/>
  <c r="AF86" i="1"/>
  <c r="AE86" i="1"/>
  <c r="AA42" i="1"/>
  <c r="Z42" i="1"/>
  <c r="AA100" i="1"/>
  <c r="Z98" i="1"/>
  <c r="AA98" i="1"/>
  <c r="AA99" i="1" s="1"/>
  <c r="Z79" i="1"/>
  <c r="AF76" i="1"/>
  <c r="AF77" i="1" s="1"/>
  <c r="AF78" i="1"/>
  <c r="AE76" i="1"/>
  <c r="Q76" i="1"/>
  <c r="Q77" i="1" s="1"/>
  <c r="P76" i="1"/>
  <c r="Q78" i="1"/>
  <c r="AE26" i="1"/>
  <c r="AF18" i="1"/>
  <c r="AF19" i="1" s="1"/>
  <c r="AE60" i="1"/>
  <c r="AF60" i="1"/>
  <c r="L60" i="1"/>
  <c r="L61" i="1" s="1"/>
  <c r="K60" i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<sst xmlns="http://schemas.openxmlformats.org/spreadsheetml/2006/main" count="148" uniqueCount="148">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</sst>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2EA31D-35A7-4EC2-A3C6-C5DDA2C2AE5F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zoomScale="110" zoomScaleNormal="110" workbookViewId="0">
      <selection activeCell="A58" sqref="A58:XFD113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29</v>
      </c>
      <c r="K1" t="s">
        <v>30</v>
      </c>
      <c r="M1" t="s">
        <v>31</v>
      </c>
      <c r="S1" t="s">
        <v>32</v>
      </c>
      <c r="X1" t="s">
        <v>33</v>
      </c>
      <c r="AC1" t="s">
        <v>34</v>
      </c>
    </row>
    <row r="2" spans="1:32" x14ac:dyDescent="0.25">
      <c r="A2" t="s">
        <v>35</v>
      </c>
      <c r="B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t="s">
        <v>62</v>
      </c>
      <c r="AD2" t="s">
        <v>63</v>
      </c>
      <c r="AE2" t="s">
        <v>64</v>
      </c>
      <c r="AF2" t="s">
        <v>65</v>
      </c>
    </row>
    <row r="3" spans="1:32" x14ac:dyDescent="0.25">
      <c r="A3" t="s">
        <v>66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s="1" customFormat="1" x14ac:dyDescent="0.25">
      <c r="A17" s="1" t="s">
        <v>67</v>
      </c>
    </row>
    <row r="18" spans="1:32" s="1" customFormat="1" x14ac:dyDescent="0.25">
      <c r="A18" s="1" t="s">
        <v>68</v>
      </c>
      <c r="B18" s="1">
        <v>7</v>
      </c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s="1" customFormat="1" x14ac:dyDescent="0.25">
      <c r="A19" s="1" t="s">
        <v>69</v>
      </c>
      <c r="B19" s="1">
        <v>8</v>
      </c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F19" s="1">
        <f>AF18/SQRT(15)</f>
        <v>1.6412744448719298E-2</v>
      </c>
    </row>
    <row r="20" spans="1:32" s="1" customFormat="1" x14ac:dyDescent="0.25">
      <c r="A20" s="1" t="s">
        <v>70</v>
      </c>
      <c r="B20" s="1">
        <v>8</v>
      </c>
      <c r="D20" s="1">
        <v>35</v>
      </c>
      <c r="E20" s="1">
        <f t="shared" si="7"/>
        <v>0.22857142857142856</v>
      </c>
      <c r="H20" s="1">
        <v>2</v>
      </c>
      <c r="I20" s="1">
        <f>H20*G19</f>
        <v>2</v>
      </c>
      <c r="J20" s="1">
        <f>I20/B20</f>
        <v>0.25</v>
      </c>
      <c r="M20" s="1">
        <v>1</v>
      </c>
      <c r="N20" s="1">
        <f t="shared" si="8"/>
        <v>1</v>
      </c>
      <c r="O20" s="1">
        <f t="shared" si="9"/>
        <v>0.125</v>
      </c>
      <c r="R20" s="1">
        <v>1</v>
      </c>
      <c r="S20" s="1">
        <f>G19*R20</f>
        <v>1</v>
      </c>
      <c r="T20" s="1">
        <f t="shared" si="10"/>
        <v>0.125</v>
      </c>
      <c r="W20" s="1">
        <v>0</v>
      </c>
      <c r="X20" s="1">
        <f>G19*W20</f>
        <v>0</v>
      </c>
      <c r="Y20" s="1">
        <f t="shared" si="11"/>
        <v>0</v>
      </c>
      <c r="AB20" s="1">
        <v>0</v>
      </c>
      <c r="AC20" s="1">
        <f>G19*AB20</f>
        <v>0</v>
      </c>
      <c r="AD20" s="1">
        <f t="shared" si="12"/>
        <v>0</v>
      </c>
    </row>
    <row r="21" spans="1:32" s="1" customFormat="1" x14ac:dyDescent="0.25">
      <c r="A21" s="1" t="s">
        <v>71</v>
      </c>
      <c r="B21" s="1">
        <v>8</v>
      </c>
      <c r="D21" s="1">
        <v>46</v>
      </c>
      <c r="E21" s="1">
        <f t="shared" si="7"/>
        <v>0.17391304347826086</v>
      </c>
      <c r="H21" s="1">
        <v>4</v>
      </c>
      <c r="I21" s="1">
        <f>H21*G19</f>
        <v>4</v>
      </c>
      <c r="J21" s="1">
        <f>I21/B21</f>
        <v>0.5</v>
      </c>
      <c r="M21" s="1">
        <v>2</v>
      </c>
      <c r="N21" s="1">
        <f t="shared" si="8"/>
        <v>2</v>
      </c>
      <c r="O21" s="1">
        <f t="shared" si="9"/>
        <v>0.25</v>
      </c>
      <c r="R21" s="1">
        <v>1</v>
      </c>
      <c r="S21" s="1">
        <f>G19*R21</f>
        <v>1</v>
      </c>
      <c r="T21" s="1">
        <f t="shared" si="10"/>
        <v>0.125</v>
      </c>
      <c r="W21" s="1">
        <v>0</v>
      </c>
      <c r="X21" s="1">
        <f>G19*W21</f>
        <v>0</v>
      </c>
      <c r="Y21" s="1">
        <f t="shared" si="11"/>
        <v>0</v>
      </c>
      <c r="AB21" s="1">
        <v>0</v>
      </c>
      <c r="AC21" s="1">
        <f>G19*AB21</f>
        <v>0</v>
      </c>
      <c r="AD21" s="1">
        <f t="shared" si="12"/>
        <v>0</v>
      </c>
    </row>
    <row r="22" spans="1:32" s="1" customFormat="1" x14ac:dyDescent="0.25">
      <c r="A22" s="1" t="s">
        <v>72</v>
      </c>
      <c r="B22" s="1">
        <v>7</v>
      </c>
      <c r="D22" s="1">
        <v>52</v>
      </c>
      <c r="E22" s="1">
        <f t="shared" si="7"/>
        <v>0.13461538461538461</v>
      </c>
      <c r="H22" s="1">
        <v>3</v>
      </c>
      <c r="I22" s="1">
        <f>H22*G19</f>
        <v>3</v>
      </c>
      <c r="J22" s="1">
        <f t="shared" ref="J22:J31" si="13">I22/B22</f>
        <v>0.42857142857142855</v>
      </c>
      <c r="M22" s="1">
        <v>1</v>
      </c>
      <c r="N22" s="1">
        <f t="shared" si="8"/>
        <v>1</v>
      </c>
      <c r="O22" s="1">
        <f t="shared" si="9"/>
        <v>0.14285714285714285</v>
      </c>
      <c r="R22" s="1">
        <v>0</v>
      </c>
      <c r="S22" s="1">
        <f>G19*R22</f>
        <v>0</v>
      </c>
      <c r="T22" s="1">
        <f t="shared" si="10"/>
        <v>0</v>
      </c>
      <c r="W22" s="1">
        <v>0</v>
      </c>
      <c r="X22" s="1">
        <f>G19*W22</f>
        <v>0</v>
      </c>
      <c r="Y22" s="1">
        <f t="shared" si="11"/>
        <v>0</v>
      </c>
      <c r="AB22" s="1">
        <v>0</v>
      </c>
      <c r="AC22" s="1">
        <f>G19*AB22</f>
        <v>0</v>
      </c>
      <c r="AD22" s="1">
        <f t="shared" si="12"/>
        <v>0</v>
      </c>
    </row>
    <row r="23" spans="1:32" s="1" customFormat="1" x14ac:dyDescent="0.25">
      <c r="A23" s="1" t="s">
        <v>73</v>
      </c>
      <c r="B23" s="1">
        <v>7</v>
      </c>
      <c r="D23" s="1">
        <v>52</v>
      </c>
      <c r="E23" s="1">
        <f t="shared" si="7"/>
        <v>0.13461538461538461</v>
      </c>
      <c r="H23" s="1">
        <v>3</v>
      </c>
      <c r="I23" s="1">
        <f>H23*G19</f>
        <v>3</v>
      </c>
      <c r="J23" s="1">
        <f t="shared" si="13"/>
        <v>0.42857142857142855</v>
      </c>
      <c r="M23" s="1">
        <v>1</v>
      </c>
      <c r="N23" s="1">
        <f t="shared" si="8"/>
        <v>1</v>
      </c>
      <c r="O23" s="1">
        <f t="shared" si="9"/>
        <v>0.14285714285714285</v>
      </c>
      <c r="R23" s="1">
        <v>2</v>
      </c>
      <c r="S23" s="1">
        <f>G19*R23</f>
        <v>2</v>
      </c>
      <c r="T23" s="1">
        <f t="shared" si="10"/>
        <v>0.2857142857142857</v>
      </c>
      <c r="W23" s="1">
        <v>1</v>
      </c>
      <c r="X23" s="1">
        <f>G19*W23</f>
        <v>1</v>
      </c>
      <c r="Y23" s="1">
        <f t="shared" si="11"/>
        <v>0.14285714285714285</v>
      </c>
      <c r="AB23" s="1">
        <v>0</v>
      </c>
      <c r="AC23" s="1">
        <f>G19*AB23</f>
        <v>0</v>
      </c>
      <c r="AD23" s="1">
        <f t="shared" si="12"/>
        <v>0</v>
      </c>
    </row>
    <row r="24" spans="1:32" s="1" customFormat="1" x14ac:dyDescent="0.25">
      <c r="A24" s="1" t="s">
        <v>74</v>
      </c>
      <c r="B24" s="1">
        <v>7</v>
      </c>
      <c r="D24" s="1">
        <v>58</v>
      </c>
      <c r="E24" s="1">
        <f t="shared" si="7"/>
        <v>0.1206896551724138</v>
      </c>
      <c r="H24" s="1">
        <v>3</v>
      </c>
      <c r="I24" s="1">
        <f>H24*G19</f>
        <v>3</v>
      </c>
      <c r="J24" s="1">
        <f t="shared" si="13"/>
        <v>0.42857142857142855</v>
      </c>
      <c r="M24" s="1">
        <v>2</v>
      </c>
      <c r="N24" s="1">
        <f t="shared" si="8"/>
        <v>2</v>
      </c>
      <c r="O24" s="1">
        <f t="shared" si="9"/>
        <v>0.2857142857142857</v>
      </c>
      <c r="R24" s="1">
        <v>1</v>
      </c>
      <c r="S24" s="1">
        <f>G19*R24</f>
        <v>1</v>
      </c>
      <c r="T24" s="1">
        <f t="shared" si="10"/>
        <v>0.14285714285714285</v>
      </c>
      <c r="W24" s="1">
        <v>1</v>
      </c>
      <c r="X24" s="1">
        <f>G19*W24</f>
        <v>1</v>
      </c>
      <c r="Y24" s="1">
        <f t="shared" si="11"/>
        <v>0.14285714285714285</v>
      </c>
      <c r="AB24" s="1">
        <v>0</v>
      </c>
      <c r="AC24" s="1">
        <f>G19*AB24</f>
        <v>0</v>
      </c>
      <c r="AD24" s="1">
        <f t="shared" si="12"/>
        <v>0</v>
      </c>
    </row>
    <row r="25" spans="1:32" s="1" customFormat="1" x14ac:dyDescent="0.25">
      <c r="A25" s="1" t="s">
        <v>75</v>
      </c>
      <c r="B25" s="1">
        <v>7</v>
      </c>
      <c r="D25" s="1">
        <v>39</v>
      </c>
      <c r="E25" s="1">
        <f t="shared" si="7"/>
        <v>0.17948717948717949</v>
      </c>
      <c r="H25" s="1">
        <v>2</v>
      </c>
      <c r="I25" s="1">
        <f>H25*G19</f>
        <v>2</v>
      </c>
      <c r="J25" s="1">
        <f t="shared" si="13"/>
        <v>0.2857142857142857</v>
      </c>
      <c r="M25" s="1">
        <v>2</v>
      </c>
      <c r="N25" s="1">
        <f t="shared" si="8"/>
        <v>2</v>
      </c>
      <c r="O25" s="1">
        <f t="shared" si="9"/>
        <v>0.2857142857142857</v>
      </c>
      <c r="R25" s="1">
        <v>0</v>
      </c>
      <c r="S25" s="1">
        <f>G19*R25</f>
        <v>0</v>
      </c>
      <c r="T25" s="1">
        <f t="shared" si="10"/>
        <v>0</v>
      </c>
      <c r="W25" s="1">
        <v>0</v>
      </c>
      <c r="X25" s="1">
        <f>G19*W25</f>
        <v>0</v>
      </c>
      <c r="Y25" s="1">
        <f t="shared" si="11"/>
        <v>0</v>
      </c>
      <c r="AB25" s="1">
        <v>0</v>
      </c>
      <c r="AC25" s="1">
        <f>G19*AB25</f>
        <v>0</v>
      </c>
      <c r="AD25" s="1">
        <f t="shared" si="12"/>
        <v>0</v>
      </c>
    </row>
    <row r="26" spans="1:32" s="1" customFormat="1" x14ac:dyDescent="0.25">
      <c r="A26" s="1" t="s">
        <v>76</v>
      </c>
      <c r="B26" s="1">
        <v>8</v>
      </c>
      <c r="D26" s="1">
        <v>43</v>
      </c>
      <c r="E26" s="1">
        <f t="shared" si="7"/>
        <v>0.18604651162790697</v>
      </c>
      <c r="F26" s="1">
        <f>SUM(E26:E32)</f>
        <v>0.93966036448884349</v>
      </c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</row>
    <row r="27" spans="1:32" s="1" customFormat="1" x14ac:dyDescent="0.25">
      <c r="A27" s="1" t="s">
        <v>77</v>
      </c>
      <c r="B27" s="1">
        <v>6</v>
      </c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M27" s="1">
        <v>7</v>
      </c>
      <c r="N27" s="1">
        <f>G27*M27</f>
        <v>8.5711079721932002</v>
      </c>
      <c r="O27" s="1">
        <f t="shared" si="9"/>
        <v>1.4285179953655334</v>
      </c>
      <c r="R27" s="1">
        <v>4</v>
      </c>
      <c r="S27" s="1">
        <f>G27*R27</f>
        <v>4.8977759841104005</v>
      </c>
      <c r="T27" s="1">
        <f t="shared" si="10"/>
        <v>0.81629599735173342</v>
      </c>
      <c r="W27" s="1">
        <v>1</v>
      </c>
      <c r="X27" s="1">
        <f>G27*W27</f>
        <v>1.2244439960276001</v>
      </c>
      <c r="Y27" s="1">
        <f t="shared" si="11"/>
        <v>0.20407399933793335</v>
      </c>
      <c r="AB27" s="1">
        <v>0</v>
      </c>
      <c r="AC27" s="1">
        <f>G27*AB27</f>
        <v>0</v>
      </c>
      <c r="AD27" s="1">
        <f t="shared" si="12"/>
        <v>0</v>
      </c>
    </row>
    <row r="28" spans="1:32" s="1" customFormat="1" x14ac:dyDescent="0.25">
      <c r="A28" s="1" t="s">
        <v>78</v>
      </c>
      <c r="B28" s="1">
        <v>7</v>
      </c>
      <c r="D28" s="1">
        <v>63</v>
      </c>
      <c r="E28" s="1">
        <f t="shared" si="7"/>
        <v>0.1111111111111111</v>
      </c>
      <c r="H28" s="1">
        <v>2</v>
      </c>
      <c r="I28" s="1">
        <f>H28*G27</f>
        <v>2.4488879920552002</v>
      </c>
      <c r="J28" s="1">
        <f t="shared" si="13"/>
        <v>0.34984114172217146</v>
      </c>
      <c r="M28" s="1">
        <v>2</v>
      </c>
      <c r="N28" s="1">
        <f>G27*M28</f>
        <v>2.4488879920552002</v>
      </c>
      <c r="O28" s="1">
        <f t="shared" si="9"/>
        <v>0.34984114172217146</v>
      </c>
      <c r="R28" s="1">
        <v>4</v>
      </c>
      <c r="S28" s="1">
        <f>G27*R28</f>
        <v>4.8977759841104005</v>
      </c>
      <c r="T28" s="1">
        <f t="shared" si="10"/>
        <v>0.69968228344434291</v>
      </c>
      <c r="W28" s="1">
        <v>2</v>
      </c>
      <c r="X28" s="1">
        <f>G27*W28</f>
        <v>2.4488879920552002</v>
      </c>
      <c r="Y28" s="1">
        <f t="shared" si="11"/>
        <v>0.34984114172217146</v>
      </c>
      <c r="AB28" s="1">
        <v>0</v>
      </c>
      <c r="AC28" s="1">
        <f>G27*AB28</f>
        <v>0</v>
      </c>
      <c r="AD28" s="1">
        <f t="shared" si="12"/>
        <v>0</v>
      </c>
    </row>
    <row r="29" spans="1:32" s="1" customFormat="1" x14ac:dyDescent="0.25">
      <c r="A29" s="1" t="s">
        <v>79</v>
      </c>
      <c r="B29" s="1">
        <v>6</v>
      </c>
      <c r="D29" s="1">
        <v>50</v>
      </c>
      <c r="E29" s="1">
        <f t="shared" si="7"/>
        <v>0.12</v>
      </c>
      <c r="H29" s="1">
        <v>1</v>
      </c>
      <c r="I29" s="1">
        <f>H29*G27</f>
        <v>1.2244439960276001</v>
      </c>
      <c r="J29" s="1">
        <f>I29/B29</f>
        <v>0.20407399933793335</v>
      </c>
      <c r="M29" s="1">
        <v>3</v>
      </c>
      <c r="N29" s="1">
        <f>G27*M29</f>
        <v>3.6733319880828006</v>
      </c>
      <c r="O29" s="1">
        <f t="shared" si="9"/>
        <v>0.61222199801380006</v>
      </c>
      <c r="R29" s="1">
        <v>3</v>
      </c>
      <c r="S29" s="1">
        <f>G27*R29</f>
        <v>3.6733319880828006</v>
      </c>
      <c r="T29" s="1">
        <f t="shared" si="10"/>
        <v>0.61222199801380006</v>
      </c>
      <c r="W29" s="1">
        <v>2</v>
      </c>
      <c r="X29" s="1">
        <f>G27*W29</f>
        <v>2.4488879920552002</v>
      </c>
      <c r="Y29" s="1">
        <f t="shared" si="11"/>
        <v>0.40814799867586671</v>
      </c>
      <c r="AB29" s="1">
        <v>1</v>
      </c>
      <c r="AC29" s="1">
        <f>G27*AB29</f>
        <v>1.2244439960276001</v>
      </c>
      <c r="AD29" s="1">
        <f t="shared" si="12"/>
        <v>0.20407399933793335</v>
      </c>
    </row>
    <row r="30" spans="1:32" s="1" customFormat="1" x14ac:dyDescent="0.25">
      <c r="A30" s="1" t="s">
        <v>80</v>
      </c>
      <c r="B30" s="1">
        <v>6</v>
      </c>
      <c r="D30" s="1">
        <v>46</v>
      </c>
      <c r="E30" s="1">
        <f t="shared" si="7"/>
        <v>0.13043478260869565</v>
      </c>
      <c r="H30" s="1">
        <v>0</v>
      </c>
      <c r="I30" s="1">
        <f>H30*G27</f>
        <v>0</v>
      </c>
      <c r="J30" s="1">
        <f t="shared" si="13"/>
        <v>0</v>
      </c>
      <c r="M30" s="1">
        <v>2</v>
      </c>
      <c r="N30" s="1">
        <f>G27*M30</f>
        <v>2.4488879920552002</v>
      </c>
      <c r="O30" s="1">
        <f t="shared" si="9"/>
        <v>0.40814799867586671</v>
      </c>
      <c r="R30" s="1">
        <v>1</v>
      </c>
      <c r="S30" s="1">
        <f>G27*R30</f>
        <v>1.2244439960276001</v>
      </c>
      <c r="T30" s="1">
        <f t="shared" si="10"/>
        <v>0.20407399933793335</v>
      </c>
      <c r="W30" s="1">
        <v>0</v>
      </c>
      <c r="X30" s="1">
        <f>G27*W30</f>
        <v>0</v>
      </c>
      <c r="Y30" s="1">
        <f t="shared" si="11"/>
        <v>0</v>
      </c>
      <c r="AB30" s="1">
        <v>0</v>
      </c>
      <c r="AC30" s="1">
        <f>G27*AB30</f>
        <v>0</v>
      </c>
      <c r="AD30" s="1">
        <f t="shared" si="12"/>
        <v>0</v>
      </c>
    </row>
    <row r="31" spans="1:32" s="1" customFormat="1" x14ac:dyDescent="0.25">
      <c r="A31" s="1" t="s">
        <v>81</v>
      </c>
      <c r="B31" s="1">
        <v>7</v>
      </c>
      <c r="D31" s="1">
        <v>52</v>
      </c>
      <c r="E31" s="1">
        <f t="shared" si="7"/>
        <v>0.13461538461538461</v>
      </c>
      <c r="H31" s="1">
        <v>3</v>
      </c>
      <c r="I31" s="1">
        <f>H31*G27</f>
        <v>3.6733319880828006</v>
      </c>
      <c r="J31" s="1">
        <f t="shared" si="13"/>
        <v>0.52476171258325721</v>
      </c>
      <c r="M31" s="1">
        <v>2</v>
      </c>
      <c r="N31" s="1">
        <f>G27*M31</f>
        <v>2.4488879920552002</v>
      </c>
      <c r="O31" s="1">
        <f t="shared" si="9"/>
        <v>0.34984114172217146</v>
      </c>
      <c r="R31" s="1">
        <v>0</v>
      </c>
      <c r="S31" s="1">
        <f>G27*R31</f>
        <v>0</v>
      </c>
      <c r="T31" s="1">
        <f t="shared" si="10"/>
        <v>0</v>
      </c>
      <c r="W31" s="1">
        <v>0</v>
      </c>
      <c r="X31" s="1">
        <f>G27*W31</f>
        <v>0</v>
      </c>
      <c r="Y31" s="1">
        <f t="shared" si="11"/>
        <v>0</v>
      </c>
      <c r="AB31" s="1">
        <v>0</v>
      </c>
      <c r="AC31" s="1">
        <f>G27*AB31</f>
        <v>0</v>
      </c>
      <c r="AD31" s="1">
        <f t="shared" si="12"/>
        <v>0</v>
      </c>
    </row>
    <row r="32" spans="1:32" s="1" customFormat="1" x14ac:dyDescent="0.25">
      <c r="A32" s="1" t="s">
        <v>82</v>
      </c>
      <c r="B32" s="1">
        <v>6</v>
      </c>
      <c r="D32" s="1">
        <v>54</v>
      </c>
      <c r="E32" s="1">
        <f t="shared" si="7"/>
        <v>0.1111111111111111</v>
      </c>
      <c r="H32" s="1">
        <v>2</v>
      </c>
      <c r="I32" s="1">
        <f>H32*G27</f>
        <v>2.4488879920552002</v>
      </c>
      <c r="J32" s="1">
        <f>I32/B32</f>
        <v>0.40814799867586671</v>
      </c>
      <c r="M32" s="1">
        <v>5</v>
      </c>
      <c r="N32" s="1">
        <f>G27*M32</f>
        <v>6.1222199801380004</v>
      </c>
      <c r="O32" s="1">
        <f t="shared" si="9"/>
        <v>1.0203699966896667</v>
      </c>
      <c r="R32" s="1">
        <v>1</v>
      </c>
      <c r="S32" s="1">
        <f>G27*R32</f>
        <v>1.2244439960276001</v>
      </c>
      <c r="T32" s="1">
        <f t="shared" si="10"/>
        <v>0.20407399933793335</v>
      </c>
      <c r="W32" s="1">
        <v>0</v>
      </c>
      <c r="X32" s="1">
        <f>G27*W32</f>
        <v>0</v>
      </c>
      <c r="Y32" s="1">
        <f t="shared" si="11"/>
        <v>0</v>
      </c>
      <c r="AB32" s="1">
        <v>0</v>
      </c>
      <c r="AC32" s="1">
        <f>G27*AB32</f>
        <v>0</v>
      </c>
      <c r="AD32" s="1">
        <f t="shared" si="12"/>
        <v>0</v>
      </c>
    </row>
    <row r="33" spans="1:32" s="1" customFormat="1" x14ac:dyDescent="0.25">
      <c r="A33" s="1" t="s">
        <v>83</v>
      </c>
    </row>
    <row r="34" spans="1:32" s="1" customFormat="1" x14ac:dyDescent="0.25">
      <c r="A34" s="1" t="s">
        <v>84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85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86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87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88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89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90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x14ac:dyDescent="0.25">
      <c r="A41" t="s">
        <v>91</v>
      </c>
    </row>
    <row r="42" spans="1:32" x14ac:dyDescent="0.25">
      <c r="A42" t="s">
        <v>13</v>
      </c>
      <c r="B42">
        <v>10</v>
      </c>
      <c r="D42">
        <v>76</v>
      </c>
      <c r="E42">
        <f>SUM(B42/D42)</f>
        <v>0.13157894736842105</v>
      </c>
      <c r="F42">
        <f>SUM(E42:E47)</f>
        <v>0.77400870605646999</v>
      </c>
      <c r="H42">
        <v>2</v>
      </c>
      <c r="I42">
        <f>H42*G43</f>
        <v>3.3977070508027611</v>
      </c>
      <c r="J42">
        <f>I42/B42</f>
        <v>0.33977070508027613</v>
      </c>
      <c r="K42">
        <f>AVERAGE(J42:J47)</f>
        <v>0.10810886070736059</v>
      </c>
      <c r="L42">
        <f>STDEV(J42:J57)</f>
        <v>0.11052863878137352</v>
      </c>
      <c r="M42">
        <v>0</v>
      </c>
      <c r="N42">
        <f>M42*G43</f>
        <v>0</v>
      </c>
      <c r="O42">
        <f>N42/B42</f>
        <v>0</v>
      </c>
      <c r="P42">
        <f>AVERAGE(O42:O47)</f>
        <v>5.4054430353680294E-2</v>
      </c>
      <c r="Q42">
        <f>STDEV(O42:O57)</f>
        <v>6.2455025504253338E-2</v>
      </c>
      <c r="R42">
        <v>1</v>
      </c>
      <c r="S42">
        <f>R42*G43</f>
        <v>1.6988535254013806</v>
      </c>
      <c r="T42">
        <f>S42/B42</f>
        <v>0.16988535254013806</v>
      </c>
      <c r="U42">
        <f>AVERAGE(T42:T47)</f>
        <v>0.10810886070736059</v>
      </c>
      <c r="V42">
        <f>STDEV(T42:T57)</f>
        <v>7.2631177803654634E-2</v>
      </c>
      <c r="W42">
        <v>0</v>
      </c>
      <c r="X42">
        <f>W42*G43</f>
        <v>0</v>
      </c>
      <c r="Y42">
        <f>X42/B42</f>
        <v>0</v>
      </c>
      <c r="Z42">
        <f>AVERAGE(Y42:Y47)</f>
        <v>0</v>
      </c>
      <c r="AA42">
        <f>STDEV(Y42:Y57)</f>
        <v>0</v>
      </c>
      <c r="AB42">
        <v>0</v>
      </c>
      <c r="AC42">
        <f>AB42*G43</f>
        <v>0</v>
      </c>
      <c r="AD42">
        <f>AC42/B42</f>
        <v>0</v>
      </c>
      <c r="AE42">
        <f>AVERAGE(AD42:AD47)</f>
        <v>0</v>
      </c>
      <c r="AF42">
        <f>STDEV(AD42:AD57)</f>
        <v>0</v>
      </c>
    </row>
    <row r="43" spans="1:32" x14ac:dyDescent="0.25">
      <c r="A43" t="s">
        <v>14</v>
      </c>
      <c r="B43">
        <v>11</v>
      </c>
      <c r="D43">
        <v>80</v>
      </c>
      <c r="E43">
        <f t="shared" ref="E43:E63" si="20">SUM(B43/D43)</f>
        <v>0.13750000000000001</v>
      </c>
      <c r="F43">
        <f>SUM(F42/8)</f>
        <v>9.6751088257058748E-2</v>
      </c>
      <c r="G43">
        <f>F19/F43</f>
        <v>1.6988535254013806</v>
      </c>
      <c r="H43">
        <v>0</v>
      </c>
      <c r="I43">
        <f>H43*G43</f>
        <v>0</v>
      </c>
      <c r="J43">
        <f t="shared" ref="J43:J57" si="21">I43/B43</f>
        <v>0</v>
      </c>
      <c r="L43">
        <f>L42/SQRT(16)</f>
        <v>2.763215969534338E-2</v>
      </c>
      <c r="M43">
        <v>0</v>
      </c>
      <c r="N43">
        <f>M43*G43</f>
        <v>0</v>
      </c>
      <c r="O43">
        <f t="shared" ref="O43:O57" si="22">N43/B43</f>
        <v>0</v>
      </c>
      <c r="Q43">
        <f>Q42/SQRT(16)</f>
        <v>1.5613756376063334E-2</v>
      </c>
      <c r="R43">
        <v>1</v>
      </c>
      <c r="S43">
        <f>R43*G43</f>
        <v>1.6988535254013806</v>
      </c>
      <c r="T43">
        <f t="shared" ref="T43:T57" si="23">S43/B43</f>
        <v>0.1544412295819437</v>
      </c>
      <c r="V43">
        <f>V42/SQRT(16)</f>
        <v>1.8157794450913659E-2</v>
      </c>
      <c r="W43">
        <v>0</v>
      </c>
      <c r="X43">
        <f>W43*G43</f>
        <v>0</v>
      </c>
      <c r="Y43">
        <f t="shared" ref="Y43:Y57" si="24">X43/B43</f>
        <v>0</v>
      </c>
      <c r="AB43">
        <v>0</v>
      </c>
      <c r="AC43">
        <f>AB43*G43</f>
        <v>0</v>
      </c>
      <c r="AD43">
        <f t="shared" ref="AD43:AD57" si="25">AC43/B43</f>
        <v>0</v>
      </c>
    </row>
    <row r="44" spans="1:32" x14ac:dyDescent="0.25">
      <c r="A44" t="s">
        <v>15</v>
      </c>
      <c r="B44">
        <v>10</v>
      </c>
      <c r="D44">
        <v>59</v>
      </c>
      <c r="E44">
        <f t="shared" si="20"/>
        <v>0.16949152542372881</v>
      </c>
      <c r="H44">
        <v>0</v>
      </c>
      <c r="I44">
        <f>H44*G43</f>
        <v>0</v>
      </c>
      <c r="J44">
        <f t="shared" si="21"/>
        <v>0</v>
      </c>
      <c r="M44">
        <v>1</v>
      </c>
      <c r="N44">
        <f>M44*G43</f>
        <v>1.6988535254013806</v>
      </c>
      <c r="O44">
        <f t="shared" si="22"/>
        <v>0.16988535254013806</v>
      </c>
      <c r="R44">
        <v>1</v>
      </c>
      <c r="S44">
        <f>R44*G43</f>
        <v>1.6988535254013806</v>
      </c>
      <c r="T44">
        <f t="shared" si="23"/>
        <v>0.16988535254013806</v>
      </c>
      <c r="W44">
        <v>0</v>
      </c>
      <c r="X44">
        <f>W44*G43</f>
        <v>0</v>
      </c>
      <c r="Y44">
        <f t="shared" si="24"/>
        <v>0</v>
      </c>
      <c r="AB44">
        <v>0</v>
      </c>
      <c r="AC44">
        <f>AB44*G43</f>
        <v>0</v>
      </c>
      <c r="AD44">
        <f t="shared" si="25"/>
        <v>0</v>
      </c>
    </row>
    <row r="45" spans="1:32" x14ac:dyDescent="0.25">
      <c r="A45" t="s">
        <v>16</v>
      </c>
      <c r="B45">
        <v>11</v>
      </c>
      <c r="D45">
        <v>105</v>
      </c>
      <c r="E45">
        <f t="shared" si="20"/>
        <v>0.10476190476190476</v>
      </c>
      <c r="H45">
        <v>1</v>
      </c>
      <c r="I45">
        <f>H45*G43</f>
        <v>1.6988535254013806</v>
      </c>
      <c r="J45">
        <f t="shared" si="21"/>
        <v>0.1544412295819437</v>
      </c>
      <c r="M45">
        <v>0</v>
      </c>
      <c r="N45">
        <f>M45*G43</f>
        <v>0</v>
      </c>
      <c r="O45">
        <f t="shared" si="22"/>
        <v>0</v>
      </c>
      <c r="R45">
        <v>0</v>
      </c>
      <c r="S45">
        <f>R45*G43</f>
        <v>0</v>
      </c>
      <c r="T45">
        <f t="shared" si="23"/>
        <v>0</v>
      </c>
      <c r="W45">
        <v>0</v>
      </c>
      <c r="X45">
        <f>W45*G43</f>
        <v>0</v>
      </c>
      <c r="Y45">
        <f t="shared" si="24"/>
        <v>0</v>
      </c>
      <c r="AB45">
        <v>0</v>
      </c>
      <c r="AC45">
        <f>AB45*G43</f>
        <v>0</v>
      </c>
      <c r="AD45">
        <f t="shared" si="25"/>
        <v>0</v>
      </c>
    </row>
    <row r="46" spans="1:32" x14ac:dyDescent="0.25">
      <c r="A46" t="s">
        <v>17</v>
      </c>
      <c r="B46">
        <v>11</v>
      </c>
      <c r="D46">
        <v>92</v>
      </c>
      <c r="E46">
        <f t="shared" si="20"/>
        <v>0.11956521739130435</v>
      </c>
      <c r="H46">
        <v>1</v>
      </c>
      <c r="I46">
        <f>H46*G43</f>
        <v>1.6988535254013806</v>
      </c>
      <c r="J46">
        <f t="shared" si="21"/>
        <v>0.1544412295819437</v>
      </c>
      <c r="M46">
        <v>1</v>
      </c>
      <c r="N46">
        <f>M46*G43</f>
        <v>1.6988535254013806</v>
      </c>
      <c r="O46">
        <f t="shared" si="22"/>
        <v>0.1544412295819437</v>
      </c>
      <c r="R46">
        <v>1</v>
      </c>
      <c r="S46">
        <f>R46*G43</f>
        <v>1.6988535254013806</v>
      </c>
      <c r="T46">
        <f t="shared" si="23"/>
        <v>0.1544412295819437</v>
      </c>
      <c r="W46">
        <v>0</v>
      </c>
      <c r="X46">
        <f>W46*G43</f>
        <v>0</v>
      </c>
      <c r="Y46">
        <f t="shared" si="24"/>
        <v>0</v>
      </c>
      <c r="AB46">
        <v>0</v>
      </c>
      <c r="AC46">
        <f>AB46*G43</f>
        <v>0</v>
      </c>
      <c r="AD46">
        <f t="shared" si="25"/>
        <v>0</v>
      </c>
    </row>
    <row r="47" spans="1:32" x14ac:dyDescent="0.25">
      <c r="A47" t="s">
        <v>18</v>
      </c>
      <c r="B47">
        <v>6</v>
      </c>
      <c r="C47">
        <f>AVERAGE(B42:B47)</f>
        <v>9.8333333333333339</v>
      </c>
      <c r="D47">
        <v>54</v>
      </c>
      <c r="E47">
        <f t="shared" si="20"/>
        <v>0.1111111111111111</v>
      </c>
      <c r="H47">
        <v>0</v>
      </c>
      <c r="I47">
        <f>H47*G43</f>
        <v>0</v>
      </c>
      <c r="J47">
        <f t="shared" si="21"/>
        <v>0</v>
      </c>
      <c r="M47">
        <v>0</v>
      </c>
      <c r="N47">
        <f>M47*G43</f>
        <v>0</v>
      </c>
      <c r="O47">
        <f t="shared" si="22"/>
        <v>0</v>
      </c>
      <c r="R47">
        <v>0</v>
      </c>
      <c r="S47">
        <f>R47*G43</f>
        <v>0</v>
      </c>
      <c r="T47">
        <f t="shared" si="23"/>
        <v>0</v>
      </c>
      <c r="W47">
        <v>0</v>
      </c>
      <c r="X47">
        <f>W47*G43</f>
        <v>0</v>
      </c>
      <c r="Y47">
        <f t="shared" si="24"/>
        <v>0</v>
      </c>
      <c r="AB47">
        <v>0</v>
      </c>
      <c r="AC47">
        <f>AB47*G43</f>
        <v>0</v>
      </c>
      <c r="AD47">
        <f t="shared" si="25"/>
        <v>0</v>
      </c>
    </row>
    <row r="48" spans="1:32" x14ac:dyDescent="0.25">
      <c r="A48" t="s">
        <v>19</v>
      </c>
      <c r="B48">
        <v>11</v>
      </c>
      <c r="D48">
        <v>107</v>
      </c>
      <c r="E48">
        <f t="shared" si="20"/>
        <v>0.10280373831775701</v>
      </c>
      <c r="F48">
        <f>SUM(E48:E52)</f>
        <v>0.53939787195693967</v>
      </c>
      <c r="H48">
        <v>0</v>
      </c>
      <c r="I48">
        <f>H48*G49</f>
        <v>0</v>
      </c>
      <c r="J48">
        <f t="shared" si="21"/>
        <v>0</v>
      </c>
      <c r="K48">
        <f>AVERAGE(J48:J52)</f>
        <v>0.10931604061701908</v>
      </c>
      <c r="M48">
        <v>0</v>
      </c>
      <c r="N48">
        <f>M48*G49</f>
        <v>0</v>
      </c>
      <c r="O48">
        <f t="shared" si="22"/>
        <v>0</v>
      </c>
      <c r="P48">
        <f>AVERAGE(O48:O52)</f>
        <v>2.770192062419587E-2</v>
      </c>
      <c r="R48">
        <v>0</v>
      </c>
      <c r="S48">
        <f>R48*G49</f>
        <v>0</v>
      </c>
      <c r="T48">
        <f t="shared" si="23"/>
        <v>0</v>
      </c>
      <c r="U48">
        <f>AVERAGE(T48:T52)</f>
        <v>0</v>
      </c>
      <c r="W48">
        <v>0</v>
      </c>
      <c r="X48">
        <f>W48*G49</f>
        <v>0</v>
      </c>
      <c r="Y48">
        <f t="shared" si="24"/>
        <v>0</v>
      </c>
      <c r="Z48">
        <f>AVERAGE(Y48:Y52)</f>
        <v>0</v>
      </c>
      <c r="AB48">
        <v>0</v>
      </c>
      <c r="AC48">
        <f>AB48*G49</f>
        <v>0</v>
      </c>
      <c r="AD48">
        <f t="shared" si="25"/>
        <v>0</v>
      </c>
    </row>
    <row r="49" spans="1:32" x14ac:dyDescent="0.25">
      <c r="A49" t="s">
        <v>20</v>
      </c>
      <c r="B49">
        <v>13</v>
      </c>
      <c r="D49">
        <v>91</v>
      </c>
      <c r="E49">
        <f t="shared" si="20"/>
        <v>0.14285714285714285</v>
      </c>
      <c r="F49">
        <f>SUM(F48/5)</f>
        <v>0.10787957439138793</v>
      </c>
      <c r="G49">
        <f>F19/F49</f>
        <v>1.5236056343307727</v>
      </c>
      <c r="H49">
        <v>1</v>
      </c>
      <c r="I49">
        <f>H49*G49</f>
        <v>1.5236056343307727</v>
      </c>
      <c r="J49">
        <f t="shared" si="21"/>
        <v>0.11720043341005944</v>
      </c>
      <c r="M49">
        <v>0</v>
      </c>
      <c r="N49">
        <f>M49*G49</f>
        <v>0</v>
      </c>
      <c r="O49">
        <f t="shared" si="22"/>
        <v>0</v>
      </c>
      <c r="R49">
        <v>0</v>
      </c>
      <c r="S49">
        <f>R49*G49</f>
        <v>0</v>
      </c>
      <c r="T49">
        <f t="shared" si="23"/>
        <v>0</v>
      </c>
      <c r="W49">
        <v>0</v>
      </c>
      <c r="X49">
        <f>W49*G49</f>
        <v>0</v>
      </c>
      <c r="Y49">
        <f t="shared" si="24"/>
        <v>0</v>
      </c>
      <c r="AB49">
        <v>0</v>
      </c>
      <c r="AC49">
        <f>AB49*G49</f>
        <v>0</v>
      </c>
      <c r="AD49">
        <f t="shared" si="25"/>
        <v>0</v>
      </c>
    </row>
    <row r="50" spans="1:32" x14ac:dyDescent="0.25">
      <c r="A50" t="s">
        <v>21</v>
      </c>
      <c r="B50">
        <v>11</v>
      </c>
      <c r="D50">
        <v>114</v>
      </c>
      <c r="E50">
        <f t="shared" si="20"/>
        <v>9.6491228070175433E-2</v>
      </c>
      <c r="H50">
        <v>2</v>
      </c>
      <c r="I50">
        <f>H50*G49</f>
        <v>3.0472112686615453</v>
      </c>
      <c r="J50">
        <f t="shared" si="21"/>
        <v>0.27701920624195869</v>
      </c>
      <c r="M50">
        <v>1</v>
      </c>
      <c r="N50">
        <f>M50*G49</f>
        <v>1.5236056343307727</v>
      </c>
      <c r="O50">
        <f t="shared" si="22"/>
        <v>0.13850960312097935</v>
      </c>
      <c r="R50">
        <v>0</v>
      </c>
      <c r="S50">
        <f>R50*G49</f>
        <v>0</v>
      </c>
      <c r="T50">
        <f t="shared" si="23"/>
        <v>0</v>
      </c>
      <c r="W50">
        <v>0</v>
      </c>
      <c r="X50">
        <f>W50*G49</f>
        <v>0</v>
      </c>
      <c r="Y50">
        <f t="shared" si="24"/>
        <v>0</v>
      </c>
      <c r="AB50">
        <v>0</v>
      </c>
      <c r="AC50">
        <f>AB50*G49</f>
        <v>0</v>
      </c>
      <c r="AD50">
        <f t="shared" si="25"/>
        <v>0</v>
      </c>
    </row>
    <row r="51" spans="1:32" x14ac:dyDescent="0.25">
      <c r="A51" t="s">
        <v>22</v>
      </c>
      <c r="B51">
        <v>9</v>
      </c>
      <c r="D51">
        <v>80</v>
      </c>
      <c r="E51">
        <f t="shared" si="20"/>
        <v>0.1125</v>
      </c>
      <c r="H51">
        <v>0</v>
      </c>
      <c r="I51">
        <f>H51*G49</f>
        <v>0</v>
      </c>
      <c r="J51">
        <f t="shared" si="21"/>
        <v>0</v>
      </c>
      <c r="M51">
        <v>0</v>
      </c>
      <c r="N51">
        <f>M51*G49</f>
        <v>0</v>
      </c>
      <c r="O51">
        <f t="shared" si="22"/>
        <v>0</v>
      </c>
      <c r="R51">
        <v>0</v>
      </c>
      <c r="S51">
        <f>R51*G49</f>
        <v>0</v>
      </c>
      <c r="T51">
        <f t="shared" si="23"/>
        <v>0</v>
      </c>
      <c r="W51">
        <v>0</v>
      </c>
      <c r="X51">
        <f>W51*G49</f>
        <v>0</v>
      </c>
      <c r="Y51">
        <f t="shared" si="24"/>
        <v>0</v>
      </c>
      <c r="AB51">
        <v>0</v>
      </c>
      <c r="AC51">
        <f>AB51*G49</f>
        <v>0</v>
      </c>
      <c r="AD51">
        <f t="shared" si="25"/>
        <v>0</v>
      </c>
    </row>
    <row r="52" spans="1:32" x14ac:dyDescent="0.25">
      <c r="A52" t="s">
        <v>23</v>
      </c>
      <c r="B52">
        <v>10</v>
      </c>
      <c r="C52">
        <f>AVERAGE(B48:B52)</f>
        <v>10.8</v>
      </c>
      <c r="D52">
        <v>118</v>
      </c>
      <c r="E52">
        <f t="shared" si="20"/>
        <v>8.4745762711864403E-2</v>
      </c>
      <c r="H52">
        <v>1</v>
      </c>
      <c r="I52">
        <f>H52*G49</f>
        <v>1.5236056343307727</v>
      </c>
      <c r="J52">
        <f t="shared" si="21"/>
        <v>0.15236056343307727</v>
      </c>
      <c r="M52">
        <v>0</v>
      </c>
      <c r="N52">
        <f>M52*G49</f>
        <v>0</v>
      </c>
      <c r="O52">
        <f t="shared" si="22"/>
        <v>0</v>
      </c>
      <c r="R52">
        <v>0</v>
      </c>
      <c r="S52">
        <f>R52*G49</f>
        <v>0</v>
      </c>
      <c r="T52">
        <f t="shared" si="23"/>
        <v>0</v>
      </c>
      <c r="W52">
        <v>0</v>
      </c>
      <c r="X52">
        <f>W52*G49</f>
        <v>0</v>
      </c>
      <c r="Y52">
        <f t="shared" si="24"/>
        <v>0</v>
      </c>
      <c r="AB52">
        <v>0</v>
      </c>
      <c r="AC52">
        <f>AB52*G49</f>
        <v>0</v>
      </c>
      <c r="AD52">
        <f t="shared" si="25"/>
        <v>0</v>
      </c>
    </row>
    <row r="53" spans="1:32" x14ac:dyDescent="0.25">
      <c r="A53" t="s">
        <v>24</v>
      </c>
      <c r="B53">
        <v>10</v>
      </c>
      <c r="D53">
        <v>64</v>
      </c>
      <c r="E53">
        <f t="shared" si="20"/>
        <v>0.15625</v>
      </c>
      <c r="F53">
        <f>SUM(E53:E57)</f>
        <v>0.67566089356848269</v>
      </c>
      <c r="H53">
        <v>1</v>
      </c>
      <c r="I53">
        <f>H53*G54</f>
        <v>1.2163344729323513</v>
      </c>
      <c r="J53">
        <f t="shared" si="21"/>
        <v>0.12163344729323514</v>
      </c>
      <c r="K53">
        <f>AVERAGE(J53:J57)</f>
        <v>2.4326689458647029E-2</v>
      </c>
      <c r="M53">
        <v>0</v>
      </c>
      <c r="N53">
        <f>M53*G54</f>
        <v>0</v>
      </c>
      <c r="O53">
        <f t="shared" si="22"/>
        <v>0</v>
      </c>
      <c r="P53">
        <f>AVERAGE(O53:O57)</f>
        <v>0</v>
      </c>
      <c r="R53">
        <v>0</v>
      </c>
      <c r="S53">
        <f>R53*G54</f>
        <v>0</v>
      </c>
      <c r="T53">
        <f t="shared" si="23"/>
        <v>0</v>
      </c>
      <c r="U53">
        <f>AVERAGE(T53:T57)</f>
        <v>0</v>
      </c>
      <c r="W53">
        <v>0</v>
      </c>
      <c r="X53">
        <f>W53*G54</f>
        <v>0</v>
      </c>
      <c r="Y53">
        <f t="shared" si="24"/>
        <v>0</v>
      </c>
      <c r="Z53">
        <f>AVERAGE(Y53:Y57)</f>
        <v>0</v>
      </c>
      <c r="AB53">
        <v>0</v>
      </c>
      <c r="AC53">
        <f>AB53*G54</f>
        <v>0</v>
      </c>
      <c r="AD53">
        <f>AVERAGE(AC53:AC57)</f>
        <v>0</v>
      </c>
    </row>
    <row r="54" spans="1:32" x14ac:dyDescent="0.25">
      <c r="A54" t="s">
        <v>25</v>
      </c>
      <c r="B54">
        <v>11</v>
      </c>
      <c r="D54">
        <v>92</v>
      </c>
      <c r="E54">
        <f t="shared" si="20"/>
        <v>0.11956521739130435</v>
      </c>
      <c r="F54">
        <f>SUM(F53/5)</f>
        <v>0.13513217871369654</v>
      </c>
      <c r="G54">
        <f>F19/F54</f>
        <v>1.2163344729323513</v>
      </c>
      <c r="H54">
        <v>0</v>
      </c>
      <c r="I54">
        <f>H54*G54</f>
        <v>0</v>
      </c>
      <c r="J54">
        <f t="shared" si="21"/>
        <v>0</v>
      </c>
      <c r="M54">
        <v>0</v>
      </c>
      <c r="N54">
        <f>M54*G54</f>
        <v>0</v>
      </c>
      <c r="O54">
        <f t="shared" si="22"/>
        <v>0</v>
      </c>
      <c r="R54">
        <v>0</v>
      </c>
      <c r="S54">
        <f>R54*G54</f>
        <v>0</v>
      </c>
      <c r="T54">
        <f t="shared" si="23"/>
        <v>0</v>
      </c>
      <c r="W54">
        <v>0</v>
      </c>
      <c r="X54">
        <f>W54*G54</f>
        <v>0</v>
      </c>
      <c r="Y54">
        <f t="shared" si="24"/>
        <v>0</v>
      </c>
      <c r="AB54">
        <v>0</v>
      </c>
      <c r="AC54">
        <f>AB54*G54</f>
        <v>0</v>
      </c>
      <c r="AD54">
        <f t="shared" si="25"/>
        <v>0</v>
      </c>
    </row>
    <row r="55" spans="1:32" x14ac:dyDescent="0.25">
      <c r="A55" t="s">
        <v>26</v>
      </c>
      <c r="B55">
        <v>7</v>
      </c>
      <c r="D55">
        <v>53</v>
      </c>
      <c r="E55">
        <f t="shared" si="20"/>
        <v>0.13207547169811321</v>
      </c>
      <c r="H55">
        <v>0</v>
      </c>
      <c r="I55">
        <f>H55*G54</f>
        <v>0</v>
      </c>
      <c r="J55">
        <f t="shared" si="21"/>
        <v>0</v>
      </c>
      <c r="M55">
        <v>0</v>
      </c>
      <c r="N55">
        <f>M55*G54</f>
        <v>0</v>
      </c>
      <c r="O55">
        <f t="shared" si="22"/>
        <v>0</v>
      </c>
      <c r="R55">
        <v>0</v>
      </c>
      <c r="S55">
        <f>R55*G54</f>
        <v>0</v>
      </c>
      <c r="T55">
        <f t="shared" si="23"/>
        <v>0</v>
      </c>
      <c r="W55">
        <v>0</v>
      </c>
      <c r="X55">
        <f>W55*G54</f>
        <v>0</v>
      </c>
      <c r="Y55">
        <f t="shared" si="24"/>
        <v>0</v>
      </c>
      <c r="AB55">
        <v>0</v>
      </c>
      <c r="AC55">
        <f>AB55*G54</f>
        <v>0</v>
      </c>
      <c r="AD55">
        <f t="shared" si="25"/>
        <v>0</v>
      </c>
    </row>
    <row r="56" spans="1:32" x14ac:dyDescent="0.25">
      <c r="A56" t="s">
        <v>27</v>
      </c>
      <c r="B56">
        <v>8</v>
      </c>
      <c r="D56">
        <v>52</v>
      </c>
      <c r="E56">
        <f t="shared" si="20"/>
        <v>0.15384615384615385</v>
      </c>
      <c r="H56">
        <v>0</v>
      </c>
      <c r="I56">
        <f>H56*G54</f>
        <v>0</v>
      </c>
      <c r="J56">
        <f t="shared" si="21"/>
        <v>0</v>
      </c>
      <c r="M56">
        <v>0</v>
      </c>
      <c r="N56">
        <f>M56*G54</f>
        <v>0</v>
      </c>
      <c r="O56">
        <f t="shared" si="22"/>
        <v>0</v>
      </c>
      <c r="R56">
        <v>0</v>
      </c>
      <c r="S56">
        <f>R56*G54</f>
        <v>0</v>
      </c>
      <c r="T56">
        <f t="shared" si="23"/>
        <v>0</v>
      </c>
      <c r="W56">
        <v>0</v>
      </c>
      <c r="X56">
        <f>W56*G54</f>
        <v>0</v>
      </c>
      <c r="Y56">
        <f t="shared" si="24"/>
        <v>0</v>
      </c>
      <c r="AB56">
        <v>0</v>
      </c>
      <c r="AC56">
        <f>AB56*G54</f>
        <v>0</v>
      </c>
      <c r="AD56">
        <f t="shared" si="25"/>
        <v>0</v>
      </c>
    </row>
    <row r="57" spans="1:32" x14ac:dyDescent="0.25">
      <c r="A57" t="s">
        <v>28</v>
      </c>
      <c r="B57">
        <v>9</v>
      </c>
      <c r="C57">
        <f>AVERAGE(B53:B57)</f>
        <v>9</v>
      </c>
      <c r="D57">
        <v>79</v>
      </c>
      <c r="E57">
        <f t="shared" si="20"/>
        <v>0.11392405063291139</v>
      </c>
      <c r="H57">
        <v>0</v>
      </c>
      <c r="I57">
        <f>H57*G54</f>
        <v>0</v>
      </c>
      <c r="J57">
        <f t="shared" si="21"/>
        <v>0</v>
      </c>
      <c r="M57">
        <v>0</v>
      </c>
      <c r="N57">
        <f>M57*G54</f>
        <v>0</v>
      </c>
      <c r="O57">
        <f t="shared" si="22"/>
        <v>0</v>
      </c>
      <c r="R57">
        <v>0</v>
      </c>
      <c r="S57">
        <f>R57*G54</f>
        <v>0</v>
      </c>
      <c r="T57">
        <f t="shared" si="23"/>
        <v>0</v>
      </c>
      <c r="W57">
        <v>0</v>
      </c>
      <c r="X57">
        <f>W57*G54</f>
        <v>0</v>
      </c>
      <c r="Y57">
        <f t="shared" si="24"/>
        <v>0</v>
      </c>
      <c r="AB57">
        <v>0</v>
      </c>
      <c r="AC57">
        <f>AB57*G54</f>
        <v>0</v>
      </c>
      <c r="AD57">
        <f t="shared" si="25"/>
        <v>0</v>
      </c>
    </row>
    <row r="58" spans="1:32" s="1" customFormat="1" x14ac:dyDescent="0.25">
      <c r="A58" s="1" t="s">
        <v>92</v>
      </c>
    </row>
    <row r="59" spans="1:32" s="1" customFormat="1" x14ac:dyDescent="0.25">
      <c r="A59" s="1" t="s">
        <v>93</v>
      </c>
      <c r="B59" s="1">
        <v>8</v>
      </c>
      <c r="D59" s="1">
        <v>62</v>
      </c>
      <c r="E59" s="1">
        <f>SUM(B59/D59)</f>
        <v>0.12903225806451613</v>
      </c>
      <c r="H59" s="1">
        <v>1</v>
      </c>
      <c r="I59" s="1">
        <f>H59*G61</f>
        <v>1.2336026862061351</v>
      </c>
      <c r="J59" s="1">
        <f>I59/B59</f>
        <v>0.15420033577576689</v>
      </c>
      <c r="M59" s="1">
        <v>0</v>
      </c>
      <c r="N59" s="1">
        <f>M59*G60</f>
        <v>0</v>
      </c>
      <c r="O59" s="1">
        <f>N59/B59</f>
        <v>0</v>
      </c>
      <c r="R59" s="1">
        <v>0</v>
      </c>
      <c r="S59" s="1">
        <f t="shared" ref="S59:S60" si="26">G59*R59</f>
        <v>0</v>
      </c>
      <c r="T59" s="1">
        <v>0</v>
      </c>
      <c r="W59" s="1">
        <v>0</v>
      </c>
      <c r="X59" s="1">
        <f t="shared" ref="X59:X60" si="27">G59*W59</f>
        <v>0</v>
      </c>
      <c r="Y59" s="1">
        <f t="shared" ref="Y59:Y60" si="28">X59/B59</f>
        <v>0</v>
      </c>
      <c r="AB59" s="1">
        <v>0</v>
      </c>
      <c r="AC59" s="1">
        <f>G59*AB59</f>
        <v>0</v>
      </c>
      <c r="AD59" s="1">
        <f>AC59/B59</f>
        <v>0</v>
      </c>
    </row>
    <row r="60" spans="1:32" s="1" customFormat="1" x14ac:dyDescent="0.25">
      <c r="A60" s="1" t="s">
        <v>94</v>
      </c>
      <c r="B60" s="1">
        <v>8</v>
      </c>
      <c r="D60" s="1">
        <v>59</v>
      </c>
      <c r="E60" s="1">
        <f>SUM(B60/D60)</f>
        <v>0.13559322033898305</v>
      </c>
      <c r="F60" s="1">
        <f>SUM(E59:E63)</f>
        <v>0.66620285935588019</v>
      </c>
      <c r="H60" s="1">
        <v>0</v>
      </c>
      <c r="I60" s="1">
        <v>0</v>
      </c>
      <c r="J60" s="1">
        <v>0</v>
      </c>
      <c r="K60" s="1">
        <f>AVERAGE(J59:J63)</f>
        <v>0.16136519986231765</v>
      </c>
      <c r="L60" s="1">
        <f>STDEV(J59:J63)</f>
        <v>0.10346242214786538</v>
      </c>
      <c r="M60" s="1">
        <v>1</v>
      </c>
      <c r="N60" s="1">
        <f>M60*G61</f>
        <v>1.2336026862061351</v>
      </c>
      <c r="O60" s="1">
        <f>N60/B60</f>
        <v>0.15420033577576689</v>
      </c>
      <c r="P60" s="1">
        <f>AVERAGE(O59:O63)</f>
        <v>0.10653841380871168</v>
      </c>
      <c r="Q60" s="1">
        <f>STDEV(O59:O63)</f>
        <v>0.10137794386756722</v>
      </c>
      <c r="R60" s="1">
        <v>0</v>
      </c>
      <c r="S60" s="1">
        <f t="shared" si="26"/>
        <v>0</v>
      </c>
      <c r="T60" s="1">
        <v>0</v>
      </c>
      <c r="U60" s="1">
        <f>AVERAGE(T59:T63)</f>
        <v>3.0840067155153379E-2</v>
      </c>
      <c r="V60" s="1">
        <f>STDEV(T59:T63)</f>
        <v>6.896048658958151E-2</v>
      </c>
      <c r="W60" s="1">
        <v>0</v>
      </c>
      <c r="X60" s="1">
        <f t="shared" si="27"/>
        <v>0</v>
      </c>
      <c r="Y60" s="1">
        <f t="shared" si="28"/>
        <v>0</v>
      </c>
      <c r="Z60" s="1">
        <f>AVERAGE(Y59:Y63)</f>
        <v>0</v>
      </c>
      <c r="AA60" s="1">
        <f>STDEV(Y59:Y63)</f>
        <v>0</v>
      </c>
      <c r="AB60" s="1">
        <v>0</v>
      </c>
      <c r="AC60" s="1">
        <f>G60*AB60</f>
        <v>0</v>
      </c>
      <c r="AD60" s="1">
        <f>AC60/B60</f>
        <v>0</v>
      </c>
      <c r="AE60" s="1">
        <f>AVERAGE(AD59:AD63)</f>
        <v>0</v>
      </c>
      <c r="AF60" s="1">
        <f>STDEV(AD59:AD63)</f>
        <v>0</v>
      </c>
    </row>
    <row r="61" spans="1:32" s="1" customFormat="1" x14ac:dyDescent="0.25">
      <c r="A61" s="1" t="s">
        <v>95</v>
      </c>
      <c r="B61" s="1">
        <v>11</v>
      </c>
      <c r="D61" s="1">
        <v>75</v>
      </c>
      <c r="E61" s="1">
        <f t="shared" si="20"/>
        <v>0.14666666666666667</v>
      </c>
      <c r="F61" s="1">
        <f>SUM(F60/5)</f>
        <v>0.13324057187117605</v>
      </c>
      <c r="G61" s="1">
        <f>F19/F61</f>
        <v>1.2336026862061351</v>
      </c>
      <c r="H61" s="1">
        <v>2</v>
      </c>
      <c r="I61" s="1">
        <f>H61*G61</f>
        <v>2.4672053724122702</v>
      </c>
      <c r="J61" s="1">
        <f>I61/B61</f>
        <v>0.22429139749202456</v>
      </c>
      <c r="L61" s="1">
        <f>L60/SQRT(5)</f>
        <v>4.6269801807881358E-2</v>
      </c>
      <c r="M61" s="1">
        <v>2</v>
      </c>
      <c r="N61" s="1">
        <f>M61*G61</f>
        <v>2.4672053724122702</v>
      </c>
      <c r="O61" s="1">
        <f>N61/B61</f>
        <v>0.22429139749202456</v>
      </c>
      <c r="Q61" s="1">
        <f>Q60/SQRT(5)</f>
        <v>4.5337594781407649E-2</v>
      </c>
      <c r="R61" s="1">
        <v>0</v>
      </c>
      <c r="S61" s="1">
        <f>G61*R61</f>
        <v>0</v>
      </c>
      <c r="T61" s="1">
        <f>S61/B61</f>
        <v>0</v>
      </c>
      <c r="V61" s="1">
        <f>V60/SQRT(5)</f>
        <v>3.0840067155153379E-2</v>
      </c>
      <c r="W61" s="1">
        <v>0</v>
      </c>
      <c r="X61" s="1">
        <f>G61*W61</f>
        <v>0</v>
      </c>
      <c r="Y61" s="1">
        <f>X61/B61</f>
        <v>0</v>
      </c>
      <c r="AB61" s="1">
        <v>0</v>
      </c>
      <c r="AC61" s="1">
        <f>G61*AB61</f>
        <v>0</v>
      </c>
      <c r="AD61" s="1">
        <f>AC61/B61</f>
        <v>0</v>
      </c>
    </row>
    <row r="62" spans="1:32" s="1" customFormat="1" x14ac:dyDescent="0.25">
      <c r="A62" s="1" t="s">
        <v>96</v>
      </c>
      <c r="B62" s="1">
        <v>9</v>
      </c>
      <c r="D62" s="1">
        <v>64</v>
      </c>
      <c r="E62" s="1">
        <f t="shared" si="20"/>
        <v>0.140625</v>
      </c>
      <c r="H62" s="1">
        <v>2</v>
      </c>
      <c r="I62" s="1">
        <f>H62*G61</f>
        <v>2.4672053724122702</v>
      </c>
      <c r="J62" s="1">
        <f t="shared" ref="J62:J84" si="29">I62/B62</f>
        <v>0.27413393026803001</v>
      </c>
      <c r="L62" s="1">
        <f>_xlfn.T.TEST(J59:J63,J42:J57,2,3)</f>
        <v>0.18510210950551381</v>
      </c>
      <c r="M62" s="1">
        <v>0</v>
      </c>
      <c r="N62" s="1">
        <f>M62*G61</f>
        <v>0</v>
      </c>
      <c r="O62" s="1">
        <f>N62/B62</f>
        <v>0</v>
      </c>
      <c r="Q62" s="1">
        <f>P62/E62</f>
        <v>0</v>
      </c>
      <c r="R62" s="1">
        <v>0</v>
      </c>
      <c r="S62" s="1">
        <f>G61*R62</f>
        <v>0</v>
      </c>
      <c r="T62" s="1">
        <f>S62/B62</f>
        <v>0</v>
      </c>
      <c r="V62" s="1">
        <f>_xlfn.T.TEST(T59:T63,T42:T57,2,3)</f>
        <v>0.79413436589063646</v>
      </c>
      <c r="W62" s="1">
        <v>0</v>
      </c>
      <c r="X62" s="1">
        <f>G61*W62</f>
        <v>0</v>
      </c>
      <c r="Y62" s="1">
        <f>X62/B62</f>
        <v>0</v>
      </c>
      <c r="AB62" s="1">
        <v>0</v>
      </c>
      <c r="AC62" s="1">
        <f>G61*AB62</f>
        <v>0</v>
      </c>
      <c r="AD62" s="1">
        <f>AC62/B62</f>
        <v>0</v>
      </c>
    </row>
    <row r="63" spans="1:32" s="1" customFormat="1" x14ac:dyDescent="0.25">
      <c r="A63" s="1" t="s">
        <v>97</v>
      </c>
      <c r="B63" s="1">
        <v>8</v>
      </c>
      <c r="C63" s="1">
        <f>AVERAGE(B59:B63)</f>
        <v>8.8000000000000007</v>
      </c>
      <c r="D63" s="1">
        <v>70</v>
      </c>
      <c r="E63" s="1">
        <f t="shared" si="20"/>
        <v>0.11428571428571428</v>
      </c>
      <c r="H63" s="1">
        <v>1</v>
      </c>
      <c r="I63" s="1">
        <f>H63*G61</f>
        <v>1.2336026862061351</v>
      </c>
      <c r="J63" s="1">
        <f t="shared" si="29"/>
        <v>0.15420033577576689</v>
      </c>
      <c r="L63" s="1">
        <f>_xlfn.T.TEST(J59:J63,J4:J16,2,3)</f>
        <v>0.11905839212068348</v>
      </c>
      <c r="M63" s="1">
        <v>1</v>
      </c>
      <c r="N63" s="1">
        <f>M63*G61</f>
        <v>1.2336026862061351</v>
      </c>
      <c r="O63" s="1">
        <f>N63/B63</f>
        <v>0.15420033577576689</v>
      </c>
      <c r="Q63" s="1">
        <f>_xlfn.T.TEST(O59:O63,O4:O16,2,3)</f>
        <v>7.8524680627120133E-2</v>
      </c>
      <c r="R63" s="1">
        <v>1</v>
      </c>
      <c r="S63" s="1">
        <f>G61*R63</f>
        <v>1.2336026862061351</v>
      </c>
      <c r="T63" s="1">
        <f>S63/B63</f>
        <v>0.15420033577576689</v>
      </c>
      <c r="W63" s="1">
        <v>0</v>
      </c>
      <c r="X63" s="1">
        <f>G61*W63</f>
        <v>0</v>
      </c>
      <c r="Y63" s="1">
        <f>X63/B63</f>
        <v>0</v>
      </c>
      <c r="AB63" s="1">
        <v>0</v>
      </c>
      <c r="AC63" s="1">
        <f>G61*AB63</f>
        <v>0</v>
      </c>
      <c r="AD63" s="1">
        <f>AC63/B63</f>
        <v>0</v>
      </c>
    </row>
    <row r="64" spans="1:32" s="1" customFormat="1" x14ac:dyDescent="0.25">
      <c r="A64" s="1" t="s">
        <v>98</v>
      </c>
    </row>
    <row r="65" spans="1:32" s="1" customFormat="1" x14ac:dyDescent="0.25">
      <c r="A65" s="1" t="s">
        <v>99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100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101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102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103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104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105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106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107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108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s="1" customFormat="1" x14ac:dyDescent="0.25">
      <c r="A75" s="1" t="s">
        <v>109</v>
      </c>
    </row>
    <row r="76" spans="1:32" s="1" customFormat="1" x14ac:dyDescent="0.25">
      <c r="A76" s="1" t="s">
        <v>110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111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112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113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114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115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116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117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118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s="1" customFormat="1" x14ac:dyDescent="0.25">
      <c r="A85" s="1" t="s">
        <v>119</v>
      </c>
    </row>
    <row r="86" spans="1:32" s="1" customFormat="1" x14ac:dyDescent="0.25">
      <c r="A86" s="1" t="s">
        <v>120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121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122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123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124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125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126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127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128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129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130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s="1" customFormat="1" x14ac:dyDescent="0.25">
      <c r="A97" s="1" t="s">
        <v>131</v>
      </c>
    </row>
    <row r="98" spans="1:32" s="1" customFormat="1" x14ac:dyDescent="0.25">
      <c r="A98" s="1" t="s">
        <v>132</v>
      </c>
      <c r="B98" s="1">
        <v>7</v>
      </c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s="1" customFormat="1" x14ac:dyDescent="0.25">
      <c r="A99" s="1" t="s">
        <v>133</v>
      </c>
      <c r="B99" s="1">
        <v>6</v>
      </c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F99" s="1">
        <f>AF98/SQRT(16)</f>
        <v>5.8785995139392186E-2</v>
      </c>
    </row>
    <row r="100" spans="1:32" s="1" customFormat="1" x14ac:dyDescent="0.25">
      <c r="A100" s="1" t="s">
        <v>134</v>
      </c>
      <c r="B100" s="1">
        <v>7</v>
      </c>
      <c r="D100" s="1">
        <v>69</v>
      </c>
      <c r="E100" s="1">
        <f t="shared" si="47"/>
        <v>0.10144927536231885</v>
      </c>
      <c r="H100" s="1">
        <v>5</v>
      </c>
      <c r="I100" s="1">
        <f>H100*G99</f>
        <v>8.6692998962358079</v>
      </c>
      <c r="J100" s="1">
        <f t="shared" si="52"/>
        <v>1.2384714137479726</v>
      </c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F100" s="1">
        <f>_xlfn.T.TEST(AD98:AD113,AD18:AD32,2,3)</f>
        <v>0.28546080029183779</v>
      </c>
    </row>
    <row r="101" spans="1:32" s="1" customFormat="1" x14ac:dyDescent="0.25">
      <c r="A101" s="1" t="s">
        <v>135</v>
      </c>
      <c r="B101" s="1">
        <v>7</v>
      </c>
      <c r="D101" s="1">
        <v>68</v>
      </c>
      <c r="E101" s="1">
        <f t="shared" si="47"/>
        <v>0.10294117647058823</v>
      </c>
      <c r="H101" s="1">
        <v>7</v>
      </c>
      <c r="I101" s="1">
        <f>H101*G99</f>
        <v>12.137019854730131</v>
      </c>
      <c r="J101" s="1">
        <f t="shared" si="52"/>
        <v>1.7338599792471616</v>
      </c>
      <c r="M101" s="1">
        <v>12</v>
      </c>
      <c r="N101" s="1">
        <f>M101*G99</f>
        <v>20.80631975096594</v>
      </c>
      <c r="O101" s="1">
        <f t="shared" si="48"/>
        <v>2.9723313929951343</v>
      </c>
      <c r="R101" s="1">
        <v>0</v>
      </c>
      <c r="S101" s="1">
        <f>R101*G99</f>
        <v>0</v>
      </c>
      <c r="T101" s="1">
        <f t="shared" si="49"/>
        <v>0</v>
      </c>
      <c r="W101" s="1">
        <v>0</v>
      </c>
      <c r="X101" s="1">
        <f>W101*G99</f>
        <v>0</v>
      </c>
      <c r="Y101" s="1">
        <f t="shared" si="50"/>
        <v>0</v>
      </c>
      <c r="AB101" s="1">
        <v>0</v>
      </c>
      <c r="AC101" s="1">
        <f>AB101*G99</f>
        <v>0</v>
      </c>
      <c r="AD101" s="1">
        <f t="shared" si="51"/>
        <v>0</v>
      </c>
    </row>
    <row r="102" spans="1:32" s="1" customFormat="1" x14ac:dyDescent="0.25">
      <c r="A102" s="1" t="s">
        <v>136</v>
      </c>
      <c r="B102" s="1">
        <v>8</v>
      </c>
      <c r="D102" s="1">
        <v>85</v>
      </c>
      <c r="E102" s="1">
        <f t="shared" si="47"/>
        <v>9.4117647058823528E-2</v>
      </c>
      <c r="H102" s="1">
        <v>6</v>
      </c>
      <c r="I102" s="1">
        <f>H102*G99</f>
        <v>10.40315987548297</v>
      </c>
      <c r="J102" s="1">
        <f>I102/B102</f>
        <v>1.3003949844353713</v>
      </c>
      <c r="M102" s="1">
        <v>10</v>
      </c>
      <c r="N102" s="1">
        <f>M102*G99</f>
        <v>17.338599792471616</v>
      </c>
      <c r="O102" s="1">
        <f t="shared" si="48"/>
        <v>2.167324974058952</v>
      </c>
      <c r="R102" s="1">
        <v>0</v>
      </c>
      <c r="S102" s="1">
        <f>R102*G99</f>
        <v>0</v>
      </c>
      <c r="T102" s="1">
        <f t="shared" si="49"/>
        <v>0</v>
      </c>
      <c r="W102" s="1">
        <v>0</v>
      </c>
      <c r="X102" s="1">
        <f>W102*G99</f>
        <v>0</v>
      </c>
      <c r="Y102" s="1">
        <f t="shared" si="50"/>
        <v>0</v>
      </c>
      <c r="AB102" s="1">
        <v>0</v>
      </c>
      <c r="AC102" s="1">
        <f>AB102*G99</f>
        <v>0</v>
      </c>
      <c r="AD102" s="1">
        <f t="shared" si="51"/>
        <v>0</v>
      </c>
    </row>
    <row r="103" spans="1:32" s="1" customFormat="1" x14ac:dyDescent="0.25">
      <c r="A103" s="1" t="s">
        <v>137</v>
      </c>
      <c r="B103" s="1">
        <v>7</v>
      </c>
      <c r="D103" s="1">
        <v>75</v>
      </c>
      <c r="E103" s="1">
        <f t="shared" si="47"/>
        <v>9.3333333333333338E-2</v>
      </c>
      <c r="H103" s="1">
        <v>7</v>
      </c>
      <c r="I103" s="1">
        <f>H103*G99</f>
        <v>12.137019854730131</v>
      </c>
      <c r="J103" s="1">
        <f t="shared" si="52"/>
        <v>1.7338599792471616</v>
      </c>
      <c r="M103" s="1">
        <v>0</v>
      </c>
      <c r="N103" s="1">
        <f>M103*G99</f>
        <v>0</v>
      </c>
      <c r="O103" s="1">
        <f t="shared" si="48"/>
        <v>0</v>
      </c>
      <c r="R103" s="1">
        <v>0</v>
      </c>
      <c r="S103" s="1">
        <f>R103*G99</f>
        <v>0</v>
      </c>
      <c r="T103" s="1">
        <f t="shared" si="49"/>
        <v>0</v>
      </c>
      <c r="W103" s="1">
        <v>0</v>
      </c>
      <c r="X103" s="1">
        <f>W103*G99</f>
        <v>0</v>
      </c>
      <c r="Y103" s="1">
        <f t="shared" si="50"/>
        <v>0</v>
      </c>
      <c r="AB103" s="1">
        <v>0</v>
      </c>
      <c r="AC103" s="1">
        <f>AB103*G99</f>
        <v>0</v>
      </c>
      <c r="AD103" s="1">
        <f t="shared" si="51"/>
        <v>0</v>
      </c>
    </row>
    <row r="104" spans="1:32" s="1" customFormat="1" x14ac:dyDescent="0.25">
      <c r="A104" s="1" t="s">
        <v>138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H104" s="1">
        <v>7</v>
      </c>
      <c r="I104" s="1">
        <f>H104*G99</f>
        <v>12.137019854730131</v>
      </c>
      <c r="J104" s="1">
        <f t="shared" si="52"/>
        <v>1.7338599792471616</v>
      </c>
      <c r="M104" s="1">
        <v>3</v>
      </c>
      <c r="N104" s="1">
        <f>M104*G99</f>
        <v>5.2015799377414851</v>
      </c>
      <c r="O104" s="1">
        <f t="shared" si="48"/>
        <v>0.74308284824878357</v>
      </c>
      <c r="R104" s="1">
        <v>0</v>
      </c>
      <c r="S104" s="1">
        <f>R104*G99</f>
        <v>0</v>
      </c>
      <c r="T104" s="1">
        <f t="shared" si="49"/>
        <v>0</v>
      </c>
      <c r="W104" s="1">
        <v>0</v>
      </c>
      <c r="X104" s="1">
        <f>W104*G99</f>
        <v>0</v>
      </c>
      <c r="Y104" s="1">
        <f t="shared" si="50"/>
        <v>0</v>
      </c>
      <c r="AB104" s="1">
        <v>0</v>
      </c>
      <c r="AC104" s="1">
        <f>AB104*G99</f>
        <v>0</v>
      </c>
      <c r="AD104" s="1">
        <f t="shared" si="51"/>
        <v>0</v>
      </c>
    </row>
    <row r="105" spans="1:32" s="1" customFormat="1" x14ac:dyDescent="0.25">
      <c r="A105" s="1" t="s">
        <v>139</v>
      </c>
      <c r="B105" s="1">
        <v>5</v>
      </c>
      <c r="D105" s="1">
        <v>47</v>
      </c>
      <c r="E105" s="1">
        <f t="shared" si="47"/>
        <v>0.10638297872340426</v>
      </c>
      <c r="F105" s="1">
        <f>SUM(E105:E113)</f>
        <v>1.2773393487338611</v>
      </c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</row>
    <row r="106" spans="1:32" s="1" customFormat="1" x14ac:dyDescent="0.25">
      <c r="A106" s="1" t="s">
        <v>140</v>
      </c>
      <c r="B106" s="1">
        <v>8</v>
      </c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M106" s="1">
        <v>9</v>
      </c>
      <c r="N106" s="1">
        <f>M106*G106</f>
        <v>10.422946831100736</v>
      </c>
      <c r="O106" s="1">
        <f t="shared" si="48"/>
        <v>1.302868353887592</v>
      </c>
      <c r="R106" s="1">
        <v>6</v>
      </c>
      <c r="S106" s="1">
        <f>R106*G106</f>
        <v>6.9486312207338248</v>
      </c>
      <c r="T106" s="1">
        <f t="shared" si="49"/>
        <v>1.389726244146765</v>
      </c>
      <c r="W106" s="1">
        <v>3</v>
      </c>
      <c r="X106" s="1">
        <f>W106*G106</f>
        <v>3.4743156103669124</v>
      </c>
      <c r="Y106" s="1">
        <f t="shared" si="50"/>
        <v>0.43428945129586405</v>
      </c>
      <c r="AB106" s="1">
        <v>0</v>
      </c>
      <c r="AC106" s="1">
        <f>AB106*G106</f>
        <v>0</v>
      </c>
      <c r="AD106" s="1">
        <f t="shared" si="51"/>
        <v>0</v>
      </c>
    </row>
    <row r="107" spans="1:32" s="1" customFormat="1" x14ac:dyDescent="0.25">
      <c r="A107" s="1" t="s">
        <v>141</v>
      </c>
      <c r="B107" s="1">
        <v>9</v>
      </c>
      <c r="D107" s="1">
        <v>62</v>
      </c>
      <c r="E107" s="1">
        <f t="shared" si="47"/>
        <v>0.14516129032258066</v>
      </c>
      <c r="H107" s="1">
        <v>3</v>
      </c>
      <c r="I107" s="1">
        <f>H107*G106</f>
        <v>3.4743156103669124</v>
      </c>
      <c r="J107" s="1">
        <f>I107/B107</f>
        <v>0.3860350678185458</v>
      </c>
      <c r="M107" s="1">
        <v>10</v>
      </c>
      <c r="N107" s="1">
        <f>M107*G106</f>
        <v>11.581052034556373</v>
      </c>
      <c r="O107" s="1">
        <f t="shared" si="48"/>
        <v>1.2867835593951527</v>
      </c>
      <c r="R107" s="1">
        <v>9</v>
      </c>
      <c r="S107" s="1">
        <f>R107*G106</f>
        <v>10.422946831100736</v>
      </c>
      <c r="T107" s="1">
        <f t="shared" si="49"/>
        <v>3.4743156103669119</v>
      </c>
      <c r="W107" s="1">
        <v>2</v>
      </c>
      <c r="X107" s="1">
        <f>W107*G106</f>
        <v>2.3162104069112748</v>
      </c>
      <c r="Y107" s="1">
        <f t="shared" si="50"/>
        <v>0.25735671187903053</v>
      </c>
      <c r="AB107" s="1">
        <v>2</v>
      </c>
      <c r="AC107" s="1">
        <f>AB107*G106</f>
        <v>2.3162104069112748</v>
      </c>
      <c r="AD107" s="1">
        <f t="shared" si="51"/>
        <v>0.25735671187903053</v>
      </c>
    </row>
    <row r="108" spans="1:32" s="1" customFormat="1" x14ac:dyDescent="0.25">
      <c r="A108" s="1" t="s">
        <v>142</v>
      </c>
      <c r="B108" s="1">
        <v>8</v>
      </c>
      <c r="D108" s="1">
        <v>57</v>
      </c>
      <c r="E108" s="1">
        <f t="shared" si="47"/>
        <v>0.14035087719298245</v>
      </c>
      <c r="H108" s="1">
        <v>4</v>
      </c>
      <c r="I108" s="1">
        <f>H108*G106</f>
        <v>4.6324208138225496</v>
      </c>
      <c r="J108" s="1">
        <f t="shared" si="52"/>
        <v>0.57905260172781869</v>
      </c>
      <c r="M108" s="1">
        <v>10</v>
      </c>
      <c r="N108" s="1">
        <f>M108*G106</f>
        <v>11.581052034556373</v>
      </c>
      <c r="O108" s="1">
        <f t="shared" si="48"/>
        <v>1.4476315043195467</v>
      </c>
      <c r="R108" s="1">
        <v>11</v>
      </c>
      <c r="S108" s="1">
        <f>R108*G106</f>
        <v>12.739157238012011</v>
      </c>
      <c r="T108" s="1">
        <f t="shared" si="49"/>
        <v>3.1847893095030027</v>
      </c>
      <c r="W108" s="1">
        <v>3</v>
      </c>
      <c r="X108" s="1">
        <f>W108*G106</f>
        <v>3.4743156103669124</v>
      </c>
      <c r="Y108" s="1">
        <f t="shared" si="50"/>
        <v>0.43428945129586405</v>
      </c>
      <c r="AB108" s="1">
        <v>1</v>
      </c>
      <c r="AC108" s="1">
        <f>AB108*G106</f>
        <v>1.1581052034556374</v>
      </c>
      <c r="AD108" s="1">
        <f t="shared" si="51"/>
        <v>0.14476315043195467</v>
      </c>
    </row>
    <row r="109" spans="1:32" s="1" customFormat="1" x14ac:dyDescent="0.25">
      <c r="A109" s="1" t="s">
        <v>143</v>
      </c>
      <c r="B109" s="1">
        <v>9</v>
      </c>
      <c r="D109" s="1">
        <v>62</v>
      </c>
      <c r="E109" s="1">
        <f t="shared" si="47"/>
        <v>0.14516129032258066</v>
      </c>
      <c r="H109" s="1">
        <v>6</v>
      </c>
      <c r="I109" s="1">
        <f>H109*G106</f>
        <v>6.9486312207338248</v>
      </c>
      <c r="J109" s="1">
        <f t="shared" si="52"/>
        <v>0.77207013563709159</v>
      </c>
      <c r="M109" s="1">
        <v>11</v>
      </c>
      <c r="N109" s="1">
        <f>M109*G106</f>
        <v>12.739157238012011</v>
      </c>
      <c r="O109" s="1">
        <f t="shared" si="48"/>
        <v>1.4154619153346679</v>
      </c>
      <c r="R109" s="1">
        <v>6</v>
      </c>
      <c r="S109" s="1">
        <f>R109*G106</f>
        <v>6.9486312207338248</v>
      </c>
      <c r="T109" s="1">
        <f t="shared" si="49"/>
        <v>1.1581052034556374</v>
      </c>
      <c r="W109" s="1">
        <v>4</v>
      </c>
      <c r="X109" s="1">
        <f>W109*G106</f>
        <v>4.6324208138225496</v>
      </c>
      <c r="Y109" s="1">
        <f t="shared" si="50"/>
        <v>0.51471342375806106</v>
      </c>
      <c r="AB109" s="1">
        <v>1</v>
      </c>
      <c r="AC109" s="1">
        <f>AB109*G106</f>
        <v>1.1581052034556374</v>
      </c>
      <c r="AD109" s="1">
        <f t="shared" si="51"/>
        <v>0.12867835593951527</v>
      </c>
    </row>
    <row r="110" spans="1:32" s="1" customFormat="1" x14ac:dyDescent="0.25">
      <c r="A110" s="1" t="s">
        <v>144</v>
      </c>
      <c r="B110" s="1">
        <v>8</v>
      </c>
      <c r="D110" s="1">
        <v>62</v>
      </c>
      <c r="E110" s="1">
        <f t="shared" si="47"/>
        <v>0.12903225806451613</v>
      </c>
      <c r="H110" s="1">
        <v>10</v>
      </c>
      <c r="I110" s="1">
        <f>H110*G106</f>
        <v>11.581052034556373</v>
      </c>
      <c r="J110" s="1">
        <f t="shared" si="52"/>
        <v>1.4476315043195467</v>
      </c>
      <c r="M110" s="1">
        <v>10</v>
      </c>
      <c r="N110" s="1">
        <f>M110*G106</f>
        <v>11.581052034556373</v>
      </c>
      <c r="O110" s="1">
        <f t="shared" si="48"/>
        <v>1.4476315043195467</v>
      </c>
      <c r="R110" s="1">
        <v>9</v>
      </c>
      <c r="S110" s="1">
        <f>R110*G106</f>
        <v>10.422946831100736</v>
      </c>
      <c r="T110" s="1">
        <f t="shared" si="49"/>
        <v>1.0422946831100737</v>
      </c>
      <c r="W110" s="1">
        <v>1</v>
      </c>
      <c r="X110" s="1">
        <f>W110*G106</f>
        <v>1.1581052034556374</v>
      </c>
      <c r="Y110" s="1">
        <f t="shared" si="50"/>
        <v>0.14476315043195467</v>
      </c>
      <c r="AB110" s="1">
        <v>0</v>
      </c>
      <c r="AC110" s="1">
        <f>AB110*G106</f>
        <v>0</v>
      </c>
      <c r="AD110" s="1">
        <f t="shared" si="51"/>
        <v>0</v>
      </c>
    </row>
    <row r="111" spans="1:32" s="1" customFormat="1" x14ac:dyDescent="0.25">
      <c r="A111" s="1" t="s">
        <v>145</v>
      </c>
      <c r="B111" s="1">
        <v>9</v>
      </c>
      <c r="D111" s="1">
        <v>65</v>
      </c>
      <c r="E111" s="1">
        <f t="shared" si="47"/>
        <v>0.13846153846153847</v>
      </c>
      <c r="H111" s="1">
        <v>6</v>
      </c>
      <c r="I111" s="1">
        <f>H111*G106</f>
        <v>6.9486312207338248</v>
      </c>
      <c r="J111" s="1">
        <f t="shared" si="52"/>
        <v>0.77207013563709159</v>
      </c>
      <c r="M111" s="1">
        <v>4</v>
      </c>
      <c r="N111" s="1">
        <f>M111*G106</f>
        <v>4.6324208138225496</v>
      </c>
      <c r="O111" s="1">
        <f t="shared" si="48"/>
        <v>0.51471342375806106</v>
      </c>
      <c r="R111" s="1">
        <v>5</v>
      </c>
      <c r="S111" s="1">
        <f>R111*G106</f>
        <v>5.7905260172781867</v>
      </c>
      <c r="T111" s="1">
        <f t="shared" si="49"/>
        <v>0.96508766954636449</v>
      </c>
      <c r="W111" s="1">
        <v>6</v>
      </c>
      <c r="X111" s="1">
        <f>W111*G106</f>
        <v>6.9486312207338248</v>
      </c>
      <c r="Y111" s="1">
        <f t="shared" si="50"/>
        <v>0.77207013563709159</v>
      </c>
      <c r="AB111" s="1">
        <v>0</v>
      </c>
      <c r="AC111" s="1">
        <f>AB111*G106</f>
        <v>0</v>
      </c>
      <c r="AD111" s="1">
        <f t="shared" si="51"/>
        <v>0</v>
      </c>
    </row>
    <row r="112" spans="1:32" s="1" customFormat="1" x14ac:dyDescent="0.25">
      <c r="A112" s="1" t="s">
        <v>146</v>
      </c>
      <c r="B112" s="1">
        <v>7</v>
      </c>
      <c r="D112" s="1">
        <v>42</v>
      </c>
      <c r="E112" s="1">
        <f t="shared" si="47"/>
        <v>0.16666666666666666</v>
      </c>
      <c r="H112" s="1">
        <v>6</v>
      </c>
      <c r="I112" s="1">
        <f>H112*G106</f>
        <v>6.9486312207338248</v>
      </c>
      <c r="J112" s="1">
        <f t="shared" si="52"/>
        <v>0.99266160296197492</v>
      </c>
      <c r="M112" s="1">
        <v>4</v>
      </c>
      <c r="N112" s="1">
        <f>M112*G106</f>
        <v>4.6324208138225496</v>
      </c>
      <c r="O112" s="1">
        <f t="shared" si="48"/>
        <v>0.66177440197464998</v>
      </c>
      <c r="R112" s="1">
        <v>1</v>
      </c>
      <c r="S112" s="1">
        <f>R112*G106</f>
        <v>1.1581052034556374</v>
      </c>
      <c r="T112" s="1">
        <f t="shared" si="49"/>
        <v>0.1930175339092729</v>
      </c>
      <c r="W112" s="1">
        <v>1</v>
      </c>
      <c r="X112" s="1">
        <f>W112*G106</f>
        <v>1.1581052034556374</v>
      </c>
      <c r="Y112" s="1">
        <f t="shared" si="50"/>
        <v>0.1654436004936625</v>
      </c>
      <c r="AB112" s="1">
        <v>0</v>
      </c>
      <c r="AC112" s="1">
        <f>AB112*G106</f>
        <v>0</v>
      </c>
      <c r="AD112" s="1">
        <f t="shared" si="51"/>
        <v>0</v>
      </c>
    </row>
    <row r="113" spans="1:30" s="1" customFormat="1" x14ac:dyDescent="0.25">
      <c r="A113" s="1" t="s">
        <v>147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H113" s="1">
        <v>4</v>
      </c>
      <c r="I113" s="1">
        <f>H113*G106</f>
        <v>4.6324208138225496</v>
      </c>
      <c r="J113" s="1">
        <f t="shared" si="52"/>
        <v>0.57905260172781869</v>
      </c>
      <c r="M113" s="1">
        <v>7</v>
      </c>
      <c r="N113" s="1">
        <f>M113*G106</f>
        <v>8.1067364241894619</v>
      </c>
      <c r="O113" s="1">
        <f t="shared" si="48"/>
        <v>1.0133420530236827</v>
      </c>
      <c r="R113" s="1">
        <v>1</v>
      </c>
      <c r="S113" s="1">
        <f>R113*G106</f>
        <v>1.1581052034556374</v>
      </c>
      <c r="T113" s="1">
        <f t="shared" si="49"/>
        <v>0.28952630086390935</v>
      </c>
      <c r="W113" s="1">
        <v>0</v>
      </c>
      <c r="X113" s="1">
        <f>W113*G106</f>
        <v>0</v>
      </c>
      <c r="Y113" s="1">
        <f t="shared" si="50"/>
        <v>0</v>
      </c>
      <c r="AB113" s="1">
        <v>0</v>
      </c>
      <c r="AC113" s="1">
        <f>AB113*G106</f>
        <v>0</v>
      </c>
      <c r="AD113" s="1">
        <f t="shared" si="5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Fig3G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2021-04-15T18:47:22Z</dcterms:modified>
</cp:coreProperties>
</file>