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ecuedu66932.sharepoint.com/sites/KFWLab/Shared Documents/KFW1/Manuscript/eLIFE Submission/Resubmission/Source Files/"/>
    </mc:Choice>
  </mc:AlternateContent>
  <xr:revisionPtr revIDLastSave="127" documentId="8_{BAFE3D38-8E84-4E3B-8A81-C93A29AE3F21}" xr6:coauthVersionLast="46" xr6:coauthVersionMax="46" xr10:uidLastSave="{98F27FA6-A1F7-44F3-90BC-B569EAC4EE35}"/>
  <bookViews>
    <workbookView xWindow="2250" yWindow="2250" windowWidth="21600" windowHeight="11325" activeTab="1" xr2:uid="{C8D33748-D2FA-4C48-BAAA-31EF0490C8E2}"/>
  </bookViews>
  <sheets>
    <sheet name="Figure 8B" sheetId="1" r:id="rId1"/>
    <sheet name="Figure 8C" sheetId="2" r:id="rId2"/>
    <sheet name="Figure 8D" sheetId="3" r:id="rId3"/>
    <sheet name="Figure 8E" sheetId="4" r:id="rId4"/>
    <sheet name="Figure 8F" sheetId="5" r:id="rId5"/>
    <sheet name="Figure 8G" sheetId="6" r:id="rId6"/>
    <sheet name="Figure 8H" sheetId="7" r:id="rId7"/>
    <sheet name="Figure 8I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8" l="1"/>
  <c r="J5" i="8"/>
  <c r="J6" i="8"/>
  <c r="J3" i="8"/>
  <c r="B7" i="7"/>
  <c r="J4" i="6"/>
  <c r="J3" i="6"/>
  <c r="B7" i="5"/>
  <c r="I5" i="4"/>
  <c r="E5" i="4"/>
  <c r="J4" i="3"/>
  <c r="J5" i="3"/>
  <c r="J6" i="3"/>
  <c r="J7" i="3"/>
  <c r="J8" i="3"/>
  <c r="J9" i="3"/>
  <c r="J10" i="3"/>
  <c r="J11" i="3"/>
  <c r="J12" i="3"/>
  <c r="J3" i="3"/>
</calcChain>
</file>

<file path=xl/sharedStrings.xml><?xml version="1.0" encoding="utf-8"?>
<sst xmlns="http://schemas.openxmlformats.org/spreadsheetml/2006/main" count="137" uniqueCount="54">
  <si>
    <t>Venetoclax (M)</t>
  </si>
  <si>
    <r>
      <t>HL60</t>
    </r>
    <r>
      <rPr>
        <b/>
        <vertAlign val="subscript"/>
        <sz val="10"/>
        <rFont val="Arial"/>
        <family val="2"/>
      </rPr>
      <t>WT</t>
    </r>
  </si>
  <si>
    <r>
      <t>HL60</t>
    </r>
    <r>
      <rPr>
        <b/>
        <vertAlign val="subscript"/>
        <sz val="10"/>
        <rFont val="Arial"/>
        <family val="2"/>
      </rPr>
      <t>VR</t>
    </r>
  </si>
  <si>
    <t>Viability (% Control)</t>
  </si>
  <si>
    <t>Table Analyzed</t>
  </si>
  <si>
    <t>WT vs VEN_VEN MTS assay</t>
  </si>
  <si>
    <t>Column A</t>
  </si>
  <si>
    <r>
      <t>HL60</t>
    </r>
    <r>
      <rPr>
        <vertAlign val="subscript"/>
        <sz val="10"/>
        <rFont val="Arial"/>
        <family val="2"/>
      </rPr>
      <t>WT</t>
    </r>
  </si>
  <si>
    <t>vs.</t>
  </si>
  <si>
    <t>Column B</t>
  </si>
  <si>
    <r>
      <t>HL60</t>
    </r>
    <r>
      <rPr>
        <vertAlign val="subscript"/>
        <sz val="10"/>
        <rFont val="Arial"/>
        <family val="2"/>
      </rPr>
      <t>VR</t>
    </r>
  </si>
  <si>
    <t>Test details</t>
  </si>
  <si>
    <t>Test name</t>
  </si>
  <si>
    <t>Unpaired t test</t>
  </si>
  <si>
    <t>Variance assumption</t>
  </si>
  <si>
    <t>Individual variance for each row</t>
  </si>
  <si>
    <t>Multiple comparisons</t>
  </si>
  <si>
    <t>Set P value threshold</t>
  </si>
  <si>
    <t>Method</t>
  </si>
  <si>
    <t>Holm-Šídák method</t>
  </si>
  <si>
    <t>Alpha</t>
  </si>
  <si>
    <t>Number of tests performed</t>
  </si>
  <si>
    <t>Number of rows omitted</t>
  </si>
  <si>
    <t>Below threshold?</t>
  </si>
  <si>
    <t>P value</t>
  </si>
  <si>
    <r>
      <t>Mean of HL60</t>
    </r>
    <r>
      <rPr>
        <vertAlign val="subscript"/>
        <sz val="10"/>
        <rFont val="Arial"/>
        <family val="2"/>
      </rPr>
      <t>WT</t>
    </r>
  </si>
  <si>
    <r>
      <t>Mean of HL60</t>
    </r>
    <r>
      <rPr>
        <vertAlign val="subscript"/>
        <sz val="10"/>
        <rFont val="Arial"/>
        <family val="2"/>
      </rPr>
      <t>VR</t>
    </r>
  </si>
  <si>
    <t>Difference</t>
  </si>
  <si>
    <t>SE of difference</t>
  </si>
  <si>
    <t>t ratio</t>
  </si>
  <si>
    <t>df</t>
  </si>
  <si>
    <t>Adjusted P Value</t>
  </si>
  <si>
    <t>No</t>
  </si>
  <si>
    <t>&gt;0.999999</t>
  </si>
  <si>
    <t>Yes</t>
  </si>
  <si>
    <t>&lt;0.000001</t>
  </si>
  <si>
    <t>JO2 (pmol/s/million cells)</t>
  </si>
  <si>
    <t>Basal</t>
  </si>
  <si>
    <t>FC [0.5μM]</t>
  </si>
  <si>
    <t>FC [1.0μM]</t>
  </si>
  <si>
    <t>FC [2.0μM]</t>
  </si>
  <si>
    <t>FC [3.0μM]</t>
  </si>
  <si>
    <t>HL60 Venetoclax_Intact JO2</t>
  </si>
  <si>
    <t>Digi</t>
  </si>
  <si>
    <t>ttest</t>
  </si>
  <si>
    <t>- Cyt C</t>
  </si>
  <si>
    <t>+ Cyt C</t>
  </si>
  <si>
    <t>Fold Change (+CytC/-CytC)</t>
  </si>
  <si>
    <t>Fractional OXPHOS</t>
  </si>
  <si>
    <t>JATP or JO2 (pmol/s/million cells)</t>
  </si>
  <si>
    <r>
      <t>J</t>
    </r>
    <r>
      <rPr>
        <sz val="10"/>
        <rFont val="Arial"/>
        <family val="2"/>
      </rPr>
      <t>ATP</t>
    </r>
  </si>
  <si>
    <r>
      <t>J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2</t>
    </r>
  </si>
  <si>
    <t>P/O Ratio</t>
  </si>
  <si>
    <r>
      <t>OXPHOS Power (</t>
    </r>
    <r>
      <rPr>
        <b/>
        <sz val="11"/>
        <color theme="1"/>
        <rFont val="Calibri"/>
        <family val="2"/>
      </rPr>
      <t>µWatts/million cells)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</si>
</sst>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C664-5BC5-4ED4-BFD5-0040984C6A95}">
  <dimension ref="A1:O29"/>
  <sheetViews>
    <sheetView workbookViewId="0">
      <selection sqref="A1:XFD1048576"/>
    </sheetView>
  </sheetViews>
  <sheetFormatPr defaultRowHeight="12.75" x14ac:dyDescent="0.2"/>
  <cols>
    <col min="1" max="1" width="14.7109375" style="10" bestFit="1" customWidth="1"/>
    <col min="2" max="16384" width="9.140625" style="10"/>
  </cols>
  <sheetData>
    <row r="1" spans="1:15" x14ac:dyDescent="0.2">
      <c r="A1" s="9" t="s">
        <v>3</v>
      </c>
    </row>
    <row r="2" spans="1:15" ht="14.25" x14ac:dyDescent="0.25">
      <c r="A2" s="1" t="s">
        <v>0</v>
      </c>
      <c r="B2" s="3" t="s">
        <v>1</v>
      </c>
      <c r="C2" s="3"/>
      <c r="D2" s="3"/>
      <c r="E2" s="3"/>
      <c r="F2" s="3"/>
      <c r="G2" s="3"/>
      <c r="H2" s="2" t="s">
        <v>2</v>
      </c>
      <c r="I2" s="2"/>
      <c r="J2" s="2"/>
      <c r="K2" s="2"/>
      <c r="L2" s="2"/>
      <c r="M2" s="2"/>
    </row>
    <row r="3" spans="1:15" x14ac:dyDescent="0.2">
      <c r="A3" s="7">
        <v>0</v>
      </c>
      <c r="B3" s="8">
        <v>98.38</v>
      </c>
      <c r="C3" s="8">
        <v>101.62</v>
      </c>
      <c r="D3" s="8">
        <v>99.45</v>
      </c>
      <c r="E3" s="8">
        <v>100.55</v>
      </c>
      <c r="F3" s="8">
        <v>98.78</v>
      </c>
      <c r="G3" s="8">
        <v>101.22</v>
      </c>
      <c r="H3" s="8">
        <v>102.87</v>
      </c>
      <c r="I3" s="8">
        <v>97.13</v>
      </c>
      <c r="J3" s="8">
        <v>101.9</v>
      </c>
      <c r="K3" s="8">
        <v>98.1</v>
      </c>
      <c r="L3" s="8">
        <v>100.28</v>
      </c>
      <c r="M3" s="8">
        <v>99.72</v>
      </c>
    </row>
    <row r="4" spans="1:15" x14ac:dyDescent="0.2">
      <c r="A4" s="7">
        <v>1</v>
      </c>
      <c r="B4" s="8">
        <v>106.34</v>
      </c>
      <c r="C4" s="8">
        <v>103.95</v>
      </c>
      <c r="D4" s="8">
        <v>92.6</v>
      </c>
      <c r="E4" s="8">
        <v>90.79</v>
      </c>
      <c r="F4" s="8">
        <v>95.71</v>
      </c>
      <c r="G4" s="8">
        <v>102.95</v>
      </c>
      <c r="H4" s="8">
        <v>107.11</v>
      </c>
      <c r="I4" s="8">
        <v>103.42</v>
      </c>
      <c r="J4" s="8">
        <v>97.78</v>
      </c>
      <c r="K4" s="8">
        <v>103.49</v>
      </c>
      <c r="L4" s="8">
        <v>97.67</v>
      </c>
      <c r="M4" s="8">
        <v>102.64</v>
      </c>
    </row>
    <row r="5" spans="1:15" x14ac:dyDescent="0.2">
      <c r="A5" s="7">
        <v>2</v>
      </c>
      <c r="B5" s="8">
        <v>91.39</v>
      </c>
      <c r="C5" s="8">
        <v>91.56</v>
      </c>
      <c r="D5" s="8">
        <v>93.7</v>
      </c>
      <c r="E5" s="8">
        <v>95.34</v>
      </c>
      <c r="F5" s="8">
        <v>87.69</v>
      </c>
      <c r="G5" s="8">
        <v>92.98</v>
      </c>
      <c r="H5" s="8">
        <v>116.33</v>
      </c>
      <c r="I5" s="8">
        <v>106.21</v>
      </c>
      <c r="J5" s="8">
        <v>102.85</v>
      </c>
      <c r="K5" s="8">
        <v>97.46</v>
      </c>
      <c r="L5" s="8">
        <v>110.61</v>
      </c>
      <c r="M5" s="8">
        <v>99.88</v>
      </c>
    </row>
    <row r="6" spans="1:15" x14ac:dyDescent="0.2">
      <c r="A6" s="7">
        <v>2.6989700000000001</v>
      </c>
      <c r="B6" s="8">
        <v>66.849999999999994</v>
      </c>
      <c r="C6" s="8">
        <v>66.11</v>
      </c>
      <c r="D6" s="8">
        <v>64.44</v>
      </c>
      <c r="E6" s="8">
        <v>65.099999999999994</v>
      </c>
      <c r="F6" s="8">
        <v>63.42</v>
      </c>
      <c r="G6" s="8">
        <v>66.2</v>
      </c>
      <c r="H6" s="8">
        <v>112.94</v>
      </c>
      <c r="I6" s="8">
        <v>104.01</v>
      </c>
      <c r="J6" s="8">
        <v>96.51</v>
      </c>
      <c r="K6" s="8">
        <v>105.15</v>
      </c>
      <c r="L6" s="8">
        <v>111.24</v>
      </c>
      <c r="M6" s="8">
        <v>105.25</v>
      </c>
    </row>
    <row r="7" spans="1:15" x14ac:dyDescent="0.2">
      <c r="A7" s="7">
        <v>3</v>
      </c>
      <c r="B7" s="8">
        <v>60.99</v>
      </c>
      <c r="C7" s="8">
        <v>58.1</v>
      </c>
      <c r="D7" s="8">
        <v>49.32</v>
      </c>
      <c r="E7" s="8">
        <v>52.33</v>
      </c>
      <c r="F7" s="8">
        <v>57.91</v>
      </c>
      <c r="G7" s="8">
        <v>62.08</v>
      </c>
      <c r="H7" s="8">
        <v>113.14</v>
      </c>
      <c r="I7" s="8">
        <v>103.07</v>
      </c>
      <c r="J7" s="8">
        <v>110.94</v>
      </c>
      <c r="K7" s="8">
        <v>96.51</v>
      </c>
      <c r="L7" s="8">
        <v>121.34</v>
      </c>
      <c r="M7" s="8">
        <v>114.95</v>
      </c>
    </row>
    <row r="8" spans="1:15" x14ac:dyDescent="0.2">
      <c r="A8" s="7">
        <v>3.3979400000000002</v>
      </c>
      <c r="B8" s="8">
        <v>42.07</v>
      </c>
      <c r="C8" s="8">
        <v>44.18</v>
      </c>
      <c r="D8" s="8">
        <v>34.19</v>
      </c>
      <c r="E8" s="8">
        <v>35.4</v>
      </c>
      <c r="F8" s="8">
        <v>36.299999999999997</v>
      </c>
      <c r="G8" s="8">
        <v>39.76</v>
      </c>
      <c r="H8" s="8">
        <v>112.34</v>
      </c>
      <c r="I8" s="8">
        <v>113.74</v>
      </c>
      <c r="J8" s="8">
        <v>105.94</v>
      </c>
      <c r="K8" s="8">
        <v>94.37</v>
      </c>
      <c r="L8" s="8">
        <v>119.84</v>
      </c>
      <c r="M8" s="8">
        <v>114.32</v>
      </c>
    </row>
    <row r="9" spans="1:15" x14ac:dyDescent="0.2">
      <c r="A9" s="7">
        <v>3.6989700000000001</v>
      </c>
      <c r="B9" s="8">
        <v>33.78</v>
      </c>
      <c r="C9" s="8">
        <v>32.869999999999997</v>
      </c>
      <c r="D9" s="8">
        <v>25.75</v>
      </c>
      <c r="E9" s="8">
        <v>28.33</v>
      </c>
      <c r="F9" s="8">
        <v>30.85</v>
      </c>
      <c r="G9" s="8">
        <v>32.909999999999997</v>
      </c>
      <c r="H9" s="8">
        <v>116.33</v>
      </c>
      <c r="I9" s="8">
        <v>106.61</v>
      </c>
      <c r="J9" s="8">
        <v>97.86</v>
      </c>
      <c r="K9" s="8">
        <v>103.88</v>
      </c>
      <c r="L9" s="8">
        <v>117.4</v>
      </c>
      <c r="M9" s="8">
        <v>107.46</v>
      </c>
    </row>
    <row r="10" spans="1:15" x14ac:dyDescent="0.2">
      <c r="A10" s="7">
        <v>4</v>
      </c>
      <c r="B10" s="8">
        <v>20.309999999999999</v>
      </c>
      <c r="C10" s="8">
        <v>20.03</v>
      </c>
      <c r="D10" s="8">
        <v>19.34</v>
      </c>
      <c r="E10" s="8">
        <v>20.88</v>
      </c>
      <c r="F10" s="8">
        <v>23.39</v>
      </c>
      <c r="G10" s="8">
        <v>24.28</v>
      </c>
      <c r="H10" s="8">
        <v>121.77</v>
      </c>
      <c r="I10" s="8">
        <v>117.48</v>
      </c>
      <c r="J10" s="8">
        <v>114.34</v>
      </c>
      <c r="K10" s="8">
        <v>109.98</v>
      </c>
      <c r="L10" s="8">
        <v>114.08</v>
      </c>
      <c r="M10" s="8">
        <v>111.4</v>
      </c>
    </row>
    <row r="11" spans="1:15" x14ac:dyDescent="0.2">
      <c r="A11" s="7">
        <v>4.6989700000000001</v>
      </c>
      <c r="B11" s="8">
        <v>5.71</v>
      </c>
      <c r="C11" s="8">
        <v>5.54</v>
      </c>
      <c r="D11" s="8">
        <v>7.34</v>
      </c>
      <c r="E11" s="8">
        <v>7.84</v>
      </c>
      <c r="F11" s="8">
        <v>10.97</v>
      </c>
      <c r="G11" s="8">
        <v>9.1300000000000008</v>
      </c>
      <c r="H11" s="8">
        <v>31.1</v>
      </c>
      <c r="I11" s="8">
        <v>33.39</v>
      </c>
      <c r="J11" s="8">
        <v>55.07</v>
      </c>
      <c r="K11" s="8">
        <v>49.52</v>
      </c>
      <c r="L11" s="8">
        <v>58.78</v>
      </c>
      <c r="M11" s="8">
        <v>67.53</v>
      </c>
    </row>
    <row r="12" spans="1:15" x14ac:dyDescent="0.2">
      <c r="A12" s="7">
        <v>5</v>
      </c>
      <c r="B12" s="8">
        <v>3.72</v>
      </c>
      <c r="C12" s="8">
        <v>4.3499999999999996</v>
      </c>
      <c r="D12" s="8">
        <v>4.99</v>
      </c>
      <c r="E12" s="8">
        <v>6.14</v>
      </c>
      <c r="F12" s="8">
        <v>5.68</v>
      </c>
      <c r="G12" s="8">
        <v>6.79</v>
      </c>
      <c r="H12" s="8">
        <v>8.6</v>
      </c>
      <c r="I12" s="8">
        <v>8.4499999999999993</v>
      </c>
      <c r="J12" s="8">
        <v>13.63</v>
      </c>
      <c r="K12" s="8">
        <v>14.9</v>
      </c>
      <c r="L12" s="8">
        <v>19.170000000000002</v>
      </c>
      <c r="M12" s="8">
        <v>20.67</v>
      </c>
    </row>
    <row r="15" spans="1:15" ht="15.75" x14ac:dyDescent="0.3">
      <c r="B15" s="6" t="s">
        <v>4</v>
      </c>
      <c r="C15" s="5" t="s">
        <v>5</v>
      </c>
      <c r="G15" s="7" t="s">
        <v>23</v>
      </c>
      <c r="H15" s="7" t="s">
        <v>24</v>
      </c>
      <c r="I15" s="7" t="s">
        <v>25</v>
      </c>
      <c r="J15" s="7" t="s">
        <v>26</v>
      </c>
      <c r="K15" s="7" t="s">
        <v>27</v>
      </c>
      <c r="L15" s="7" t="s">
        <v>28</v>
      </c>
      <c r="M15" s="7" t="s">
        <v>29</v>
      </c>
      <c r="N15" s="7" t="s">
        <v>30</v>
      </c>
      <c r="O15" s="7" t="s">
        <v>31</v>
      </c>
    </row>
    <row r="16" spans="1:15" x14ac:dyDescent="0.2">
      <c r="B16" s="6"/>
      <c r="C16" s="5"/>
      <c r="G16" s="5" t="s">
        <v>32</v>
      </c>
      <c r="H16" s="5" t="s">
        <v>33</v>
      </c>
      <c r="I16" s="5">
        <v>100</v>
      </c>
      <c r="J16" s="5">
        <v>100</v>
      </c>
      <c r="K16" s="5">
        <v>0</v>
      </c>
      <c r="L16" s="5">
        <v>1.044</v>
      </c>
      <c r="M16" s="5">
        <v>0</v>
      </c>
      <c r="N16" s="5">
        <v>10</v>
      </c>
      <c r="O16" s="5" t="s">
        <v>33</v>
      </c>
    </row>
    <row r="17" spans="2:15" ht="15.75" x14ac:dyDescent="0.3">
      <c r="B17" s="6" t="s">
        <v>6</v>
      </c>
      <c r="C17" s="5" t="s">
        <v>7</v>
      </c>
      <c r="G17" s="5" t="s">
        <v>32</v>
      </c>
      <c r="H17" s="5">
        <v>0.30613899999999999</v>
      </c>
      <c r="I17" s="5">
        <v>98.72</v>
      </c>
      <c r="J17" s="5">
        <v>102</v>
      </c>
      <c r="K17" s="5">
        <v>-3.2949999999999999</v>
      </c>
      <c r="L17" s="5">
        <v>3.0550000000000002</v>
      </c>
      <c r="M17" s="5">
        <v>1.0780000000000001</v>
      </c>
      <c r="N17" s="5">
        <v>10</v>
      </c>
      <c r="O17" s="5">
        <v>0.51855700000000005</v>
      </c>
    </row>
    <row r="18" spans="2:15" x14ac:dyDescent="0.2">
      <c r="B18" s="6" t="s">
        <v>8</v>
      </c>
      <c r="C18" s="5" t="s">
        <v>8</v>
      </c>
      <c r="G18" s="5" t="s">
        <v>34</v>
      </c>
      <c r="H18" s="5">
        <v>1.3519999999999999E-3</v>
      </c>
      <c r="I18" s="5">
        <v>92.11</v>
      </c>
      <c r="J18" s="5">
        <v>105.6</v>
      </c>
      <c r="K18" s="5">
        <v>-13.45</v>
      </c>
      <c r="L18" s="5">
        <v>3.0619999999999998</v>
      </c>
      <c r="M18" s="5">
        <v>4.3920000000000003</v>
      </c>
      <c r="N18" s="5">
        <v>10</v>
      </c>
      <c r="O18" s="5">
        <v>5.3969999999999999E-3</v>
      </c>
    </row>
    <row r="19" spans="2:15" ht="15.75" x14ac:dyDescent="0.3">
      <c r="B19" s="6" t="s">
        <v>9</v>
      </c>
      <c r="C19" s="5" t="s">
        <v>10</v>
      </c>
      <c r="G19" s="5" t="s">
        <v>34</v>
      </c>
      <c r="H19" s="5" t="s">
        <v>35</v>
      </c>
      <c r="I19" s="5">
        <v>65.349999999999994</v>
      </c>
      <c r="J19" s="5">
        <v>105.9</v>
      </c>
      <c r="K19" s="5">
        <v>-40.5</v>
      </c>
      <c r="L19" s="5">
        <v>2.4420000000000002</v>
      </c>
      <c r="M19" s="5">
        <v>16.579999999999998</v>
      </c>
      <c r="N19" s="5">
        <v>10</v>
      </c>
      <c r="O19" s="5" t="s">
        <v>35</v>
      </c>
    </row>
    <row r="20" spans="2:15" x14ac:dyDescent="0.2">
      <c r="B20" s="6"/>
      <c r="C20" s="5"/>
      <c r="G20" s="5" t="s">
        <v>34</v>
      </c>
      <c r="H20" s="5" t="s">
        <v>35</v>
      </c>
      <c r="I20" s="5">
        <v>56.79</v>
      </c>
      <c r="J20" s="5">
        <v>110</v>
      </c>
      <c r="K20" s="5">
        <v>-53.2</v>
      </c>
      <c r="L20" s="5">
        <v>4.1559999999999997</v>
      </c>
      <c r="M20" s="5">
        <v>12.8</v>
      </c>
      <c r="N20" s="5">
        <v>10</v>
      </c>
      <c r="O20" s="5" t="s">
        <v>35</v>
      </c>
    </row>
    <row r="21" spans="2:15" x14ac:dyDescent="0.2">
      <c r="B21" s="6" t="s">
        <v>11</v>
      </c>
      <c r="C21" s="5"/>
      <c r="G21" s="5" t="s">
        <v>34</v>
      </c>
      <c r="H21" s="5" t="s">
        <v>35</v>
      </c>
      <c r="I21" s="5">
        <v>38.65</v>
      </c>
      <c r="J21" s="5">
        <v>110.1</v>
      </c>
      <c r="K21" s="5">
        <v>-71.44</v>
      </c>
      <c r="L21" s="5">
        <v>3.98</v>
      </c>
      <c r="M21" s="5">
        <v>17.95</v>
      </c>
      <c r="N21" s="5">
        <v>10</v>
      </c>
      <c r="O21" s="5" t="s">
        <v>35</v>
      </c>
    </row>
    <row r="22" spans="2:15" x14ac:dyDescent="0.2">
      <c r="B22" s="6" t="s">
        <v>12</v>
      </c>
      <c r="C22" s="5" t="s">
        <v>13</v>
      </c>
      <c r="G22" s="5" t="s">
        <v>34</v>
      </c>
      <c r="H22" s="5" t="s">
        <v>35</v>
      </c>
      <c r="I22" s="5">
        <v>30.75</v>
      </c>
      <c r="J22" s="5">
        <v>108.3</v>
      </c>
      <c r="K22" s="5">
        <v>-77.510000000000005</v>
      </c>
      <c r="L22" s="5">
        <v>3.3090000000000002</v>
      </c>
      <c r="M22" s="5">
        <v>23.42</v>
      </c>
      <c r="N22" s="5">
        <v>10</v>
      </c>
      <c r="O22" s="5" t="s">
        <v>35</v>
      </c>
    </row>
    <row r="23" spans="2:15" x14ac:dyDescent="0.2">
      <c r="B23" s="6" t="s">
        <v>14</v>
      </c>
      <c r="C23" s="5" t="s">
        <v>15</v>
      </c>
      <c r="G23" s="5" t="s">
        <v>34</v>
      </c>
      <c r="H23" s="5" t="s">
        <v>35</v>
      </c>
      <c r="I23" s="5">
        <v>21.37</v>
      </c>
      <c r="J23" s="5">
        <v>114.8</v>
      </c>
      <c r="K23" s="5">
        <v>-93.47</v>
      </c>
      <c r="L23" s="5">
        <v>1.9239999999999999</v>
      </c>
      <c r="M23" s="5">
        <v>48.57</v>
      </c>
      <c r="N23" s="5">
        <v>10</v>
      </c>
      <c r="O23" s="5" t="s">
        <v>35</v>
      </c>
    </row>
    <row r="24" spans="2:15" x14ac:dyDescent="0.2">
      <c r="B24" s="6" t="s">
        <v>16</v>
      </c>
      <c r="C24" s="5" t="s">
        <v>17</v>
      </c>
      <c r="G24" s="5" t="s">
        <v>34</v>
      </c>
      <c r="H24" s="5">
        <v>3.8000000000000002E-5</v>
      </c>
      <c r="I24" s="5">
        <v>7.7549999999999999</v>
      </c>
      <c r="J24" s="5">
        <v>49.23</v>
      </c>
      <c r="K24" s="5">
        <v>-41.48</v>
      </c>
      <c r="L24" s="5">
        <v>5.9480000000000004</v>
      </c>
      <c r="M24" s="5">
        <v>6.9729999999999999</v>
      </c>
      <c r="N24" s="5">
        <v>10</v>
      </c>
      <c r="O24" s="5">
        <v>1.92E-4</v>
      </c>
    </row>
    <row r="25" spans="2:15" x14ac:dyDescent="0.2">
      <c r="B25" s="6" t="s">
        <v>18</v>
      </c>
      <c r="C25" s="5" t="s">
        <v>19</v>
      </c>
      <c r="G25" s="5" t="s">
        <v>34</v>
      </c>
      <c r="H25" s="5">
        <v>1.913E-3</v>
      </c>
      <c r="I25" s="5">
        <v>5.2779999999999996</v>
      </c>
      <c r="J25" s="5">
        <v>14.24</v>
      </c>
      <c r="K25" s="5">
        <v>-8.9580000000000002</v>
      </c>
      <c r="L25" s="5">
        <v>2.1480000000000001</v>
      </c>
      <c r="M25" s="5">
        <v>4.1719999999999997</v>
      </c>
      <c r="N25" s="5">
        <v>10</v>
      </c>
      <c r="O25" s="5">
        <v>5.7289999999999997E-3</v>
      </c>
    </row>
    <row r="26" spans="2:15" x14ac:dyDescent="0.2">
      <c r="B26" s="6" t="s">
        <v>20</v>
      </c>
      <c r="C26" s="5">
        <v>0.05</v>
      </c>
      <c r="G26" s="5"/>
      <c r="H26" s="5"/>
      <c r="I26" s="5"/>
      <c r="J26" s="5"/>
      <c r="K26" s="5"/>
      <c r="L26" s="5"/>
      <c r="M26" s="5"/>
      <c r="N26" s="5"/>
      <c r="O26" s="5"/>
    </row>
    <row r="27" spans="2:15" x14ac:dyDescent="0.2">
      <c r="B27" s="6"/>
      <c r="C27" s="5"/>
    </row>
    <row r="28" spans="2:15" x14ac:dyDescent="0.2">
      <c r="B28" s="6" t="s">
        <v>21</v>
      </c>
      <c r="C28" s="5">
        <v>10</v>
      </c>
    </row>
    <row r="29" spans="2:15" x14ac:dyDescent="0.2">
      <c r="B29" s="6" t="s">
        <v>22</v>
      </c>
      <c r="C29" s="5">
        <v>0</v>
      </c>
    </row>
  </sheetData>
  <mergeCells count="2">
    <mergeCell ref="B2:G2"/>
    <mergeCell ref="H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6A0C-B2C4-4826-98CA-2673D15CC183}">
  <dimension ref="A1:P25"/>
  <sheetViews>
    <sheetView tabSelected="1" workbookViewId="0">
      <selection sqref="A1:XFD1048576"/>
    </sheetView>
  </sheetViews>
  <sheetFormatPr defaultRowHeight="12.75" x14ac:dyDescent="0.2"/>
  <cols>
    <col min="1" max="16384" width="9.140625" style="10"/>
  </cols>
  <sheetData>
    <row r="1" spans="1:16" x14ac:dyDescent="0.2">
      <c r="A1" s="9" t="s">
        <v>36</v>
      </c>
    </row>
    <row r="2" spans="1:16" ht="14.25" x14ac:dyDescent="0.25">
      <c r="B2" s="3" t="s">
        <v>1</v>
      </c>
      <c r="C2" s="3"/>
      <c r="D2" s="3"/>
      <c r="E2" s="3"/>
      <c r="F2" s="2" t="s">
        <v>2</v>
      </c>
      <c r="G2" s="2"/>
      <c r="H2" s="2"/>
      <c r="I2" s="2"/>
    </row>
    <row r="3" spans="1:16" x14ac:dyDescent="0.2">
      <c r="A3" s="6" t="s">
        <v>37</v>
      </c>
      <c r="B3" s="8">
        <v>13.45669</v>
      </c>
      <c r="C3" s="8">
        <v>10.206379999999999</v>
      </c>
      <c r="D3" s="8">
        <v>13.447190000000001</v>
      </c>
      <c r="E3" s="8">
        <v>18.442430000000002</v>
      </c>
      <c r="F3" s="8">
        <v>22.02966</v>
      </c>
      <c r="G3" s="8">
        <v>17.66714</v>
      </c>
      <c r="H3" s="8">
        <v>21.25497</v>
      </c>
      <c r="I3" s="8">
        <v>24.728549999999998</v>
      </c>
    </row>
    <row r="4" spans="1:16" x14ac:dyDescent="0.2">
      <c r="A4" s="6" t="s">
        <v>38</v>
      </c>
      <c r="B4" s="8">
        <v>21.776230000000002</v>
      </c>
      <c r="C4" s="8">
        <v>16.320959999999999</v>
      </c>
      <c r="D4" s="8">
        <v>21.00423</v>
      </c>
      <c r="E4" s="8">
        <v>28.568660000000001</v>
      </c>
      <c r="F4" s="8">
        <v>34.696289999999998</v>
      </c>
      <c r="G4" s="8">
        <v>30.042059999999999</v>
      </c>
      <c r="H4" s="8">
        <v>33.850059999999999</v>
      </c>
      <c r="I4" s="8">
        <v>38.814579999999999</v>
      </c>
    </row>
    <row r="5" spans="1:16" x14ac:dyDescent="0.2">
      <c r="A5" s="6" t="s">
        <v>39</v>
      </c>
      <c r="B5" s="8">
        <v>28.95823</v>
      </c>
      <c r="C5" s="8">
        <v>21.31354</v>
      </c>
      <c r="D5" s="8">
        <v>28.223579999999998</v>
      </c>
      <c r="E5" s="8">
        <v>34.383929999999999</v>
      </c>
      <c r="F5" s="8">
        <v>47.058399999999999</v>
      </c>
      <c r="G5" s="8">
        <v>42.506509999999999</v>
      </c>
      <c r="H5" s="8">
        <v>45.416170000000001</v>
      </c>
      <c r="I5" s="8">
        <v>52.400060000000003</v>
      </c>
    </row>
    <row r="6" spans="1:16" x14ac:dyDescent="0.2">
      <c r="A6" s="6" t="s">
        <v>40</v>
      </c>
      <c r="B6" s="8">
        <v>33.803420000000003</v>
      </c>
      <c r="C6" s="8">
        <v>26.356459999999998</v>
      </c>
      <c r="D6" s="8">
        <v>34.409579999999998</v>
      </c>
      <c r="E6" s="8">
        <v>41.318770000000001</v>
      </c>
      <c r="F6" s="8">
        <v>57.28</v>
      </c>
      <c r="G6" s="8">
        <v>54.041490000000003</v>
      </c>
      <c r="H6" s="8">
        <v>55.858969999999999</v>
      </c>
      <c r="I6" s="8">
        <v>64.933310000000006</v>
      </c>
    </row>
    <row r="7" spans="1:16" x14ac:dyDescent="0.2">
      <c r="A7" s="6" t="s">
        <v>41</v>
      </c>
      <c r="B7" s="8">
        <v>24.217079999999999</v>
      </c>
      <c r="C7" s="8">
        <v>20.996729999999999</v>
      </c>
      <c r="D7" s="8">
        <v>26.141539999999999</v>
      </c>
      <c r="E7" s="8">
        <v>35.161110000000001</v>
      </c>
      <c r="F7" s="8">
        <v>55.983539999999998</v>
      </c>
      <c r="G7" s="8">
        <v>55.08446</v>
      </c>
      <c r="H7" s="8">
        <v>55.738230000000001</v>
      </c>
      <c r="I7" s="8">
        <v>67.368189999999998</v>
      </c>
    </row>
    <row r="11" spans="1:16" ht="15.75" x14ac:dyDescent="0.3">
      <c r="B11" s="6" t="s">
        <v>4</v>
      </c>
      <c r="C11" s="5" t="s">
        <v>42</v>
      </c>
      <c r="H11" s="7" t="s">
        <v>23</v>
      </c>
      <c r="I11" s="7" t="s">
        <v>24</v>
      </c>
      <c r="J11" s="7" t="s">
        <v>25</v>
      </c>
      <c r="K11" s="7" t="s">
        <v>26</v>
      </c>
      <c r="L11" s="7" t="s">
        <v>27</v>
      </c>
      <c r="M11" s="7" t="s">
        <v>28</v>
      </c>
      <c r="N11" s="7" t="s">
        <v>29</v>
      </c>
      <c r="O11" s="7" t="s">
        <v>30</v>
      </c>
      <c r="P11" s="7" t="s">
        <v>31</v>
      </c>
    </row>
    <row r="12" spans="1:16" x14ac:dyDescent="0.2">
      <c r="B12" s="6"/>
      <c r="C12" s="5"/>
      <c r="G12" s="6" t="s">
        <v>37</v>
      </c>
      <c r="H12" s="5" t="s">
        <v>34</v>
      </c>
      <c r="I12" s="5">
        <v>1.5129E-2</v>
      </c>
      <c r="J12" s="5">
        <v>13.89</v>
      </c>
      <c r="K12" s="5">
        <v>21.42</v>
      </c>
      <c r="L12" s="5">
        <v>-7.532</v>
      </c>
      <c r="M12" s="5">
        <v>2.238</v>
      </c>
      <c r="N12" s="5">
        <v>3.3650000000000002</v>
      </c>
      <c r="O12" s="5">
        <v>6</v>
      </c>
      <c r="P12" s="5">
        <v>1.5129E-2</v>
      </c>
    </row>
    <row r="13" spans="1:16" ht="15.75" x14ac:dyDescent="0.3">
      <c r="B13" s="6" t="s">
        <v>6</v>
      </c>
      <c r="C13" s="5" t="s">
        <v>7</v>
      </c>
      <c r="G13" s="6" t="s">
        <v>38</v>
      </c>
      <c r="H13" s="5" t="s">
        <v>34</v>
      </c>
      <c r="I13" s="5">
        <v>7.0260000000000001E-3</v>
      </c>
      <c r="J13" s="5">
        <v>21.92</v>
      </c>
      <c r="K13" s="5">
        <v>34.35</v>
      </c>
      <c r="L13" s="5">
        <v>-12.43</v>
      </c>
      <c r="M13" s="5">
        <v>3.0990000000000002</v>
      </c>
      <c r="N13" s="5">
        <v>4.0119999999999996</v>
      </c>
      <c r="O13" s="5">
        <v>6</v>
      </c>
      <c r="P13" s="5">
        <v>1.4003E-2</v>
      </c>
    </row>
    <row r="14" spans="1:16" x14ac:dyDescent="0.2">
      <c r="B14" s="6" t="s">
        <v>8</v>
      </c>
      <c r="C14" s="5" t="s">
        <v>8</v>
      </c>
      <c r="G14" s="6" t="s">
        <v>39</v>
      </c>
      <c r="H14" s="5" t="s">
        <v>34</v>
      </c>
      <c r="I14" s="5">
        <v>1.526E-3</v>
      </c>
      <c r="J14" s="5">
        <v>28.22</v>
      </c>
      <c r="K14" s="5">
        <v>46.85</v>
      </c>
      <c r="L14" s="5">
        <v>-18.63</v>
      </c>
      <c r="M14" s="5">
        <v>3.391</v>
      </c>
      <c r="N14" s="5">
        <v>5.492</v>
      </c>
      <c r="O14" s="5">
        <v>6</v>
      </c>
      <c r="P14" s="5">
        <v>4.5710000000000004E-3</v>
      </c>
    </row>
    <row r="15" spans="1:16" ht="15.75" x14ac:dyDescent="0.3">
      <c r="B15" s="6" t="s">
        <v>9</v>
      </c>
      <c r="C15" s="5" t="s">
        <v>10</v>
      </c>
      <c r="G15" s="6" t="s">
        <v>40</v>
      </c>
      <c r="H15" s="5" t="s">
        <v>34</v>
      </c>
      <c r="I15" s="5">
        <v>8.1599999999999999E-4</v>
      </c>
      <c r="J15" s="5">
        <v>33.97</v>
      </c>
      <c r="K15" s="5">
        <v>58.03</v>
      </c>
      <c r="L15" s="5">
        <v>-24.06</v>
      </c>
      <c r="M15" s="5">
        <v>3.8839999999999999</v>
      </c>
      <c r="N15" s="5">
        <v>6.194</v>
      </c>
      <c r="O15" s="5">
        <v>6</v>
      </c>
      <c r="P15" s="5">
        <v>3.2599999999999999E-3</v>
      </c>
    </row>
    <row r="16" spans="1:16" x14ac:dyDescent="0.2">
      <c r="B16" s="6"/>
      <c r="C16" s="5"/>
      <c r="G16" s="6" t="s">
        <v>41</v>
      </c>
      <c r="H16" s="5" t="s">
        <v>34</v>
      </c>
      <c r="I16" s="5">
        <v>2.8200000000000002E-4</v>
      </c>
      <c r="J16" s="5">
        <v>26.63</v>
      </c>
      <c r="K16" s="5">
        <v>58.54</v>
      </c>
      <c r="L16" s="5">
        <v>-31.91</v>
      </c>
      <c r="M16" s="5">
        <v>4.2309999999999999</v>
      </c>
      <c r="N16" s="5">
        <v>7.5430000000000001</v>
      </c>
      <c r="O16" s="5">
        <v>6</v>
      </c>
      <c r="P16" s="5">
        <v>1.407E-3</v>
      </c>
    </row>
    <row r="17" spans="2:3" x14ac:dyDescent="0.2">
      <c r="B17" s="6" t="s">
        <v>11</v>
      </c>
      <c r="C17" s="5"/>
    </row>
    <row r="18" spans="2:3" x14ac:dyDescent="0.2">
      <c r="B18" s="6" t="s">
        <v>12</v>
      </c>
      <c r="C18" s="5" t="s">
        <v>13</v>
      </c>
    </row>
    <row r="19" spans="2:3" x14ac:dyDescent="0.2">
      <c r="B19" s="6" t="s">
        <v>14</v>
      </c>
      <c r="C19" s="5" t="s">
        <v>15</v>
      </c>
    </row>
    <row r="20" spans="2:3" x14ac:dyDescent="0.2">
      <c r="B20" s="6" t="s">
        <v>16</v>
      </c>
      <c r="C20" s="5" t="s">
        <v>17</v>
      </c>
    </row>
    <row r="21" spans="2:3" x14ac:dyDescent="0.2">
      <c r="B21" s="6" t="s">
        <v>18</v>
      </c>
      <c r="C21" s="5" t="s">
        <v>19</v>
      </c>
    </row>
    <row r="22" spans="2:3" x14ac:dyDescent="0.2">
      <c r="B22" s="6" t="s">
        <v>20</v>
      </c>
      <c r="C22" s="5">
        <v>0.05</v>
      </c>
    </row>
    <row r="23" spans="2:3" x14ac:dyDescent="0.2">
      <c r="B23" s="6"/>
      <c r="C23" s="5"/>
    </row>
    <row r="24" spans="2:3" x14ac:dyDescent="0.2">
      <c r="B24" s="6" t="s">
        <v>21</v>
      </c>
      <c r="C24" s="5">
        <v>5</v>
      </c>
    </row>
    <row r="25" spans="2:3" x14ac:dyDescent="0.2">
      <c r="B25" s="6" t="s">
        <v>22</v>
      </c>
      <c r="C25" s="5">
        <v>0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A5F6-CEE0-4089-8F0C-0C24DB904C16}">
  <dimension ref="A1:J12"/>
  <sheetViews>
    <sheetView workbookViewId="0">
      <selection activeCell="M17" sqref="M17"/>
    </sheetView>
  </sheetViews>
  <sheetFormatPr defaultRowHeight="15" x14ac:dyDescent="0.25"/>
  <sheetData>
    <row r="1" spans="1:10" x14ac:dyDescent="0.25">
      <c r="A1" s="4" t="s">
        <v>36</v>
      </c>
    </row>
    <row r="2" spans="1:10" x14ac:dyDescent="0.25">
      <c r="B2" s="3" t="s">
        <v>1</v>
      </c>
      <c r="C2" s="3"/>
      <c r="D2" s="3"/>
      <c r="E2" s="3"/>
      <c r="F2" s="2" t="s">
        <v>2</v>
      </c>
      <c r="G2" s="2"/>
      <c r="H2" s="2"/>
      <c r="I2" s="2"/>
      <c r="J2" s="11" t="s">
        <v>44</v>
      </c>
    </row>
    <row r="3" spans="1:10" x14ac:dyDescent="0.25">
      <c r="A3" s="6" t="s">
        <v>37</v>
      </c>
      <c r="B3" s="8">
        <v>14.43829</v>
      </c>
      <c r="C3" s="8">
        <v>15.63983</v>
      </c>
      <c r="D3" s="8">
        <v>14.68967</v>
      </c>
      <c r="E3" s="8">
        <v>19.741689999999998</v>
      </c>
      <c r="F3" s="8">
        <v>18.620200000000001</v>
      </c>
      <c r="G3" s="8">
        <v>17.881730000000001</v>
      </c>
      <c r="H3" s="8">
        <v>20.64912</v>
      </c>
      <c r="I3" s="8">
        <v>23.74006</v>
      </c>
      <c r="J3" s="11">
        <f>TTEST(B3:E3,F3:I3,2,2)</f>
        <v>6.3067272437841729E-2</v>
      </c>
    </row>
    <row r="4" spans="1:10" x14ac:dyDescent="0.25">
      <c r="A4" s="6" t="s">
        <v>43</v>
      </c>
      <c r="B4" s="8">
        <v>2.2107230000000002</v>
      </c>
      <c r="C4" s="8">
        <v>2.3760720000000002</v>
      </c>
      <c r="D4" s="8">
        <v>3.137464</v>
      </c>
      <c r="E4" s="8">
        <v>3.6493389999999999</v>
      </c>
      <c r="F4" s="8">
        <v>1.9885999999999999</v>
      </c>
      <c r="G4" s="8">
        <v>1.867167</v>
      </c>
      <c r="H4" s="8">
        <v>2.9214349999999998</v>
      </c>
      <c r="I4" s="8">
        <v>4.1849999999999996</v>
      </c>
      <c r="J4" s="11">
        <f t="shared" ref="J4:J12" si="0">TTEST(B4:E4,F4:I4,2,2)</f>
        <v>0.87618380122127826</v>
      </c>
    </row>
    <row r="5" spans="1:10" x14ac:dyDescent="0.25">
      <c r="A5" s="6">
        <v>-54.16</v>
      </c>
      <c r="B5" s="8">
        <v>20.668579999999999</v>
      </c>
      <c r="C5" s="8">
        <v>20.152529999999999</v>
      </c>
      <c r="D5" s="8">
        <v>22.46744</v>
      </c>
      <c r="E5" s="8">
        <v>22.848109999999998</v>
      </c>
      <c r="F5" s="8">
        <v>16.282430000000002</v>
      </c>
      <c r="G5" s="8">
        <v>18.672499999999999</v>
      </c>
      <c r="H5" s="8">
        <v>15.04213</v>
      </c>
      <c r="I5" s="8">
        <v>19.857469999999999</v>
      </c>
      <c r="J5" s="11">
        <f t="shared" si="0"/>
        <v>1.9162274698325363E-2</v>
      </c>
    </row>
    <row r="6" spans="1:10" x14ac:dyDescent="0.25">
      <c r="A6" s="6">
        <v>-58.93</v>
      </c>
      <c r="B6" s="8">
        <v>15.49518</v>
      </c>
      <c r="C6" s="8">
        <v>15.01024</v>
      </c>
      <c r="D6" s="8">
        <v>13.677390000000001</v>
      </c>
      <c r="E6" s="8">
        <v>16.788260000000001</v>
      </c>
      <c r="F6" s="8">
        <v>9.5038999999999998</v>
      </c>
      <c r="G6" s="8">
        <v>10.09463</v>
      </c>
      <c r="H6" s="8">
        <v>9.7181479999999993</v>
      </c>
      <c r="I6" s="8">
        <v>11.632529999999999</v>
      </c>
      <c r="J6" s="11">
        <f t="shared" si="0"/>
        <v>7.8696702588246161E-4</v>
      </c>
    </row>
    <row r="7" spans="1:10" x14ac:dyDescent="0.25">
      <c r="A7" s="6">
        <v>-60.64</v>
      </c>
      <c r="B7" s="8">
        <v>8.2688670000000002</v>
      </c>
      <c r="C7" s="8">
        <v>8.3439519999999998</v>
      </c>
      <c r="D7" s="8">
        <v>7.6284929999999997</v>
      </c>
      <c r="E7" s="8">
        <v>8.3890320000000003</v>
      </c>
      <c r="F7" s="8">
        <v>5.0210999999999997</v>
      </c>
      <c r="G7" s="8">
        <v>5.168533</v>
      </c>
      <c r="H7" s="8">
        <v>6.03</v>
      </c>
      <c r="I7" s="8">
        <v>5.7290359999999998</v>
      </c>
      <c r="J7" s="11">
        <f t="shared" si="0"/>
        <v>1.0417186760054818E-4</v>
      </c>
    </row>
    <row r="8" spans="1:10" x14ac:dyDescent="0.25">
      <c r="A8" s="6">
        <v>-61.49</v>
      </c>
      <c r="B8" s="8">
        <v>5.6315900000000001</v>
      </c>
      <c r="C8" s="8">
        <v>5.8563609999999997</v>
      </c>
      <c r="D8" s="8">
        <v>5.74878</v>
      </c>
      <c r="E8" s="8">
        <v>5.4859910000000003</v>
      </c>
      <c r="F8" s="8">
        <v>3.5402</v>
      </c>
      <c r="G8" s="8">
        <v>4.2045329999999996</v>
      </c>
      <c r="H8" s="8">
        <v>4.8118980000000002</v>
      </c>
      <c r="I8" s="8">
        <v>4.652711</v>
      </c>
      <c r="J8" s="11">
        <f t="shared" si="0"/>
        <v>3.4577594363254531E-3</v>
      </c>
    </row>
    <row r="9" spans="1:10" x14ac:dyDescent="0.25">
      <c r="A9" s="6" t="s">
        <v>38</v>
      </c>
      <c r="B9" s="8">
        <v>7.5</v>
      </c>
      <c r="C9" s="8">
        <v>8.8459040000000009</v>
      </c>
      <c r="D9" s="8">
        <v>10.204639999999999</v>
      </c>
      <c r="E9" s="8">
        <v>10.123290000000001</v>
      </c>
      <c r="F9" s="8">
        <v>4.7962999999999996</v>
      </c>
      <c r="G9" s="8">
        <v>5.1908329999999996</v>
      </c>
      <c r="H9" s="8">
        <v>6.8744440000000004</v>
      </c>
      <c r="I9" s="8">
        <v>6.8616869999999999</v>
      </c>
      <c r="J9" s="11">
        <f t="shared" si="0"/>
        <v>8.4121841918013401E-3</v>
      </c>
    </row>
    <row r="10" spans="1:10" x14ac:dyDescent="0.25">
      <c r="A10" s="6" t="s">
        <v>39</v>
      </c>
      <c r="B10" s="8">
        <v>10.30171</v>
      </c>
      <c r="C10" s="8">
        <v>9.8659280000000003</v>
      </c>
      <c r="D10" s="8">
        <v>10.38411</v>
      </c>
      <c r="E10" s="8">
        <v>10.43404</v>
      </c>
      <c r="F10" s="8">
        <v>5.5976670000000004</v>
      </c>
      <c r="G10" s="8">
        <v>5.9566670000000004</v>
      </c>
      <c r="H10" s="8">
        <v>7.2905090000000001</v>
      </c>
      <c r="I10" s="8">
        <v>6.2295179999999997</v>
      </c>
      <c r="J10" s="11">
        <f t="shared" si="0"/>
        <v>4.9352218244369785E-5</v>
      </c>
    </row>
    <row r="11" spans="1:10" x14ac:dyDescent="0.25">
      <c r="A11" s="6" t="s">
        <v>40</v>
      </c>
      <c r="B11" s="8">
        <v>5.577229</v>
      </c>
      <c r="C11" s="8">
        <v>6.3643609999999997</v>
      </c>
      <c r="D11" s="8">
        <v>5.9475600000000002</v>
      </c>
      <c r="E11" s="8">
        <v>5.408633</v>
      </c>
      <c r="F11" s="8">
        <v>4.2527330000000001</v>
      </c>
      <c r="G11" s="8">
        <v>5.1189669999999996</v>
      </c>
      <c r="H11" s="8">
        <v>5.9349999999999996</v>
      </c>
      <c r="I11" s="8">
        <v>6.1774100000000001</v>
      </c>
      <c r="J11" s="11">
        <f t="shared" si="0"/>
        <v>0.38596262899685951</v>
      </c>
    </row>
    <row r="12" spans="1:10" x14ac:dyDescent="0.25">
      <c r="A12" s="6" t="s">
        <v>41</v>
      </c>
      <c r="B12" s="8">
        <v>3.3889879999999999</v>
      </c>
      <c r="C12" s="8">
        <v>3.2800479999999999</v>
      </c>
      <c r="D12" s="8">
        <v>4.8008610000000003</v>
      </c>
      <c r="E12" s="8">
        <v>4.2650379999999997</v>
      </c>
      <c r="F12" s="8">
        <v>3.6656330000000001</v>
      </c>
      <c r="G12" s="8">
        <v>3.8768669999999998</v>
      </c>
      <c r="H12" s="8">
        <v>6.370787</v>
      </c>
      <c r="I12" s="8">
        <v>5.7048189999999996</v>
      </c>
      <c r="J12" s="11">
        <f t="shared" si="0"/>
        <v>0.24976199375561162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724A-9EB1-4EA1-A899-6D5E5F6BD990}">
  <dimension ref="A1:I5"/>
  <sheetViews>
    <sheetView workbookViewId="0">
      <selection activeCell="B3" sqref="B3:I4"/>
    </sheetView>
  </sheetViews>
  <sheetFormatPr defaultRowHeight="15" x14ac:dyDescent="0.25"/>
  <sheetData>
    <row r="1" spans="1:9" x14ac:dyDescent="0.25">
      <c r="A1" t="s">
        <v>47</v>
      </c>
    </row>
    <row r="2" spans="1:9" x14ac:dyDescent="0.25">
      <c r="B2" s="3" t="s">
        <v>1</v>
      </c>
      <c r="C2" s="3"/>
      <c r="D2" s="3"/>
      <c r="E2" s="3"/>
      <c r="F2" s="2" t="s">
        <v>2</v>
      </c>
      <c r="G2" s="2"/>
      <c r="H2" s="2"/>
      <c r="I2" s="2"/>
    </row>
    <row r="3" spans="1:9" x14ac:dyDescent="0.25">
      <c r="A3" s="6" t="s">
        <v>45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</row>
    <row r="4" spans="1:9" x14ac:dyDescent="0.25">
      <c r="A4" s="6" t="s">
        <v>46</v>
      </c>
      <c r="B4" s="8">
        <v>1.0072639999999999</v>
      </c>
      <c r="C4" s="8">
        <v>1.016319</v>
      </c>
      <c r="D4" s="8">
        <v>1.005304</v>
      </c>
      <c r="E4" s="8">
        <v>0.97419999999999995</v>
      </c>
      <c r="F4" s="8">
        <v>1.157586</v>
      </c>
      <c r="G4" s="8">
        <v>1.0236909999999999</v>
      </c>
      <c r="H4" s="8">
        <v>0.97231400000000001</v>
      </c>
      <c r="I4" s="8">
        <v>0.99107000000000001</v>
      </c>
    </row>
    <row r="5" spans="1:9" x14ac:dyDescent="0.25">
      <c r="D5" s="11" t="s">
        <v>44</v>
      </c>
      <c r="E5" s="11">
        <f>TTEST(B3:E3,B4:E4,2,1)</f>
        <v>0.93827312471247049</v>
      </c>
      <c r="H5" s="11" t="s">
        <v>44</v>
      </c>
      <c r="I5" s="11">
        <f>TTEST(F3:I3,F4:I4,2,1)</f>
        <v>0.4509849236916218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5282-3CFC-47F6-84D9-D5610CD4234A}">
  <dimension ref="A1:B7"/>
  <sheetViews>
    <sheetView workbookViewId="0"/>
  </sheetViews>
  <sheetFormatPr defaultRowHeight="12.75" x14ac:dyDescent="0.2"/>
  <cols>
    <col min="1" max="16384" width="9.140625" style="10"/>
  </cols>
  <sheetData>
    <row r="1" spans="1:2" x14ac:dyDescent="0.2">
      <c r="A1" s="9" t="s">
        <v>48</v>
      </c>
    </row>
    <row r="2" spans="1:2" ht="14.25" x14ac:dyDescent="0.25">
      <c r="A2" s="1" t="s">
        <v>1</v>
      </c>
      <c r="B2" s="1" t="s">
        <v>2</v>
      </c>
    </row>
    <row r="3" spans="1:2" x14ac:dyDescent="0.2">
      <c r="A3" s="5">
        <v>0.61143499999999995</v>
      </c>
      <c r="B3" s="5">
        <v>0.28426000000000001</v>
      </c>
    </row>
    <row r="4" spans="1:2" x14ac:dyDescent="0.2">
      <c r="A4" s="5">
        <v>0.76461400000000002</v>
      </c>
      <c r="B4" s="5">
        <v>0.33897899999999997</v>
      </c>
    </row>
    <row r="5" spans="1:2" x14ac:dyDescent="0.2">
      <c r="A5" s="5">
        <v>0.65294099999999999</v>
      </c>
      <c r="B5" s="5">
        <v>0.26928800000000003</v>
      </c>
    </row>
    <row r="6" spans="1:2" x14ac:dyDescent="0.2">
      <c r="A6" s="5">
        <v>0.55297200000000002</v>
      </c>
      <c r="B6" s="5">
        <v>0.29476000000000002</v>
      </c>
    </row>
    <row r="7" spans="1:2" x14ac:dyDescent="0.2">
      <c r="A7" s="12" t="s">
        <v>44</v>
      </c>
      <c r="B7" s="12">
        <f>TTEST(A3:A6,B3:B6,2,2)</f>
        <v>3.1348567573331968E-4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1E2A-C89D-4487-BD23-332AECEEE242}">
  <dimension ref="A1:J4"/>
  <sheetViews>
    <sheetView workbookViewId="0">
      <selection sqref="A1:XFD1048576"/>
    </sheetView>
  </sheetViews>
  <sheetFormatPr defaultRowHeight="12.75" x14ac:dyDescent="0.2"/>
  <cols>
    <col min="1" max="16384" width="9.140625" style="10"/>
  </cols>
  <sheetData>
    <row r="1" spans="1:10" x14ac:dyDescent="0.2">
      <c r="A1" s="9" t="s">
        <v>49</v>
      </c>
    </row>
    <row r="2" spans="1:10" ht="14.25" x14ac:dyDescent="0.25">
      <c r="B2" s="3" t="s">
        <v>1</v>
      </c>
      <c r="C2" s="3"/>
      <c r="D2" s="3"/>
      <c r="E2" s="3"/>
      <c r="F2" s="2" t="s">
        <v>2</v>
      </c>
      <c r="G2" s="2"/>
      <c r="H2" s="2"/>
      <c r="I2" s="2"/>
      <c r="J2" s="14" t="s">
        <v>44</v>
      </c>
    </row>
    <row r="3" spans="1:10" x14ac:dyDescent="0.2">
      <c r="A3" s="13" t="s">
        <v>50</v>
      </c>
      <c r="B3" s="8">
        <v>15.12879624</v>
      </c>
      <c r="C3" s="8">
        <v>20.655439999999999</v>
      </c>
      <c r="D3" s="8">
        <v>12.766512730000001</v>
      </c>
      <c r="E3" s="8">
        <v>23.964780000000001</v>
      </c>
      <c r="F3" s="8">
        <v>10.49314</v>
      </c>
      <c r="G3" s="8">
        <v>9.225949</v>
      </c>
      <c r="H3" s="8">
        <v>7.5279959999999999</v>
      </c>
      <c r="I3" s="8">
        <v>14.740360000000001</v>
      </c>
      <c r="J3" s="14">
        <f>TTEST(B3:E3,F3:I3,2,2)</f>
        <v>4.289383960082032E-2</v>
      </c>
    </row>
    <row r="4" spans="1:10" ht="15.75" x14ac:dyDescent="0.3">
      <c r="A4" s="13" t="s">
        <v>51</v>
      </c>
      <c r="B4" s="8">
        <v>10.58938139</v>
      </c>
      <c r="C4" s="8">
        <v>10.82601</v>
      </c>
      <c r="D4" s="8">
        <v>8.218559033</v>
      </c>
      <c r="E4" s="8">
        <v>9.1442399999999999</v>
      </c>
      <c r="F4" s="8">
        <v>7.1833109999999998</v>
      </c>
      <c r="G4" s="8">
        <v>6.1373059999999997</v>
      </c>
      <c r="H4" s="8">
        <v>5.1986049999999997</v>
      </c>
      <c r="I4" s="8">
        <v>4.5595929999999996</v>
      </c>
      <c r="J4" s="14">
        <f>TTEST(B4:E4,F4:I4,2,2)</f>
        <v>3.4415030872657678E-3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BEA5-2EBE-4BD3-AE6C-0E5E1FD5AB1B}">
  <dimension ref="A1:B7"/>
  <sheetViews>
    <sheetView workbookViewId="0">
      <selection sqref="A1:XFD1048576"/>
    </sheetView>
  </sheetViews>
  <sheetFormatPr defaultRowHeight="12.75" x14ac:dyDescent="0.2"/>
  <cols>
    <col min="1" max="16384" width="9.140625" style="10"/>
  </cols>
  <sheetData>
    <row r="1" spans="1:2" x14ac:dyDescent="0.2">
      <c r="A1" s="9" t="s">
        <v>52</v>
      </c>
    </row>
    <row r="2" spans="1:2" ht="14.25" x14ac:dyDescent="0.25">
      <c r="A2" s="1" t="s">
        <v>1</v>
      </c>
      <c r="B2" s="1" t="s">
        <v>2</v>
      </c>
    </row>
    <row r="3" spans="1:2" x14ac:dyDescent="0.2">
      <c r="A3" s="5">
        <v>0.71433806</v>
      </c>
      <c r="B3" s="5">
        <v>0.73038000000000003</v>
      </c>
    </row>
    <row r="4" spans="1:2" x14ac:dyDescent="0.2">
      <c r="A4" s="5">
        <v>0.95396999999999998</v>
      </c>
      <c r="B4" s="5">
        <v>0.75163000000000002</v>
      </c>
    </row>
    <row r="5" spans="1:2" x14ac:dyDescent="0.2">
      <c r="A5" s="5">
        <v>0.77668802000000003</v>
      </c>
      <c r="B5" s="5">
        <v>0.72404000000000002</v>
      </c>
    </row>
    <row r="6" spans="1:2" x14ac:dyDescent="0.2">
      <c r="A6" s="5">
        <v>1.11551</v>
      </c>
      <c r="B6" s="5">
        <v>1.0805499999999999</v>
      </c>
    </row>
    <row r="7" spans="1:2" x14ac:dyDescent="0.2">
      <c r="A7" s="12" t="s">
        <v>44</v>
      </c>
      <c r="B7" s="12">
        <f>TTEST(A3:A6,B3:B6,2,2)</f>
        <v>0.60446428320435852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F4B5-7177-4863-9BEF-145A044DEDFD}">
  <dimension ref="A1:J7"/>
  <sheetViews>
    <sheetView workbookViewId="0">
      <selection activeCell="I10" sqref="I10"/>
    </sheetView>
  </sheetViews>
  <sheetFormatPr defaultRowHeight="15" x14ac:dyDescent="0.25"/>
  <sheetData>
    <row r="1" spans="1:10" x14ac:dyDescent="0.25">
      <c r="A1" s="4" t="s">
        <v>53</v>
      </c>
    </row>
    <row r="2" spans="1:10" x14ac:dyDescent="0.25">
      <c r="B2" s="3" t="s">
        <v>1</v>
      </c>
      <c r="C2" s="3"/>
      <c r="D2" s="3"/>
      <c r="E2" s="3"/>
      <c r="F2" s="2" t="s">
        <v>2</v>
      </c>
      <c r="G2" s="2"/>
      <c r="H2" s="2"/>
      <c r="I2" s="2"/>
      <c r="J2" s="11" t="s">
        <v>44</v>
      </c>
    </row>
    <row r="3" spans="1:10" x14ac:dyDescent="0.25">
      <c r="A3" s="5">
        <v>-54.16</v>
      </c>
      <c r="B3" s="8">
        <v>1.9928367570000001</v>
      </c>
      <c r="C3" s="8">
        <v>1.9430799999999999</v>
      </c>
      <c r="D3" s="8">
        <v>2.1662804250000001</v>
      </c>
      <c r="E3" s="8">
        <v>2.2613270000000001</v>
      </c>
      <c r="F3" s="8">
        <v>1.4491560000000001</v>
      </c>
      <c r="G3" s="8">
        <v>1.6618759999999999</v>
      </c>
      <c r="H3" s="8">
        <v>1.338768</v>
      </c>
      <c r="I3" s="8">
        <v>1.783263</v>
      </c>
      <c r="J3" s="11">
        <f>TTEST(B3:E3,F3:I3,2,2)</f>
        <v>5.3250046569265101E-3</v>
      </c>
    </row>
    <row r="4" spans="1:10" x14ac:dyDescent="0.25">
      <c r="A4" s="5">
        <v>-58.93</v>
      </c>
      <c r="B4" s="8">
        <v>1.6256067569999999</v>
      </c>
      <c r="C4" s="8">
        <v>1.5747310000000001</v>
      </c>
      <c r="D4" s="8">
        <v>1.434901537</v>
      </c>
      <c r="E4" s="8">
        <v>1.7612650000000001</v>
      </c>
      <c r="F4" s="8">
        <v>0.92035599999999995</v>
      </c>
      <c r="G4" s="8">
        <v>0.97756200000000004</v>
      </c>
      <c r="H4" s="8">
        <v>0.94110300000000002</v>
      </c>
      <c r="I4" s="8">
        <v>1.126492</v>
      </c>
      <c r="J4" s="11">
        <f t="shared" ref="J4:J6" si="0">TTEST(B4:E4,F4:I4,2,2)</f>
        <v>3.0890265019098385E-4</v>
      </c>
    </row>
    <row r="5" spans="1:10" x14ac:dyDescent="0.25">
      <c r="A5" s="5">
        <v>-60.64</v>
      </c>
      <c r="B5" s="8">
        <v>0.89266319400000005</v>
      </c>
      <c r="C5" s="8">
        <v>0.90076900000000004</v>
      </c>
      <c r="D5" s="8">
        <v>0.82353180000000004</v>
      </c>
      <c r="E5" s="8">
        <v>0.905636</v>
      </c>
      <c r="F5" s="8">
        <v>0.50035200000000002</v>
      </c>
      <c r="G5" s="8">
        <v>0.51504300000000003</v>
      </c>
      <c r="H5" s="8">
        <v>0.60088900000000001</v>
      </c>
      <c r="I5" s="8">
        <v>0.57089800000000002</v>
      </c>
      <c r="J5" s="11">
        <f t="shared" si="0"/>
        <v>3.4030509608014402E-5</v>
      </c>
    </row>
    <row r="6" spans="1:10" x14ac:dyDescent="0.25">
      <c r="A6" s="5">
        <v>-61.49</v>
      </c>
      <c r="B6" s="8">
        <v>0.61647852299999994</v>
      </c>
      <c r="C6" s="8">
        <v>0.64108399999999999</v>
      </c>
      <c r="D6" s="8">
        <v>0.62930706999999997</v>
      </c>
      <c r="E6" s="8">
        <v>0.60053999999999996</v>
      </c>
      <c r="F6" s="8">
        <v>0.35772500000000002</v>
      </c>
      <c r="G6" s="8">
        <v>0.42485400000000001</v>
      </c>
      <c r="H6" s="8">
        <v>0.48622599999999999</v>
      </c>
      <c r="I6" s="8">
        <v>0.47014099999999998</v>
      </c>
      <c r="J6" s="11">
        <f t="shared" si="0"/>
        <v>7.942781303979749E-4</v>
      </c>
    </row>
    <row r="7" spans="1:10" x14ac:dyDescent="0.25">
      <c r="J7" s="11"/>
    </row>
  </sheetData>
  <mergeCells count="2">
    <mergeCell ref="B2:E2"/>
    <mergeCell ref="F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57D423E3B9841A68BC13A23CDEE44" ma:contentTypeVersion="12" ma:contentTypeDescription="Create a new document." ma:contentTypeScope="" ma:versionID="3098a8ac7ab206ee0d955bcf00e1cc88">
  <xsd:schema xmlns:xsd="http://www.w3.org/2001/XMLSchema" xmlns:xs="http://www.w3.org/2001/XMLSchema" xmlns:p="http://schemas.microsoft.com/office/2006/metadata/properties" xmlns:ns2="3cb8f9d6-a5ca-42e6-8d9b-338553b5f5a5" xmlns:ns3="99a13383-2777-4cfb-9470-bd444416ab1d" targetNamespace="http://schemas.microsoft.com/office/2006/metadata/properties" ma:root="true" ma:fieldsID="8d911ab4e2c5e8f0ff49a55e86961027" ns2:_="" ns3:_="">
    <xsd:import namespace="3cb8f9d6-a5ca-42e6-8d9b-338553b5f5a5"/>
    <xsd:import namespace="99a13383-2777-4cfb-9470-bd444416ab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f9d6-a5ca-42e6-8d9b-338553b5f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13383-2777-4cfb-9470-bd444416ab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53955F-31B7-4BC2-99D2-0BA74DDE96B5}"/>
</file>

<file path=customXml/itemProps2.xml><?xml version="1.0" encoding="utf-8"?>
<ds:datastoreItem xmlns:ds="http://schemas.openxmlformats.org/officeDocument/2006/customXml" ds:itemID="{64B27EDC-EDC2-4BB8-ACEA-EAF03A8CDC63}"/>
</file>

<file path=customXml/itemProps3.xml><?xml version="1.0" encoding="utf-8"?>
<ds:datastoreItem xmlns:ds="http://schemas.openxmlformats.org/officeDocument/2006/customXml" ds:itemID="{B75DD253-CDA6-476E-95C8-F30FEB0EC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8B</vt:lpstr>
      <vt:lpstr>Figure 8C</vt:lpstr>
      <vt:lpstr>Figure 8D</vt:lpstr>
      <vt:lpstr>Figure 8E</vt:lpstr>
      <vt:lpstr>Figure 8F</vt:lpstr>
      <vt:lpstr>Figure 8G</vt:lpstr>
      <vt:lpstr>Figure 8H</vt:lpstr>
      <vt:lpstr>Figure 8I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Fisher-Wellman, Kelsey</dc:creator>
  <cp:lastModifiedBy>Fisher-Wellman, Kelsey</cp:lastModifiedBy>
  <dcterms:created xsi:type="dcterms:W3CDTF">2021-05-20T19:09:03Z</dcterms:created>
  <dcterms:modified xsi:type="dcterms:W3CDTF">2021-05-20T19:28:41Z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0x01010020957D423E3B9841A68BC13A23CDEE44</vt:lpwstr>
  </property>
</Properties>
</file>