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13_ncr:1_{73A7A533-4480-8C40-A957-E2BF62B4B8D3}" xr6:coauthVersionLast="36" xr6:coauthVersionMax="36" xr10:uidLastSave="{00000000-0000-0000-0000-000000000000}"/>
  <bookViews>
    <workbookView xWindow="7740" yWindow="440" windowWidth="27640" windowHeight="15780" xr2:uid="{2094BFBE-2B64-4A47-B276-A60C3E0DB2DF}"/>
  </bookViews>
  <sheets>
    <sheet name="Figure S3C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8" i="1" l="1"/>
  <c r="H78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53" i="1"/>
  <c r="H53" i="1"/>
  <c r="I52" i="1"/>
  <c r="H52" i="1"/>
  <c r="I51" i="1"/>
  <c r="H51" i="1"/>
  <c r="I50" i="1"/>
  <c r="H50" i="1"/>
  <c r="I49" i="1"/>
  <c r="S11" i="1" s="1"/>
  <c r="H49" i="1"/>
  <c r="R11" i="1" s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I3" i="1"/>
  <c r="S10" i="1" s="1"/>
  <c r="H3" i="1"/>
  <c r="K59" i="1" l="1"/>
  <c r="K71" i="1"/>
  <c r="L13" i="1"/>
  <c r="L21" i="1"/>
  <c r="L63" i="1"/>
  <c r="L67" i="1"/>
  <c r="L71" i="1"/>
  <c r="L75" i="1"/>
  <c r="K17" i="1"/>
  <c r="K29" i="1"/>
  <c r="K37" i="1"/>
  <c r="K22" i="1"/>
  <c r="K76" i="1"/>
  <c r="K25" i="1"/>
  <c r="L6" i="1"/>
  <c r="L10" i="1"/>
  <c r="L18" i="1"/>
  <c r="L26" i="1"/>
  <c r="L30" i="1"/>
  <c r="L34" i="1"/>
  <c r="L38" i="1"/>
  <c r="L42" i="1"/>
  <c r="L46" i="1"/>
  <c r="L52" i="1"/>
  <c r="L56" i="1"/>
  <c r="L60" i="1"/>
  <c r="L64" i="1"/>
  <c r="L68" i="1"/>
  <c r="L72" i="1"/>
  <c r="L76" i="1"/>
  <c r="K61" i="1"/>
  <c r="K65" i="1"/>
  <c r="K69" i="1"/>
  <c r="S16" i="1"/>
  <c r="L65" i="1"/>
  <c r="L73" i="1"/>
  <c r="L77" i="1"/>
  <c r="K3" i="1"/>
  <c r="K7" i="1"/>
  <c r="K27" i="1"/>
  <c r="L53" i="1"/>
  <c r="L51" i="1"/>
  <c r="L43" i="1"/>
  <c r="L37" i="1"/>
  <c r="L31" i="1"/>
  <c r="L12" i="1"/>
  <c r="L5" i="1"/>
  <c r="L55" i="1"/>
  <c r="L49" i="1"/>
  <c r="L41" i="1"/>
  <c r="L35" i="1"/>
  <c r="L29" i="1"/>
  <c r="L22" i="1"/>
  <c r="L19" i="1"/>
  <c r="L9" i="1"/>
  <c r="L3" i="1"/>
  <c r="L57" i="1"/>
  <c r="L45" i="1"/>
  <c r="L33" i="1"/>
  <c r="L25" i="1"/>
  <c r="L14" i="1"/>
  <c r="L7" i="1"/>
  <c r="L59" i="1"/>
  <c r="L39" i="1"/>
  <c r="L27" i="1"/>
  <c r="L17" i="1"/>
  <c r="L61" i="1"/>
  <c r="L23" i="1"/>
  <c r="S15" i="1"/>
  <c r="L11" i="1"/>
  <c r="L15" i="1"/>
  <c r="L69" i="1"/>
  <c r="K12" i="1"/>
  <c r="K74" i="1"/>
  <c r="L4" i="1"/>
  <c r="L8" i="1"/>
  <c r="L16" i="1"/>
  <c r="L20" i="1"/>
  <c r="L24" i="1"/>
  <c r="L28" i="1"/>
  <c r="L32" i="1"/>
  <c r="L36" i="1"/>
  <c r="L40" i="1"/>
  <c r="L44" i="1"/>
  <c r="L50" i="1"/>
  <c r="L54" i="1"/>
  <c r="L58" i="1"/>
  <c r="L62" i="1"/>
  <c r="L66" i="1"/>
  <c r="L70" i="1"/>
  <c r="L74" i="1"/>
  <c r="L78" i="1"/>
  <c r="R10" i="1"/>
  <c r="K41" i="1" s="1"/>
  <c r="K78" i="1" l="1"/>
  <c r="K57" i="1"/>
  <c r="K14" i="1"/>
  <c r="K51" i="1"/>
  <c r="S21" i="1"/>
  <c r="S23" i="1"/>
  <c r="K49" i="1"/>
  <c r="K43" i="1"/>
  <c r="K53" i="1"/>
  <c r="K75" i="1"/>
  <c r="K23" i="1"/>
  <c r="K72" i="1"/>
  <c r="K70" i="1"/>
  <c r="K68" i="1"/>
  <c r="K66" i="1"/>
  <c r="K64" i="1"/>
  <c r="K62" i="1"/>
  <c r="K60" i="1"/>
  <c r="K58" i="1"/>
  <c r="K56" i="1"/>
  <c r="K54" i="1"/>
  <c r="K52" i="1"/>
  <c r="K50" i="1"/>
  <c r="K46" i="1"/>
  <c r="K44" i="1"/>
  <c r="K42" i="1"/>
  <c r="K40" i="1"/>
  <c r="K38" i="1"/>
  <c r="K36" i="1"/>
  <c r="K34" i="1"/>
  <c r="K32" i="1"/>
  <c r="K30" i="1"/>
  <c r="K28" i="1"/>
  <c r="K26" i="1"/>
  <c r="K24" i="1"/>
  <c r="K20" i="1"/>
  <c r="K18" i="1"/>
  <c r="K15" i="1"/>
  <c r="K13" i="1"/>
  <c r="K10" i="1"/>
  <c r="K8" i="1"/>
  <c r="K6" i="1"/>
  <c r="K4" i="1"/>
  <c r="R22" i="1" s="1"/>
  <c r="R15" i="1"/>
  <c r="K21" i="1"/>
  <c r="K16" i="1"/>
  <c r="K11" i="1"/>
  <c r="K35" i="1"/>
  <c r="R16" i="1"/>
  <c r="K63" i="1"/>
  <c r="K33" i="1"/>
  <c r="S22" i="1"/>
  <c r="S20" i="1"/>
  <c r="K31" i="1"/>
  <c r="K77" i="1"/>
  <c r="K39" i="1"/>
  <c r="K55" i="1"/>
  <c r="K9" i="1"/>
  <c r="K19" i="1"/>
  <c r="K73" i="1"/>
  <c r="K67" i="1"/>
  <c r="K45" i="1"/>
  <c r="K5" i="1"/>
  <c r="R21" i="1" l="1"/>
  <c r="R23" i="1"/>
  <c r="R20" i="1"/>
</calcChain>
</file>

<file path=xl/sharedStrings.xml><?xml version="1.0" encoding="utf-8"?>
<sst xmlns="http://schemas.openxmlformats.org/spreadsheetml/2006/main" count="32" uniqueCount="15">
  <si>
    <t>Mean intensity</t>
  </si>
  <si>
    <t>Normalized intensity</t>
  </si>
  <si>
    <t>EP</t>
  </si>
  <si>
    <t># embryo</t>
  </si>
  <si>
    <t># position</t>
  </si>
  <si>
    <t>GC</t>
  </si>
  <si>
    <t>axon shaft 1</t>
  </si>
  <si>
    <t>background</t>
  </si>
  <si>
    <t>pHluo-PlxnA1 + PlxnA1</t>
  </si>
  <si>
    <t>Axon shaft 1</t>
  </si>
  <si>
    <t>pHluoPlxnA1 + PlxnA1 Y1815F</t>
  </si>
  <si>
    <t>SEM</t>
  </si>
  <si>
    <t>p-value</t>
  </si>
  <si>
    <t>Welch Two Sample t-test</t>
  </si>
  <si>
    <t>n.s.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</si>
</sst>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3B648-E58E-494A-9068-E5836D1C03CA}">
  <dimension ref="A1:T78"/>
  <sheetViews>
    <sheetView tabSelected="1" topLeftCell="K1" workbookViewId="0">
      <selection activeCell="I3" sqref="I3"/>
    </sheetView>
  </sheetViews>
  <sheetFormatPr baseColWidth="10" defaultRowHeight="16" x14ac:dyDescent="0.2"/>
  <cols>
    <col min="1" max="1" width="26.1640625" style="1" bestFit="1" customWidth="1"/>
    <col min="2" max="3" width="10.83203125" style="1"/>
    <col min="17" max="17" width="26.1640625" bestFit="1" customWidth="1"/>
    <col min="20" max="20" width="27.5" bestFit="1" customWidth="1"/>
  </cols>
  <sheetData>
    <row r="1" spans="1:19" x14ac:dyDescent="0.2">
      <c r="D1" s="6" t="s">
        <v>0</v>
      </c>
      <c r="E1" s="6"/>
      <c r="F1" s="6"/>
      <c r="H1" s="6" t="s">
        <v>0</v>
      </c>
      <c r="I1" s="6"/>
      <c r="J1" s="2"/>
      <c r="K1" s="6" t="s">
        <v>1</v>
      </c>
      <c r="L1" s="6"/>
    </row>
    <row r="2" spans="1:19" x14ac:dyDescent="0.2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H2" s="3" t="s">
        <v>5</v>
      </c>
      <c r="I2" s="3" t="s">
        <v>6</v>
      </c>
      <c r="J2" s="3"/>
      <c r="K2" s="3" t="s">
        <v>5</v>
      </c>
      <c r="L2" s="3" t="s">
        <v>6</v>
      </c>
    </row>
    <row r="3" spans="1:19" x14ac:dyDescent="0.2">
      <c r="A3" s="4" t="s">
        <v>8</v>
      </c>
      <c r="B3" s="1">
        <v>7</v>
      </c>
      <c r="C3" s="1">
        <v>0</v>
      </c>
      <c r="D3">
        <v>32729.276999999998</v>
      </c>
      <c r="E3">
        <v>22719.947</v>
      </c>
      <c r="F3">
        <v>9305.0669999999991</v>
      </c>
      <c r="H3">
        <f>D3-F3</f>
        <v>23424.21</v>
      </c>
      <c r="I3">
        <f>E3-F3</f>
        <v>13414.880000000001</v>
      </c>
      <c r="K3">
        <f t="shared" ref="K3:K46" si="0">100*H3/$R$10</f>
        <v>104.16676925018913</v>
      </c>
      <c r="L3">
        <f t="shared" ref="L3:L46" si="1">100*I3/$S$10</f>
        <v>104.80950726513896</v>
      </c>
    </row>
    <row r="4" spans="1:19" x14ac:dyDescent="0.2">
      <c r="D4">
        <v>21101.964</v>
      </c>
      <c r="E4">
        <v>14289.638000000001</v>
      </c>
      <c r="F4">
        <v>9305.0669999999991</v>
      </c>
      <c r="H4">
        <f t="shared" ref="H4:H45" si="2">D4-F4</f>
        <v>11796.897000000001</v>
      </c>
      <c r="I4">
        <f t="shared" ref="I4:I45" si="3">E4-F4</f>
        <v>4984.5710000000017</v>
      </c>
      <c r="K4">
        <f t="shared" si="0"/>
        <v>52.460452141918495</v>
      </c>
      <c r="L4">
        <f t="shared" si="1"/>
        <v>38.944100166240858</v>
      </c>
    </row>
    <row r="5" spans="1:19" x14ac:dyDescent="0.2">
      <c r="D5">
        <v>17877.324000000001</v>
      </c>
      <c r="E5">
        <v>12855.537</v>
      </c>
      <c r="F5">
        <v>9305.0669999999991</v>
      </c>
      <c r="H5">
        <f t="shared" si="2"/>
        <v>8572.2570000000014</v>
      </c>
      <c r="I5">
        <f t="shared" si="3"/>
        <v>3550.4700000000012</v>
      </c>
      <c r="K5">
        <f t="shared" si="0"/>
        <v>38.120573409831913</v>
      </c>
      <c r="L5">
        <f t="shared" si="1"/>
        <v>27.739570630498225</v>
      </c>
    </row>
    <row r="6" spans="1:19" x14ac:dyDescent="0.2">
      <c r="C6" s="1">
        <v>1</v>
      </c>
      <c r="D6">
        <v>20670.851999999999</v>
      </c>
      <c r="E6">
        <v>16830.189999999999</v>
      </c>
      <c r="F6">
        <v>8972.4050000000007</v>
      </c>
      <c r="H6">
        <f t="shared" si="2"/>
        <v>11698.446999999998</v>
      </c>
      <c r="I6">
        <f t="shared" si="3"/>
        <v>7857.784999999998</v>
      </c>
      <c r="K6">
        <f t="shared" si="0"/>
        <v>52.022647902941742</v>
      </c>
      <c r="L6">
        <f t="shared" si="1"/>
        <v>61.392317638726524</v>
      </c>
    </row>
    <row r="7" spans="1:19" x14ac:dyDescent="0.2">
      <c r="C7" s="1">
        <v>4</v>
      </c>
      <c r="D7">
        <v>12258.63</v>
      </c>
      <c r="E7">
        <v>12204.342000000001</v>
      </c>
      <c r="F7">
        <v>8741.81</v>
      </c>
      <c r="H7">
        <f t="shared" si="2"/>
        <v>3516.8199999999997</v>
      </c>
      <c r="I7">
        <f t="shared" si="3"/>
        <v>3462.5320000000011</v>
      </c>
      <c r="K7">
        <f t="shared" si="0"/>
        <v>15.639194552749064</v>
      </c>
      <c r="L7">
        <f t="shared" si="1"/>
        <v>27.052517265139628</v>
      </c>
    </row>
    <row r="8" spans="1:19" x14ac:dyDescent="0.2">
      <c r="C8" s="1">
        <v>5</v>
      </c>
      <c r="D8">
        <v>17781.373</v>
      </c>
      <c r="E8">
        <v>15187.923000000001</v>
      </c>
      <c r="F8">
        <v>8483.0120000000006</v>
      </c>
      <c r="H8">
        <f t="shared" si="2"/>
        <v>9298.360999999999</v>
      </c>
      <c r="I8">
        <f t="shared" si="3"/>
        <v>6704.9110000000001</v>
      </c>
      <c r="K8">
        <f t="shared" si="0"/>
        <v>41.349536427992994</v>
      </c>
      <c r="L8">
        <f t="shared" si="1"/>
        <v>52.384994734698346</v>
      </c>
    </row>
    <row r="9" spans="1:19" x14ac:dyDescent="0.2">
      <c r="D9">
        <v>19471.582999999999</v>
      </c>
      <c r="E9">
        <v>14384.644</v>
      </c>
      <c r="F9">
        <v>8483.0120000000006</v>
      </c>
      <c r="H9">
        <f t="shared" si="2"/>
        <v>10988.570999999998</v>
      </c>
      <c r="I9">
        <f t="shared" si="3"/>
        <v>5901.6319999999996</v>
      </c>
      <c r="K9">
        <f t="shared" si="0"/>
        <v>48.8658503209423</v>
      </c>
      <c r="L9">
        <f t="shared" si="1"/>
        <v>46.109032803884681</v>
      </c>
      <c r="R9" s="3" t="s">
        <v>5</v>
      </c>
      <c r="S9" s="3" t="s">
        <v>9</v>
      </c>
    </row>
    <row r="10" spans="1:19" x14ac:dyDescent="0.2">
      <c r="C10" s="1">
        <v>6</v>
      </c>
      <c r="D10">
        <v>22079.373</v>
      </c>
      <c r="E10">
        <v>17219.569</v>
      </c>
      <c r="F10">
        <v>11075.545</v>
      </c>
      <c r="H10">
        <f t="shared" si="2"/>
        <v>11003.828</v>
      </c>
      <c r="I10">
        <f t="shared" si="3"/>
        <v>6144.0239999999994</v>
      </c>
      <c r="K10">
        <f t="shared" si="0"/>
        <v>48.933697748815021</v>
      </c>
      <c r="L10">
        <f t="shared" si="1"/>
        <v>48.002824331279001</v>
      </c>
      <c r="Q10" s="4" t="s">
        <v>8</v>
      </c>
      <c r="R10" s="1">
        <f>AVERAGE(H3:H46)</f>
        <v>22487.219454545451</v>
      </c>
      <c r="S10" s="1">
        <f>AVERAGE(I3:I46)</f>
        <v>12799.296886363636</v>
      </c>
    </row>
    <row r="11" spans="1:19" x14ac:dyDescent="0.2">
      <c r="D11">
        <v>25570.371999999999</v>
      </c>
      <c r="E11">
        <v>15630.666999999999</v>
      </c>
      <c r="F11">
        <v>11075.545</v>
      </c>
      <c r="H11">
        <f t="shared" si="2"/>
        <v>14494.826999999999</v>
      </c>
      <c r="I11">
        <f t="shared" si="3"/>
        <v>4555.1219999999994</v>
      </c>
      <c r="K11">
        <f t="shared" si="0"/>
        <v>64.458067078053489</v>
      </c>
      <c r="L11">
        <f t="shared" si="1"/>
        <v>35.588845547078634</v>
      </c>
      <c r="Q11" s="4" t="s">
        <v>10</v>
      </c>
      <c r="R11" s="1">
        <f>AVERAGE(H49:H78)</f>
        <v>17547.369366666662</v>
      </c>
      <c r="S11" s="1">
        <f>AVERAGE(I49:I78)</f>
        <v>10289.299199999999</v>
      </c>
    </row>
    <row r="12" spans="1:19" x14ac:dyDescent="0.2">
      <c r="D12">
        <v>22036.182000000001</v>
      </c>
      <c r="E12">
        <v>18546.644</v>
      </c>
      <c r="F12">
        <v>11075.545</v>
      </c>
      <c r="H12">
        <f t="shared" si="2"/>
        <v>10960.637000000001</v>
      </c>
      <c r="I12">
        <f t="shared" si="3"/>
        <v>7471.0990000000002</v>
      </c>
      <c r="K12">
        <f t="shared" si="0"/>
        <v>48.741628648910051</v>
      </c>
      <c r="L12">
        <f t="shared" si="1"/>
        <v>58.371167309664528</v>
      </c>
    </row>
    <row r="13" spans="1:19" x14ac:dyDescent="0.2">
      <c r="D13">
        <v>23890.985000000001</v>
      </c>
      <c r="E13">
        <v>18370.444</v>
      </c>
      <c r="F13">
        <v>11075.545</v>
      </c>
      <c r="H13">
        <f t="shared" si="2"/>
        <v>12815.44</v>
      </c>
      <c r="I13">
        <f t="shared" si="3"/>
        <v>7294.8989999999994</v>
      </c>
      <c r="K13">
        <f t="shared" si="0"/>
        <v>56.989882746083808</v>
      </c>
      <c r="L13">
        <f t="shared" si="1"/>
        <v>56.994529189896205</v>
      </c>
    </row>
    <row r="14" spans="1:19" x14ac:dyDescent="0.2">
      <c r="C14" s="1">
        <v>7</v>
      </c>
      <c r="D14">
        <v>32545.827000000001</v>
      </c>
      <c r="E14">
        <v>22863.437999999998</v>
      </c>
      <c r="F14">
        <v>9219.2479999999996</v>
      </c>
      <c r="H14">
        <f t="shared" si="2"/>
        <v>23326.579000000002</v>
      </c>
      <c r="I14">
        <f t="shared" si="3"/>
        <v>13644.189999999999</v>
      </c>
      <c r="K14">
        <f t="shared" si="0"/>
        <v>103.73260707999579</v>
      </c>
      <c r="L14">
        <f t="shared" si="1"/>
        <v>106.60109005313026</v>
      </c>
      <c r="R14" s="3" t="s">
        <v>5</v>
      </c>
      <c r="S14" s="3" t="s">
        <v>9</v>
      </c>
    </row>
    <row r="15" spans="1:19" x14ac:dyDescent="0.2">
      <c r="D15">
        <v>30677.95</v>
      </c>
      <c r="E15">
        <v>23166.786</v>
      </c>
      <c r="F15">
        <v>9219.2479999999996</v>
      </c>
      <c r="H15">
        <f t="shared" si="2"/>
        <v>21458.702000000001</v>
      </c>
      <c r="I15">
        <f t="shared" si="3"/>
        <v>13947.538</v>
      </c>
      <c r="K15">
        <f t="shared" si="0"/>
        <v>95.426213291401169</v>
      </c>
      <c r="L15">
        <f t="shared" si="1"/>
        <v>108.97112649101608</v>
      </c>
      <c r="Q15" s="4" t="s">
        <v>8</v>
      </c>
      <c r="R15" s="1">
        <f>100*R10/R10</f>
        <v>100.00000000000001</v>
      </c>
      <c r="S15" s="1">
        <f>100*S10/S10</f>
        <v>100.00000000000001</v>
      </c>
    </row>
    <row r="16" spans="1:19" x14ac:dyDescent="0.2">
      <c r="D16">
        <v>28519.448</v>
      </c>
      <c r="E16">
        <v>15546.638000000001</v>
      </c>
      <c r="F16">
        <v>9219.2479999999996</v>
      </c>
      <c r="H16">
        <f t="shared" si="2"/>
        <v>19300.2</v>
      </c>
      <c r="I16">
        <f t="shared" si="3"/>
        <v>6327.3900000000012</v>
      </c>
      <c r="K16">
        <f t="shared" si="0"/>
        <v>85.827418721165003</v>
      </c>
      <c r="L16">
        <f t="shared" si="1"/>
        <v>49.435449901480126</v>
      </c>
      <c r="Q16" s="4" t="s">
        <v>10</v>
      </c>
      <c r="R16" s="1">
        <f>100*R11/R10</f>
        <v>78.032632723383358</v>
      </c>
      <c r="S16" s="1">
        <f>100*S11/S10</f>
        <v>80.389565859373207</v>
      </c>
    </row>
    <row r="17" spans="2:20" x14ac:dyDescent="0.2">
      <c r="D17">
        <v>24878.481</v>
      </c>
      <c r="E17">
        <v>12991.888999999999</v>
      </c>
      <c r="F17">
        <v>9219.2479999999996</v>
      </c>
      <c r="H17">
        <f t="shared" si="2"/>
        <v>15659.233</v>
      </c>
      <c r="I17">
        <f t="shared" si="3"/>
        <v>3772.6409999999996</v>
      </c>
      <c r="K17">
        <f t="shared" si="0"/>
        <v>69.636146130262105</v>
      </c>
      <c r="L17">
        <f t="shared" si="1"/>
        <v>29.475376917144327</v>
      </c>
    </row>
    <row r="18" spans="2:20" x14ac:dyDescent="0.2">
      <c r="C18" s="1">
        <v>9</v>
      </c>
      <c r="D18">
        <v>26319.269</v>
      </c>
      <c r="E18">
        <v>13719.216</v>
      </c>
      <c r="F18">
        <v>7553.7889999999998</v>
      </c>
      <c r="H18">
        <f t="shared" si="2"/>
        <v>18765.48</v>
      </c>
      <c r="I18">
        <f t="shared" si="3"/>
        <v>6165.4270000000006</v>
      </c>
      <c r="K18">
        <f t="shared" si="0"/>
        <v>83.449534692057455</v>
      </c>
      <c r="L18">
        <f t="shared" si="1"/>
        <v>48.170044454306264</v>
      </c>
    </row>
    <row r="19" spans="2:20" x14ac:dyDescent="0.2">
      <c r="C19" s="1">
        <v>10</v>
      </c>
      <c r="D19">
        <v>26013.513999999999</v>
      </c>
      <c r="E19">
        <v>19072.182000000001</v>
      </c>
      <c r="F19">
        <v>9498.8790000000008</v>
      </c>
      <c r="H19">
        <f t="shared" si="2"/>
        <v>16514.634999999998</v>
      </c>
      <c r="I19">
        <f t="shared" si="3"/>
        <v>9573.3029999999999</v>
      </c>
      <c r="K19">
        <f t="shared" si="0"/>
        <v>73.44009353126944</v>
      </c>
      <c r="L19">
        <f t="shared" si="1"/>
        <v>74.795538262725913</v>
      </c>
      <c r="R19" s="3" t="s">
        <v>5</v>
      </c>
      <c r="S19" s="3" t="s">
        <v>9</v>
      </c>
    </row>
    <row r="20" spans="2:20" x14ac:dyDescent="0.2">
      <c r="C20" s="1">
        <v>12</v>
      </c>
      <c r="D20">
        <v>15710.89</v>
      </c>
      <c r="E20">
        <v>11818.023999999999</v>
      </c>
      <c r="F20">
        <v>9048.9889999999996</v>
      </c>
      <c r="H20">
        <f t="shared" si="2"/>
        <v>6661.9009999999998</v>
      </c>
      <c r="I20">
        <f t="shared" si="3"/>
        <v>2769.0349999999999</v>
      </c>
      <c r="K20">
        <f t="shared" si="0"/>
        <v>29.62527676427953</v>
      </c>
      <c r="L20">
        <f t="shared" si="1"/>
        <v>21.634274324475811</v>
      </c>
      <c r="Q20" s="4" t="s">
        <v>8</v>
      </c>
      <c r="R20" s="1">
        <f>AVERAGE(K3:K46)</f>
        <v>100.00000000000001</v>
      </c>
      <c r="S20" s="1">
        <f>AVERAGE(L3:L46)</f>
        <v>100</v>
      </c>
    </row>
    <row r="21" spans="2:20" x14ac:dyDescent="0.2">
      <c r="B21" s="1">
        <v>8</v>
      </c>
      <c r="C21" s="1">
        <v>0</v>
      </c>
      <c r="D21">
        <v>24155.526000000002</v>
      </c>
      <c r="E21">
        <v>19232.116999999998</v>
      </c>
      <c r="F21">
        <v>10072.329</v>
      </c>
      <c r="H21">
        <f t="shared" si="2"/>
        <v>14083.197000000002</v>
      </c>
      <c r="I21">
        <f t="shared" si="3"/>
        <v>9159.7879999999986</v>
      </c>
      <c r="K21">
        <f t="shared" si="0"/>
        <v>62.627560639353732</v>
      </c>
      <c r="L21">
        <f t="shared" si="1"/>
        <v>71.564774856959772</v>
      </c>
      <c r="Q21" s="4" t="s">
        <v>10</v>
      </c>
      <c r="R21" s="1">
        <f>AVERAGE(K49:K78)</f>
        <v>78.032632723383372</v>
      </c>
      <c r="S21" s="1">
        <f>AVERAGE(L49:L78)</f>
        <v>80.389565859373221</v>
      </c>
    </row>
    <row r="22" spans="2:20" x14ac:dyDescent="0.2">
      <c r="D22">
        <v>20276.310000000001</v>
      </c>
      <c r="E22">
        <v>18862.554</v>
      </c>
      <c r="F22">
        <v>10072.329</v>
      </c>
      <c r="H22">
        <f t="shared" si="2"/>
        <v>10203.981000000002</v>
      </c>
      <c r="I22">
        <f t="shared" si="3"/>
        <v>8790.2250000000004</v>
      </c>
      <c r="K22">
        <f t="shared" si="0"/>
        <v>45.376801790127153</v>
      </c>
      <c r="L22">
        <f t="shared" si="1"/>
        <v>68.677405314077063</v>
      </c>
      <c r="Q22" s="7" t="s">
        <v>11</v>
      </c>
      <c r="R22">
        <f>_xlfn.STDEV.S(K3:K46)/SQRT(44)</f>
        <v>7.1756635246024274</v>
      </c>
      <c r="S22">
        <f>_xlfn.STDEV.S(L3:L46)/SQRT(44)</f>
        <v>7.8585167729750811</v>
      </c>
    </row>
    <row r="23" spans="2:20" x14ac:dyDescent="0.2">
      <c r="C23" s="1">
        <v>2</v>
      </c>
      <c r="D23">
        <v>28707.024000000001</v>
      </c>
      <c r="E23">
        <v>22603</v>
      </c>
      <c r="F23">
        <v>9730.7999999999993</v>
      </c>
      <c r="H23">
        <f t="shared" si="2"/>
        <v>18976.224000000002</v>
      </c>
      <c r="I23">
        <f t="shared" si="3"/>
        <v>12872.2</v>
      </c>
      <c r="K23">
        <f t="shared" si="0"/>
        <v>84.386707028663992</v>
      </c>
      <c r="L23">
        <f t="shared" si="1"/>
        <v>100.5695868631193</v>
      </c>
      <c r="Q23" s="7"/>
      <c r="R23">
        <f>_xlfn.STDEV.S(K49:K78)/SQRT(30)</f>
        <v>9.6818949315635443</v>
      </c>
      <c r="S23">
        <f>_xlfn.STDEV.S(L49:L78)/SQRT(30)</f>
        <v>9.5890252728554728</v>
      </c>
    </row>
    <row r="24" spans="2:20" x14ac:dyDescent="0.2">
      <c r="C24" s="1">
        <v>4</v>
      </c>
      <c r="D24">
        <v>33149.211000000003</v>
      </c>
      <c r="E24">
        <v>25259.585999999999</v>
      </c>
      <c r="F24">
        <v>10673.939</v>
      </c>
      <c r="H24">
        <f t="shared" si="2"/>
        <v>22475.272000000004</v>
      </c>
      <c r="I24">
        <f t="shared" si="3"/>
        <v>14585.646999999999</v>
      </c>
      <c r="K24">
        <f t="shared" si="0"/>
        <v>99.946870022905259</v>
      </c>
      <c r="L24">
        <f t="shared" si="1"/>
        <v>113.95662691080742</v>
      </c>
      <c r="Q24" s="3" t="s">
        <v>12</v>
      </c>
      <c r="R24">
        <v>7.3495884768124006E-2</v>
      </c>
      <c r="S24">
        <v>0.11878050139434999</v>
      </c>
      <c r="T24" s="5" t="s">
        <v>13</v>
      </c>
    </row>
    <row r="25" spans="2:20" x14ac:dyDescent="0.2">
      <c r="D25">
        <v>35663.080999999998</v>
      </c>
      <c r="E25">
        <v>20510.366999999998</v>
      </c>
      <c r="F25">
        <v>10673.939</v>
      </c>
      <c r="H25">
        <f t="shared" si="2"/>
        <v>24989.142</v>
      </c>
      <c r="I25">
        <f t="shared" si="3"/>
        <v>9836.4279999999981</v>
      </c>
      <c r="K25">
        <f t="shared" si="0"/>
        <v>111.12597558142666</v>
      </c>
      <c r="L25">
        <f t="shared" si="1"/>
        <v>76.85131525060352</v>
      </c>
      <c r="R25" s="1" t="s">
        <v>14</v>
      </c>
      <c r="S25" s="1" t="s">
        <v>14</v>
      </c>
    </row>
    <row r="26" spans="2:20" x14ac:dyDescent="0.2">
      <c r="C26" s="1">
        <v>6</v>
      </c>
      <c r="D26">
        <v>43062.769</v>
      </c>
      <c r="E26">
        <v>29792.347000000002</v>
      </c>
      <c r="F26">
        <v>13820.148999999999</v>
      </c>
      <c r="H26">
        <f t="shared" si="2"/>
        <v>29242.620000000003</v>
      </c>
      <c r="I26">
        <f t="shared" si="3"/>
        <v>15972.198000000002</v>
      </c>
      <c r="K26">
        <f t="shared" si="0"/>
        <v>130.04106647827041</v>
      </c>
      <c r="L26">
        <f t="shared" si="1"/>
        <v>124.78965166451272</v>
      </c>
    </row>
    <row r="27" spans="2:20" x14ac:dyDescent="0.2">
      <c r="D27">
        <v>37249.732000000004</v>
      </c>
      <c r="E27">
        <v>26675.901000000002</v>
      </c>
      <c r="F27">
        <v>13820.148999999999</v>
      </c>
      <c r="H27">
        <f t="shared" si="2"/>
        <v>23429.583000000006</v>
      </c>
      <c r="I27">
        <f t="shared" si="3"/>
        <v>12855.752000000002</v>
      </c>
      <c r="K27">
        <f t="shared" si="0"/>
        <v>104.19066282231738</v>
      </c>
      <c r="L27">
        <f t="shared" si="1"/>
        <v>100.44107980412981</v>
      </c>
    </row>
    <row r="28" spans="2:20" x14ac:dyDescent="0.2">
      <c r="C28" s="1">
        <v>7</v>
      </c>
      <c r="D28">
        <v>37547.415000000001</v>
      </c>
      <c r="E28">
        <v>28064.226999999999</v>
      </c>
      <c r="F28">
        <v>14325.582</v>
      </c>
      <c r="H28">
        <f t="shared" si="2"/>
        <v>23221.832999999999</v>
      </c>
      <c r="I28">
        <f t="shared" si="3"/>
        <v>13738.644999999999</v>
      </c>
      <c r="K28">
        <f t="shared" si="0"/>
        <v>103.26680471518259</v>
      </c>
      <c r="L28">
        <f t="shared" si="1"/>
        <v>107.33906027789028</v>
      </c>
    </row>
    <row r="29" spans="2:20" x14ac:dyDescent="0.2">
      <c r="B29" s="1">
        <v>4</v>
      </c>
      <c r="C29" s="1">
        <v>0</v>
      </c>
      <c r="D29">
        <v>56470.896000000001</v>
      </c>
      <c r="E29">
        <v>38610.839999999997</v>
      </c>
      <c r="F29">
        <v>18713.073</v>
      </c>
      <c r="H29">
        <f t="shared" si="2"/>
        <v>37757.823000000004</v>
      </c>
      <c r="I29">
        <f t="shared" si="3"/>
        <v>19897.766999999996</v>
      </c>
      <c r="K29">
        <f t="shared" si="0"/>
        <v>167.90792243710607</v>
      </c>
      <c r="L29">
        <f t="shared" si="1"/>
        <v>155.45984421377918</v>
      </c>
    </row>
    <row r="30" spans="2:20" x14ac:dyDescent="0.2">
      <c r="D30">
        <v>45849.156999999999</v>
      </c>
      <c r="E30">
        <v>42142.646999999997</v>
      </c>
      <c r="F30">
        <v>18713.073</v>
      </c>
      <c r="H30">
        <f t="shared" si="2"/>
        <v>27136.083999999999</v>
      </c>
      <c r="I30">
        <f t="shared" si="3"/>
        <v>23429.573999999997</v>
      </c>
      <c r="K30">
        <f t="shared" si="0"/>
        <v>120.6733631734752</v>
      </c>
      <c r="L30">
        <f t="shared" si="1"/>
        <v>183.05360214717618</v>
      </c>
    </row>
    <row r="31" spans="2:20" x14ac:dyDescent="0.2">
      <c r="C31" s="1">
        <v>1</v>
      </c>
      <c r="D31">
        <v>35688.137999999999</v>
      </c>
      <c r="E31">
        <v>31620.708999999999</v>
      </c>
      <c r="F31">
        <v>13566.663</v>
      </c>
      <c r="H31">
        <f t="shared" si="2"/>
        <v>22121.474999999999</v>
      </c>
      <c r="I31">
        <f t="shared" si="3"/>
        <v>18054.045999999998</v>
      </c>
      <c r="K31">
        <f t="shared" si="0"/>
        <v>98.373545225167788</v>
      </c>
      <c r="L31">
        <f t="shared" si="1"/>
        <v>141.0549826313879</v>
      </c>
    </row>
    <row r="32" spans="2:20" x14ac:dyDescent="0.2">
      <c r="D32">
        <v>36355.512000000002</v>
      </c>
      <c r="E32">
        <v>33762.421999999999</v>
      </c>
      <c r="F32">
        <v>13566.663</v>
      </c>
      <c r="H32">
        <f t="shared" si="2"/>
        <v>22788.849000000002</v>
      </c>
      <c r="I32">
        <f t="shared" si="3"/>
        <v>20195.758999999998</v>
      </c>
      <c r="K32">
        <f t="shared" si="0"/>
        <v>101.34133766988957</v>
      </c>
      <c r="L32">
        <f t="shared" si="1"/>
        <v>157.78803460303004</v>
      </c>
    </row>
    <row r="33" spans="3:12" x14ac:dyDescent="0.2">
      <c r="C33" s="1">
        <v>2</v>
      </c>
      <c r="D33">
        <v>33349.207999999999</v>
      </c>
      <c r="E33">
        <v>27688.678</v>
      </c>
      <c r="F33">
        <v>11535.177</v>
      </c>
      <c r="H33">
        <f t="shared" si="2"/>
        <v>21814.030999999999</v>
      </c>
      <c r="I33">
        <f t="shared" si="3"/>
        <v>16153.501</v>
      </c>
      <c r="K33">
        <f t="shared" si="0"/>
        <v>97.006350847839585</v>
      </c>
      <c r="L33">
        <f t="shared" si="1"/>
        <v>126.20615916183593</v>
      </c>
    </row>
    <row r="34" spans="3:12" x14ac:dyDescent="0.2">
      <c r="D34">
        <v>35138.453000000001</v>
      </c>
      <c r="E34">
        <v>26994.137999999999</v>
      </c>
      <c r="F34">
        <v>11535.177</v>
      </c>
      <c r="H34">
        <f t="shared" si="2"/>
        <v>23603.276000000002</v>
      </c>
      <c r="I34">
        <f t="shared" si="3"/>
        <v>15458.960999999999</v>
      </c>
      <c r="K34">
        <f t="shared" si="0"/>
        <v>104.96307045746804</v>
      </c>
      <c r="L34">
        <f t="shared" si="1"/>
        <v>120.77976733604771</v>
      </c>
    </row>
    <row r="35" spans="3:12" x14ac:dyDescent="0.2">
      <c r="D35">
        <v>33419.078999999998</v>
      </c>
      <c r="E35">
        <v>25540.618999999999</v>
      </c>
      <c r="F35">
        <v>11535.177</v>
      </c>
      <c r="H35">
        <f t="shared" si="2"/>
        <v>21883.901999999998</v>
      </c>
      <c r="I35">
        <f t="shared" si="3"/>
        <v>14005.441999999999</v>
      </c>
      <c r="K35">
        <f t="shared" si="0"/>
        <v>97.317065118855751</v>
      </c>
      <c r="L35">
        <f t="shared" si="1"/>
        <v>109.42352634168046</v>
      </c>
    </row>
    <row r="36" spans="3:12" x14ac:dyDescent="0.2">
      <c r="C36" s="1">
        <v>4</v>
      </c>
      <c r="D36">
        <v>51189.093000000001</v>
      </c>
      <c r="E36">
        <v>39576.54</v>
      </c>
      <c r="F36">
        <v>14232.797</v>
      </c>
      <c r="H36">
        <f t="shared" si="2"/>
        <v>36956.296000000002</v>
      </c>
      <c r="I36">
        <f t="shared" si="3"/>
        <v>25343.743000000002</v>
      </c>
      <c r="K36">
        <f t="shared" si="0"/>
        <v>164.34355556809334</v>
      </c>
      <c r="L36">
        <f t="shared" si="1"/>
        <v>198.00886896374138</v>
      </c>
    </row>
    <row r="37" spans="3:12" x14ac:dyDescent="0.2">
      <c r="D37">
        <v>44604.544999999998</v>
      </c>
      <c r="E37">
        <v>36841.894</v>
      </c>
      <c r="F37">
        <v>14232.797</v>
      </c>
      <c r="H37">
        <f t="shared" si="2"/>
        <v>30371.748</v>
      </c>
      <c r="I37">
        <f t="shared" si="3"/>
        <v>22609.097000000002</v>
      </c>
      <c r="K37">
        <f t="shared" si="0"/>
        <v>135.06226530759812</v>
      </c>
      <c r="L37">
        <f t="shared" si="1"/>
        <v>176.64327346049549</v>
      </c>
    </row>
    <row r="38" spans="3:12" x14ac:dyDescent="0.2">
      <c r="C38" s="1">
        <v>5</v>
      </c>
      <c r="D38">
        <v>65097.97</v>
      </c>
      <c r="E38">
        <v>46949.078999999998</v>
      </c>
      <c r="F38">
        <v>15055.748</v>
      </c>
      <c r="H38">
        <f t="shared" si="2"/>
        <v>50042.222000000002</v>
      </c>
      <c r="I38">
        <f t="shared" si="3"/>
        <v>31893.330999999998</v>
      </c>
      <c r="K38">
        <f t="shared" si="0"/>
        <v>222.53628155829966</v>
      </c>
      <c r="L38">
        <f t="shared" si="1"/>
        <v>249.18033610095515</v>
      </c>
    </row>
    <row r="39" spans="3:12" x14ac:dyDescent="0.2">
      <c r="C39" s="1">
        <v>8</v>
      </c>
      <c r="D39">
        <v>40930.576999999997</v>
      </c>
      <c r="E39">
        <v>24696.875</v>
      </c>
      <c r="F39">
        <v>12809.523999999999</v>
      </c>
      <c r="H39">
        <f t="shared" si="2"/>
        <v>28121.053</v>
      </c>
      <c r="I39">
        <f t="shared" si="3"/>
        <v>11887.351000000001</v>
      </c>
      <c r="K39">
        <f t="shared" si="0"/>
        <v>125.05349119237485</v>
      </c>
      <c r="L39">
        <f t="shared" si="1"/>
        <v>92.875031382893994</v>
      </c>
    </row>
    <row r="40" spans="3:12" x14ac:dyDescent="0.2">
      <c r="D40">
        <v>51409.838000000003</v>
      </c>
      <c r="E40">
        <v>30668.442999999999</v>
      </c>
      <c r="F40">
        <v>12809.523999999999</v>
      </c>
      <c r="H40">
        <f t="shared" si="2"/>
        <v>38600.314000000006</v>
      </c>
      <c r="I40">
        <f t="shared" si="3"/>
        <v>17858.919000000002</v>
      </c>
      <c r="K40">
        <f t="shared" si="0"/>
        <v>171.65445500287291</v>
      </c>
      <c r="L40">
        <f t="shared" si="1"/>
        <v>139.53046920121747</v>
      </c>
    </row>
    <row r="41" spans="3:12" x14ac:dyDescent="0.2">
      <c r="C41" s="1">
        <v>9</v>
      </c>
      <c r="D41">
        <v>55585.792999999998</v>
      </c>
      <c r="E41">
        <v>32425.643</v>
      </c>
      <c r="F41">
        <v>13893.752</v>
      </c>
      <c r="H41">
        <f t="shared" si="2"/>
        <v>41692.040999999997</v>
      </c>
      <c r="I41">
        <f t="shared" si="3"/>
        <v>18531.891</v>
      </c>
      <c r="K41">
        <f t="shared" si="0"/>
        <v>185.4032735540035</v>
      </c>
      <c r="L41">
        <f t="shared" si="1"/>
        <v>144.78835177066534</v>
      </c>
    </row>
    <row r="42" spans="3:12" x14ac:dyDescent="0.2">
      <c r="D42">
        <v>51861.336000000003</v>
      </c>
      <c r="E42">
        <v>30717.411</v>
      </c>
      <c r="F42">
        <v>13893.752</v>
      </c>
      <c r="H42">
        <f t="shared" si="2"/>
        <v>37967.584000000003</v>
      </c>
      <c r="I42">
        <f t="shared" si="3"/>
        <v>16823.659</v>
      </c>
      <c r="K42">
        <f t="shared" si="0"/>
        <v>168.84072340177846</v>
      </c>
      <c r="L42">
        <f t="shared" si="1"/>
        <v>131.44205614859919</v>
      </c>
    </row>
    <row r="43" spans="3:12" x14ac:dyDescent="0.2">
      <c r="D43">
        <v>50691.13</v>
      </c>
      <c r="E43">
        <v>33628.678</v>
      </c>
      <c r="F43">
        <v>13893.752</v>
      </c>
      <c r="H43">
        <f t="shared" si="2"/>
        <v>36797.377999999997</v>
      </c>
      <c r="I43">
        <f t="shared" si="3"/>
        <v>19734.925999999999</v>
      </c>
      <c r="K43">
        <f t="shared" si="0"/>
        <v>163.6368519210674</v>
      </c>
      <c r="L43">
        <f t="shared" si="1"/>
        <v>154.18757901479398</v>
      </c>
    </row>
    <row r="44" spans="3:12" x14ac:dyDescent="0.2">
      <c r="C44" s="1">
        <v>11</v>
      </c>
      <c r="D44">
        <v>53517.247000000003</v>
      </c>
      <c r="E44">
        <v>34242.120000000003</v>
      </c>
      <c r="F44">
        <v>13984.916999999999</v>
      </c>
      <c r="H44">
        <f t="shared" si="2"/>
        <v>39532.33</v>
      </c>
      <c r="I44">
        <f t="shared" si="3"/>
        <v>20257.203000000001</v>
      </c>
      <c r="K44">
        <f t="shared" si="0"/>
        <v>175.79910259651572</v>
      </c>
      <c r="L44">
        <f t="shared" si="1"/>
        <v>158.26809222295651</v>
      </c>
    </row>
    <row r="45" spans="3:12" x14ac:dyDescent="0.2">
      <c r="D45">
        <v>37790.819000000003</v>
      </c>
      <c r="E45">
        <v>28299.35</v>
      </c>
      <c r="F45">
        <v>13984.916999999999</v>
      </c>
      <c r="H45">
        <f t="shared" si="2"/>
        <v>23805.902000000002</v>
      </c>
      <c r="I45">
        <f t="shared" si="3"/>
        <v>14314.432999999999</v>
      </c>
      <c r="K45">
        <f t="shared" si="0"/>
        <v>105.86414228811201</v>
      </c>
      <c r="L45">
        <f t="shared" si="1"/>
        <v>111.837651138873</v>
      </c>
    </row>
    <row r="46" spans="3:12" x14ac:dyDescent="0.2">
      <c r="D46">
        <v>45551.387999999999</v>
      </c>
      <c r="E46">
        <v>25352.044999999998</v>
      </c>
      <c r="F46">
        <v>13984.916999999999</v>
      </c>
      <c r="H46">
        <f>D46-F46</f>
        <v>31566.470999999998</v>
      </c>
      <c r="I46">
        <f>E46-F46</f>
        <v>11367.127999999999</v>
      </c>
      <c r="K46">
        <f t="shared" si="0"/>
        <v>140.37516316237716</v>
      </c>
      <c r="L46">
        <f t="shared" si="1"/>
        <v>88.810565931246813</v>
      </c>
    </row>
    <row r="49" spans="1:12" x14ac:dyDescent="0.2">
      <c r="A49" s="4" t="s">
        <v>10</v>
      </c>
      <c r="B49" s="1">
        <v>7</v>
      </c>
      <c r="C49" s="1">
        <v>1</v>
      </c>
      <c r="D49">
        <v>18927.364000000001</v>
      </c>
      <c r="E49">
        <v>15406.647000000001</v>
      </c>
      <c r="F49">
        <v>9282.1949999999997</v>
      </c>
      <c r="H49">
        <f t="shared" ref="H49:H77" si="4">D49-F49</f>
        <v>9645.1690000000017</v>
      </c>
      <c r="I49">
        <f t="shared" ref="I49:I78" si="5">E49-F49</f>
        <v>6124.4520000000011</v>
      </c>
      <c r="K49">
        <f t="shared" ref="K49:K78" si="6">100*H49/$R$10</f>
        <v>42.891781349384999</v>
      </c>
      <c r="L49">
        <f t="shared" ref="L49:L78" si="7">100*I49/$S$10</f>
        <v>47.849909681562181</v>
      </c>
    </row>
    <row r="50" spans="1:12" x14ac:dyDescent="0.2">
      <c r="D50">
        <v>19366.237000000001</v>
      </c>
      <c r="E50">
        <v>16423.356</v>
      </c>
      <c r="F50">
        <v>9282.1949999999997</v>
      </c>
      <c r="H50">
        <f t="shared" si="4"/>
        <v>10084.042000000001</v>
      </c>
      <c r="I50">
        <f t="shared" si="5"/>
        <v>7141.1610000000001</v>
      </c>
      <c r="K50">
        <f t="shared" si="6"/>
        <v>44.843436603548888</v>
      </c>
      <c r="L50">
        <f t="shared" si="7"/>
        <v>55.793385085146269</v>
      </c>
    </row>
    <row r="51" spans="1:12" x14ac:dyDescent="0.2">
      <c r="C51" s="1">
        <v>2</v>
      </c>
      <c r="D51">
        <v>18830.967000000001</v>
      </c>
      <c r="E51">
        <v>13645.14</v>
      </c>
      <c r="F51">
        <v>9690.9169999999995</v>
      </c>
      <c r="H51">
        <f t="shared" si="4"/>
        <v>9140.0500000000011</v>
      </c>
      <c r="I51">
        <f t="shared" si="5"/>
        <v>3954.223</v>
      </c>
      <c r="K51">
        <f t="shared" si="6"/>
        <v>40.645532092018954</v>
      </c>
      <c r="L51">
        <f t="shared" si="7"/>
        <v>30.894064221706014</v>
      </c>
    </row>
    <row r="52" spans="1:12" x14ac:dyDescent="0.2">
      <c r="D52">
        <v>16000.786</v>
      </c>
      <c r="E52">
        <v>13579.486999999999</v>
      </c>
      <c r="F52">
        <v>9690.9169999999995</v>
      </c>
      <c r="H52">
        <f t="shared" si="4"/>
        <v>6309.8690000000006</v>
      </c>
      <c r="I52">
        <f t="shared" si="5"/>
        <v>3888.5699999999997</v>
      </c>
      <c r="K52">
        <f t="shared" si="6"/>
        <v>28.059800869353616</v>
      </c>
      <c r="L52">
        <f t="shared" si="7"/>
        <v>30.381121982902673</v>
      </c>
    </row>
    <row r="53" spans="1:12" x14ac:dyDescent="0.2">
      <c r="C53" s="1">
        <v>10</v>
      </c>
      <c r="D53">
        <v>16273.834999999999</v>
      </c>
      <c r="E53">
        <v>12862.712</v>
      </c>
      <c r="F53">
        <v>9134.3340000000007</v>
      </c>
      <c r="H53">
        <f t="shared" si="4"/>
        <v>7139.5009999999984</v>
      </c>
      <c r="I53">
        <f t="shared" si="5"/>
        <v>3728.3779999999988</v>
      </c>
      <c r="K53">
        <f t="shared" si="6"/>
        <v>31.749149842342366</v>
      </c>
      <c r="L53">
        <f t="shared" si="7"/>
        <v>29.129553233289016</v>
      </c>
    </row>
    <row r="54" spans="1:12" x14ac:dyDescent="0.2">
      <c r="B54" s="1">
        <v>8</v>
      </c>
      <c r="C54" s="1">
        <v>0</v>
      </c>
      <c r="D54">
        <v>45411.459000000003</v>
      </c>
      <c r="E54">
        <v>30805.330999999998</v>
      </c>
      <c r="F54">
        <v>11841.178</v>
      </c>
      <c r="H54">
        <f t="shared" si="4"/>
        <v>33570.281000000003</v>
      </c>
      <c r="I54">
        <f t="shared" si="5"/>
        <v>18964.152999999998</v>
      </c>
      <c r="K54">
        <f t="shared" si="6"/>
        <v>149.28604698263072</v>
      </c>
      <c r="L54">
        <f t="shared" si="7"/>
        <v>148.16558415958298</v>
      </c>
    </row>
    <row r="55" spans="1:12" x14ac:dyDescent="0.2">
      <c r="D55">
        <v>35678.519</v>
      </c>
      <c r="E55">
        <v>26318.195</v>
      </c>
      <c r="F55">
        <v>11841.178</v>
      </c>
      <c r="H55">
        <f t="shared" si="4"/>
        <v>23837.341</v>
      </c>
      <c r="I55">
        <f t="shared" si="5"/>
        <v>14477.017</v>
      </c>
      <c r="K55">
        <f t="shared" si="6"/>
        <v>106.00395059150651</v>
      </c>
      <c r="L55">
        <f t="shared" si="7"/>
        <v>113.1079084150615</v>
      </c>
    </row>
    <row r="56" spans="1:12" x14ac:dyDescent="0.2">
      <c r="C56" s="1">
        <v>1</v>
      </c>
      <c r="D56">
        <v>24455.778999999999</v>
      </c>
      <c r="E56">
        <v>20290.395</v>
      </c>
      <c r="F56">
        <v>8921.8019999999997</v>
      </c>
      <c r="H56">
        <f t="shared" si="4"/>
        <v>15533.976999999999</v>
      </c>
      <c r="I56">
        <f t="shared" si="5"/>
        <v>11368.593000000001</v>
      </c>
      <c r="K56">
        <f t="shared" si="6"/>
        <v>69.079136401899802</v>
      </c>
      <c r="L56">
        <f t="shared" si="7"/>
        <v>88.822011872480999</v>
      </c>
    </row>
    <row r="57" spans="1:12" x14ac:dyDescent="0.2">
      <c r="C57" s="1">
        <v>2</v>
      </c>
      <c r="D57">
        <v>41789.85</v>
      </c>
      <c r="E57">
        <v>33583.54</v>
      </c>
      <c r="F57">
        <v>12666.758</v>
      </c>
      <c r="H57">
        <f t="shared" si="4"/>
        <v>29123.091999999997</v>
      </c>
      <c r="I57">
        <f t="shared" si="5"/>
        <v>20916.781999999999</v>
      </c>
      <c r="K57">
        <f t="shared" si="6"/>
        <v>129.50952899653944</v>
      </c>
      <c r="L57">
        <f t="shared" si="7"/>
        <v>163.42133623202949</v>
      </c>
    </row>
    <row r="58" spans="1:12" x14ac:dyDescent="0.2">
      <c r="C58" s="1">
        <v>3</v>
      </c>
      <c r="D58">
        <v>36472.021999999997</v>
      </c>
      <c r="E58">
        <v>29592.080999999998</v>
      </c>
      <c r="F58">
        <v>12722.502</v>
      </c>
      <c r="H58">
        <f t="shared" si="4"/>
        <v>23749.519999999997</v>
      </c>
      <c r="I58">
        <f t="shared" si="5"/>
        <v>16869.578999999998</v>
      </c>
      <c r="K58">
        <f t="shared" si="6"/>
        <v>105.61341320124569</v>
      </c>
      <c r="L58">
        <f t="shared" si="7"/>
        <v>131.80082585608932</v>
      </c>
    </row>
    <row r="59" spans="1:12" x14ac:dyDescent="0.2">
      <c r="C59" s="1">
        <v>4</v>
      </c>
      <c r="D59">
        <v>40098.050999999999</v>
      </c>
      <c r="E59">
        <v>29603.987000000001</v>
      </c>
      <c r="F59">
        <v>11197.093999999999</v>
      </c>
      <c r="H59">
        <f t="shared" si="4"/>
        <v>28900.957000000002</v>
      </c>
      <c r="I59">
        <f t="shared" si="5"/>
        <v>18406.893000000004</v>
      </c>
      <c r="K59">
        <f t="shared" si="6"/>
        <v>128.52170121974822</v>
      </c>
      <c r="L59">
        <f t="shared" si="7"/>
        <v>143.81175125026357</v>
      </c>
    </row>
    <row r="60" spans="1:12" x14ac:dyDescent="0.2">
      <c r="D60">
        <v>33582.445</v>
      </c>
      <c r="E60">
        <v>24715.564999999999</v>
      </c>
      <c r="F60">
        <v>11197.093999999999</v>
      </c>
      <c r="H60">
        <f t="shared" si="4"/>
        <v>22385.351000000002</v>
      </c>
      <c r="I60">
        <f t="shared" si="5"/>
        <v>13518.471</v>
      </c>
      <c r="K60">
        <f t="shared" si="6"/>
        <v>99.546993994738372</v>
      </c>
      <c r="L60">
        <f t="shared" si="7"/>
        <v>105.61885641079684</v>
      </c>
    </row>
    <row r="61" spans="1:12" x14ac:dyDescent="0.2">
      <c r="C61" s="1">
        <v>8</v>
      </c>
      <c r="D61">
        <v>24659.87</v>
      </c>
      <c r="E61">
        <v>20520.563999999998</v>
      </c>
      <c r="F61">
        <v>10976.636</v>
      </c>
      <c r="H61">
        <f t="shared" si="4"/>
        <v>13683.233999999999</v>
      </c>
      <c r="I61">
        <f t="shared" si="5"/>
        <v>9543.9279999999981</v>
      </c>
      <c r="K61">
        <f t="shared" si="6"/>
        <v>60.848937004677744</v>
      </c>
      <c r="L61">
        <f t="shared" si="7"/>
        <v>74.56603346835476</v>
      </c>
    </row>
    <row r="62" spans="1:12" x14ac:dyDescent="0.2">
      <c r="C62" s="1">
        <v>9</v>
      </c>
      <c r="D62">
        <v>17490.7</v>
      </c>
      <c r="E62">
        <v>15660.77</v>
      </c>
      <c r="F62">
        <v>9103.1090000000004</v>
      </c>
      <c r="H62">
        <f t="shared" si="4"/>
        <v>8387.5910000000003</v>
      </c>
      <c r="I62">
        <f t="shared" si="5"/>
        <v>6557.6610000000001</v>
      </c>
      <c r="K62">
        <f t="shared" si="6"/>
        <v>37.299369168136863</v>
      </c>
      <c r="L62">
        <f t="shared" si="7"/>
        <v>51.234540914403887</v>
      </c>
    </row>
    <row r="63" spans="1:12" x14ac:dyDescent="0.2">
      <c r="D63">
        <v>17412.606</v>
      </c>
      <c r="E63">
        <v>16323.880999999999</v>
      </c>
      <c r="F63">
        <v>9103.1090000000004</v>
      </c>
      <c r="H63">
        <f t="shared" si="4"/>
        <v>8309.4969999999994</v>
      </c>
      <c r="I63">
        <f t="shared" si="5"/>
        <v>7220.771999999999</v>
      </c>
      <c r="K63">
        <f t="shared" si="6"/>
        <v>36.95208745926282</v>
      </c>
      <c r="L63">
        <f t="shared" si="7"/>
        <v>56.415380189305601</v>
      </c>
    </row>
    <row r="64" spans="1:12" x14ac:dyDescent="0.2">
      <c r="C64" s="1">
        <v>11</v>
      </c>
      <c r="D64">
        <v>22251.112000000001</v>
      </c>
      <c r="E64">
        <v>16809.165000000001</v>
      </c>
      <c r="F64">
        <v>9823.1489999999994</v>
      </c>
      <c r="H64">
        <f t="shared" si="4"/>
        <v>12427.963000000002</v>
      </c>
      <c r="I64">
        <f t="shared" si="5"/>
        <v>6986.0160000000014</v>
      </c>
      <c r="K64">
        <f t="shared" si="6"/>
        <v>55.266783984214982</v>
      </c>
      <c r="L64">
        <f t="shared" si="7"/>
        <v>54.58124818905403</v>
      </c>
    </row>
    <row r="65" spans="2:12" x14ac:dyDescent="0.2">
      <c r="C65" s="1">
        <v>12</v>
      </c>
      <c r="D65">
        <v>23624.690999999999</v>
      </c>
      <c r="E65">
        <v>18508.906999999999</v>
      </c>
      <c r="F65">
        <v>11243.641</v>
      </c>
      <c r="H65">
        <f t="shared" si="4"/>
        <v>12381.05</v>
      </c>
      <c r="I65">
        <f t="shared" si="5"/>
        <v>7265.2659999999996</v>
      </c>
      <c r="K65">
        <f t="shared" si="6"/>
        <v>55.058163260364132</v>
      </c>
      <c r="L65">
        <f t="shared" si="7"/>
        <v>56.763008659799198</v>
      </c>
    </row>
    <row r="66" spans="2:12" x14ac:dyDescent="0.2">
      <c r="C66" s="1">
        <v>13</v>
      </c>
      <c r="D66">
        <v>17985.217000000001</v>
      </c>
      <c r="E66">
        <v>14815.794</v>
      </c>
      <c r="F66">
        <v>10174.61</v>
      </c>
      <c r="H66">
        <f t="shared" si="4"/>
        <v>7810.607</v>
      </c>
      <c r="I66">
        <f t="shared" si="5"/>
        <v>4641.1839999999993</v>
      </c>
      <c r="K66">
        <f t="shared" si="6"/>
        <v>34.733538380714307</v>
      </c>
      <c r="L66">
        <f t="shared" si="7"/>
        <v>36.261241857314161</v>
      </c>
    </row>
    <row r="67" spans="2:12" x14ac:dyDescent="0.2">
      <c r="C67" s="1">
        <v>14</v>
      </c>
      <c r="D67">
        <v>12909.35</v>
      </c>
      <c r="E67">
        <v>11188.736999999999</v>
      </c>
      <c r="F67">
        <v>9803.6380000000008</v>
      </c>
      <c r="H67">
        <f t="shared" si="4"/>
        <v>3105.7119999999995</v>
      </c>
      <c r="I67">
        <f t="shared" si="5"/>
        <v>1385.0989999999983</v>
      </c>
      <c r="K67">
        <f t="shared" si="6"/>
        <v>13.811009432614519</v>
      </c>
      <c r="L67">
        <f t="shared" si="7"/>
        <v>10.821680380550296</v>
      </c>
    </row>
    <row r="68" spans="2:12" x14ac:dyDescent="0.2">
      <c r="D68">
        <v>14272.841</v>
      </c>
      <c r="E68">
        <v>11378.225</v>
      </c>
      <c r="F68">
        <v>9803.6380000000008</v>
      </c>
      <c r="H68">
        <f t="shared" si="4"/>
        <v>4469.2029999999995</v>
      </c>
      <c r="I68">
        <f t="shared" si="5"/>
        <v>1574.5869999999995</v>
      </c>
      <c r="K68">
        <f t="shared" si="6"/>
        <v>19.874413593169329</v>
      </c>
      <c r="L68">
        <f t="shared" si="7"/>
        <v>12.302136703130651</v>
      </c>
    </row>
    <row r="69" spans="2:12" x14ac:dyDescent="0.2">
      <c r="D69">
        <v>13327.672</v>
      </c>
      <c r="E69">
        <v>11846.811</v>
      </c>
      <c r="F69">
        <v>9803.6380000000008</v>
      </c>
      <c r="H69">
        <f t="shared" si="4"/>
        <v>3524.0339999999997</v>
      </c>
      <c r="I69">
        <f t="shared" si="5"/>
        <v>2043.1729999999989</v>
      </c>
      <c r="K69">
        <f t="shared" si="6"/>
        <v>15.671274997441579</v>
      </c>
      <c r="L69">
        <f t="shared" si="7"/>
        <v>15.963165931222317</v>
      </c>
    </row>
    <row r="70" spans="2:12" x14ac:dyDescent="0.2">
      <c r="D70">
        <v>13973.638999999999</v>
      </c>
      <c r="E70">
        <v>11994.101000000001</v>
      </c>
      <c r="F70">
        <v>9803.6380000000008</v>
      </c>
      <c r="H70">
        <f t="shared" si="4"/>
        <v>4170.0009999999984</v>
      </c>
      <c r="I70">
        <f t="shared" si="5"/>
        <v>2190.4629999999997</v>
      </c>
      <c r="K70">
        <f t="shared" si="6"/>
        <v>18.543871146137171</v>
      </c>
      <c r="L70">
        <f t="shared" si="7"/>
        <v>17.113932268683588</v>
      </c>
    </row>
    <row r="71" spans="2:12" x14ac:dyDescent="0.2">
      <c r="D71">
        <v>14631.047</v>
      </c>
      <c r="E71">
        <v>13626.126</v>
      </c>
      <c r="F71">
        <v>9803.6380000000008</v>
      </c>
      <c r="H71">
        <f t="shared" si="4"/>
        <v>4827.4089999999997</v>
      </c>
      <c r="I71">
        <f t="shared" si="5"/>
        <v>3822.4879999999994</v>
      </c>
      <c r="K71">
        <f t="shared" si="6"/>
        <v>21.467345083539051</v>
      </c>
      <c r="L71">
        <f t="shared" si="7"/>
        <v>29.86482799748536</v>
      </c>
    </row>
    <row r="72" spans="2:12" x14ac:dyDescent="0.2">
      <c r="B72" s="1">
        <v>4</v>
      </c>
      <c r="C72" s="1">
        <v>0</v>
      </c>
      <c r="D72">
        <v>64985.574000000001</v>
      </c>
      <c r="E72">
        <v>45318.523000000001</v>
      </c>
      <c r="F72">
        <v>22267.534</v>
      </c>
      <c r="H72">
        <f t="shared" si="4"/>
        <v>42718.04</v>
      </c>
      <c r="I72">
        <f t="shared" si="5"/>
        <v>23050.989000000001</v>
      </c>
      <c r="K72">
        <f t="shared" si="6"/>
        <v>189.96586076970576</v>
      </c>
      <c r="L72">
        <f t="shared" si="7"/>
        <v>180.09574435732102</v>
      </c>
    </row>
    <row r="73" spans="2:12" x14ac:dyDescent="0.2">
      <c r="D73">
        <v>50321.491000000002</v>
      </c>
      <c r="E73">
        <v>34936.574000000001</v>
      </c>
      <c r="F73">
        <v>22267.534</v>
      </c>
      <c r="H73">
        <f t="shared" si="4"/>
        <v>28053.957000000002</v>
      </c>
      <c r="I73">
        <f t="shared" si="5"/>
        <v>12669.04</v>
      </c>
      <c r="K73">
        <f t="shared" si="6"/>
        <v>124.75511726430597</v>
      </c>
      <c r="L73">
        <f t="shared" si="7"/>
        <v>98.982312172925589</v>
      </c>
    </row>
    <row r="74" spans="2:12" x14ac:dyDescent="0.2">
      <c r="C74" s="1">
        <v>1</v>
      </c>
      <c r="D74">
        <v>55249.055</v>
      </c>
      <c r="E74">
        <v>37438.74</v>
      </c>
      <c r="F74">
        <v>21171.485000000001</v>
      </c>
      <c r="H74">
        <f t="shared" si="4"/>
        <v>34077.57</v>
      </c>
      <c r="I74">
        <f t="shared" si="5"/>
        <v>16267.254999999997</v>
      </c>
      <c r="K74">
        <f t="shared" si="6"/>
        <v>151.54194616583302</v>
      </c>
      <c r="L74">
        <f t="shared" si="7"/>
        <v>127.09491110664932</v>
      </c>
    </row>
    <row r="75" spans="2:12" x14ac:dyDescent="0.2">
      <c r="D75">
        <v>56910.51</v>
      </c>
      <c r="E75">
        <v>40630.81</v>
      </c>
      <c r="F75">
        <v>21171.485000000001</v>
      </c>
      <c r="H75">
        <f t="shared" si="4"/>
        <v>35739.025000000001</v>
      </c>
      <c r="I75">
        <f t="shared" si="5"/>
        <v>19459.324999999997</v>
      </c>
      <c r="K75">
        <f t="shared" si="6"/>
        <v>158.93038742402587</v>
      </c>
      <c r="L75">
        <f t="shared" si="7"/>
        <v>152.03432792259042</v>
      </c>
    </row>
    <row r="76" spans="2:12" x14ac:dyDescent="0.2">
      <c r="C76" s="1">
        <v>3</v>
      </c>
      <c r="D76">
        <v>41426.284</v>
      </c>
      <c r="E76">
        <v>25592.409</v>
      </c>
      <c r="F76">
        <v>15889.499</v>
      </c>
      <c r="H76">
        <f t="shared" si="4"/>
        <v>25536.785</v>
      </c>
      <c r="I76">
        <f t="shared" si="5"/>
        <v>9702.91</v>
      </c>
      <c r="K76">
        <f t="shared" si="6"/>
        <v>113.56132780941988</v>
      </c>
      <c r="L76">
        <f t="shared" si="7"/>
        <v>75.808148573672625</v>
      </c>
    </row>
    <row r="77" spans="2:12" x14ac:dyDescent="0.2">
      <c r="C77" s="1">
        <v>4</v>
      </c>
      <c r="D77">
        <v>39045.771999999997</v>
      </c>
      <c r="E77">
        <v>32352.825000000001</v>
      </c>
      <c r="F77">
        <v>19021.601999999999</v>
      </c>
      <c r="H77">
        <f t="shared" si="4"/>
        <v>20024.169999999998</v>
      </c>
      <c r="I77">
        <f t="shared" si="5"/>
        <v>13331.223000000002</v>
      </c>
      <c r="K77">
        <f t="shared" si="6"/>
        <v>89.046891904425365</v>
      </c>
      <c r="L77">
        <f t="shared" si="7"/>
        <v>104.1559010495575</v>
      </c>
    </row>
    <row r="78" spans="2:12" x14ac:dyDescent="0.2">
      <c r="C78" s="1">
        <v>5</v>
      </c>
      <c r="D78">
        <v>57967.813999999998</v>
      </c>
      <c r="E78">
        <v>41821.055999999997</v>
      </c>
      <c r="F78">
        <v>20211.731</v>
      </c>
      <c r="H78">
        <f>D78-F78</f>
        <v>37756.082999999999</v>
      </c>
      <c r="I78">
        <f t="shared" si="5"/>
        <v>21609.324999999997</v>
      </c>
      <c r="K78">
        <f t="shared" si="6"/>
        <v>167.90018470855532</v>
      </c>
      <c r="L78">
        <f t="shared" si="7"/>
        <v>168.83212563826501</v>
      </c>
    </row>
  </sheetData>
  <mergeCells count="4">
    <mergeCell ref="D1:F1"/>
    <mergeCell ref="H1:I1"/>
    <mergeCell ref="K1:L1"/>
    <mergeCell ref="Q22:Q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S3C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2020-12-14T18:13:02Z</dcterms:created>
  <dcterms:modified xsi:type="dcterms:W3CDTF">2020-12-14T18:23:25Z</dcterms:modified>
</cp:coreProperties>
</file>