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67CB2621-85F5-E444-AA73-6DF785AA0769}" xr6:coauthVersionLast="36" xr6:coauthVersionMax="36" xr10:uidLastSave="{00000000-0000-0000-0000-000000000000}"/>
  <bookViews>
    <workbookView xWindow="780" yWindow="940" windowWidth="27640" windowHeight="15780" xr2:uid="{277C2CDD-ED51-3E47-8A9D-CF9E4933A1C7}"/>
  </bookViews>
  <sheets>
    <sheet name="Figure 7B-C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4" i="1" s="1"/>
  <c r="E43" i="1"/>
  <c r="E44" i="1" s="1"/>
  <c r="L4" i="1" s="1"/>
  <c r="D43" i="1"/>
  <c r="D44" i="1" s="1"/>
  <c r="K4" i="1" s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G22" i="1"/>
  <c r="F22" i="1" s="1"/>
  <c r="E22" i="1"/>
  <c r="D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Q4" i="1"/>
  <c r="F4" i="1"/>
  <c r="Q3" i="1"/>
  <c r="P3" i="1"/>
  <c r="P7" i="1" s="1"/>
  <c r="F3" i="1"/>
  <c r="R3" i="1" l="1"/>
  <c r="Q7" i="1" s="1"/>
  <c r="F23" i="1"/>
  <c r="M3" i="1" s="1"/>
  <c r="L7" i="1" s="1"/>
  <c r="K8" i="1"/>
  <c r="P4" i="1"/>
  <c r="P8" i="1" s="1"/>
  <c r="D23" i="1"/>
  <c r="K3" i="1" s="1"/>
  <c r="F43" i="1"/>
  <c r="G23" i="1"/>
  <c r="E23" i="1"/>
  <c r="L3" i="1" s="1"/>
  <c r="K7" i="1" l="1"/>
  <c r="F44" i="1"/>
  <c r="M4" i="1" s="1"/>
  <c r="L8" i="1" s="1"/>
  <c r="R4" i="1"/>
  <c r="Q8" i="1" s="1"/>
</calcChain>
</file>

<file path=xl/sharedStrings.xml><?xml version="1.0" encoding="utf-8"?>
<sst xmlns="http://schemas.openxmlformats.org/spreadsheetml/2006/main" count="93" uniqueCount="33">
  <si>
    <t>Exploratory</t>
  </si>
  <si>
    <t>Non-exploratory</t>
  </si>
  <si>
    <t># embryo</t>
  </si>
  <si>
    <t># image</t>
  </si>
  <si>
    <t>Splitting</t>
  </si>
  <si>
    <t>Turned</t>
  </si>
  <si>
    <t>Normal</t>
  </si>
  <si>
    <t>Total</t>
  </si>
  <si>
    <t>#</t>
  </si>
  <si>
    <t>Exploring VS Normal</t>
  </si>
  <si>
    <r>
      <t>p-value</t>
    </r>
    <r>
      <rPr>
        <sz val="11"/>
        <color rgb="FF000000"/>
        <rFont val="Verdana"/>
        <family val="2"/>
      </rPr>
      <t>: 1.3953982442022E-9</t>
    </r>
  </si>
  <si>
    <t>pHluo-PlxnA1</t>
  </si>
  <si>
    <t>Movie 1</t>
  </si>
  <si>
    <t>Position 1</t>
  </si>
  <si>
    <t>Split VS Turned VS Normal</t>
  </si>
  <si>
    <r>
      <t>p-value</t>
    </r>
    <r>
      <rPr>
        <sz val="11"/>
        <color rgb="FF000000"/>
        <rFont val="Verdana"/>
        <family val="2"/>
      </rPr>
      <t>: 7.7328731785919E-9</t>
    </r>
  </si>
  <si>
    <t>Position 2</t>
  </si>
  <si>
    <t>pHluo-PlxnA1 Y1815F</t>
  </si>
  <si>
    <t>Split VS Turned</t>
  </si>
  <si>
    <t>n.s. (N too small)</t>
  </si>
  <si>
    <t>Position 3</t>
  </si>
  <si>
    <t>Turned VS Normal</t>
  </si>
  <si>
    <r>
      <t>p-value</t>
    </r>
    <r>
      <rPr>
        <sz val="11"/>
        <color rgb="FF000000"/>
        <rFont val="Verdana"/>
        <family val="2"/>
      </rPr>
      <t>: 0.0058572402018999</t>
    </r>
  </si>
  <si>
    <t>Position 4</t>
  </si>
  <si>
    <t>%</t>
  </si>
  <si>
    <t>Split VS Normal</t>
  </si>
  <si>
    <r>
      <t>p-value</t>
    </r>
    <r>
      <rPr>
        <sz val="11"/>
        <color rgb="FF000000"/>
        <rFont val="Verdana"/>
        <family val="2"/>
      </rPr>
      <t>: 2.9795839510311E-9</t>
    </r>
  </si>
  <si>
    <t>Movie 2</t>
  </si>
  <si>
    <t>Movie 3</t>
  </si>
  <si>
    <t>Movie 4</t>
  </si>
  <si>
    <t>Movie 5</t>
  </si>
  <si>
    <t>TOTAL</t>
  </si>
  <si>
    <t>pHluo-PlxnM 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</si>
</sst>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0" fillId="2" borderId="0" xfId="0" applyFill="1"/>
    <xf numFmtId="0" fontId="0" fillId="2" borderId="0" xfId="0" applyFill="1" applyBorder="1"/>
    <xf numFmtId="1" fontId="0" fillId="0" borderId="0" xfId="0" applyNumberFormat="1"/>
    <xf numFmtId="0" fontId="1" fillId="0" borderId="0" xfId="0" applyFont="1" applyBorder="1"/>
    <xf numFmtId="0" fontId="0" fillId="2" borderId="1" xfId="0" applyFill="1" applyBorder="1"/>
    <xf numFmtId="0" fontId="0" fillId="3" borderId="0" xfId="0" applyFill="1"/>
    <xf numFmtId="0" fontId="3" fillId="0" borderId="0" xfId="0" applyFont="1"/>
    <xf numFmtId="0" fontId="0" fillId="2" borderId="2" xfId="0" applyFill="1" applyBorder="1"/>
    <xf numFmtId="0" fontId="4" fillId="0" borderId="0" xfId="0" applyFont="1"/>
    <xf numFmtId="164" fontId="0" fillId="2" borderId="0" xfId="0" applyNumberFormat="1" applyFill="1"/>
    <xf numFmtId="0" fontId="0" fillId="4" borderId="2" xfId="0" applyFill="1" applyBorder="1"/>
    <xf numFmtId="0" fontId="0" fillId="4" borderId="0" xfId="0" applyFill="1"/>
    <xf numFmtId="0" fontId="0" fillId="4" borderId="0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1" xfId="0" applyFill="1" applyBorder="1"/>
    <xf numFmtId="0" fontId="0" fillId="4" borderId="1" xfId="0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7B-C'!$K$6</c:f>
              <c:strCache>
                <c:ptCount val="1"/>
                <c:pt idx="0">
                  <c:v>Exploratory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7B-C'!$J$7:$J$8</c:f>
              <c:strCache>
                <c:ptCount val="2"/>
                <c:pt idx="0">
                  <c:v>pHluo-PlxnA1</c:v>
                </c:pt>
                <c:pt idx="1">
                  <c:v>pHluo-PlxnA1 Y1815F</c:v>
                </c:pt>
              </c:strCache>
            </c:strRef>
          </c:cat>
          <c:val>
            <c:numRef>
              <c:f>'Figure 7B-C'!$K$7:$K$8</c:f>
              <c:numCache>
                <c:formatCode>0</c:formatCode>
                <c:ptCount val="2"/>
                <c:pt idx="0">
                  <c:v>14.606741573033707</c:v>
                </c:pt>
                <c:pt idx="1">
                  <c:v>60.273972602739725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9-EB4B-87D1-38722089DFD7}"/>
            </c:ext>
          </c:extLst>
        </c:ser>
        <c:ser>
          <c:idx val="1"/>
          <c:order val="1"/>
          <c:tx>
            <c:strRef>
              <c:f>'Figure 7B-C'!$L$6</c:f>
              <c:strCache>
                <c:ptCount val="1"/>
                <c:pt idx="0">
                  <c:v>Non-exploratory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7B-C'!$J$7:$J$8</c:f>
              <c:strCache>
                <c:ptCount val="2"/>
                <c:pt idx="0">
                  <c:v>pHluo-PlxnA1</c:v>
                </c:pt>
                <c:pt idx="1">
                  <c:v>pHluo-PlxnA1 Y1815F</c:v>
                </c:pt>
              </c:strCache>
            </c:strRef>
          </c:cat>
          <c:val>
            <c:numRef>
              <c:f>'Figure 7B-C'!$L$7:$L$8</c:f>
              <c:numCache>
                <c:formatCode>0</c:formatCode>
                <c:ptCount val="2"/>
                <c:pt idx="0">
                  <c:v>85.393258426966284</c:v>
                </c:pt>
                <c:pt idx="1">
                  <c:v>39.726027397260275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9-EB4B-87D1-38722089D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7474863"/>
        <c:axId val="1727895343"/>
      </c:barChart>
      <c:catAx>
        <c:axId val="186747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7895343"/>
        <c:crosses val="autoZero"/>
        <c:auto val="1"/>
        <c:lblAlgn val="ctr"/>
        <c:lblOffset val="100"/>
        <c:noMultiLvlLbl val="0"/>
      </c:catAx>
      <c:valAx>
        <c:axId val="172789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747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7B-C'!$K$2</c:f>
              <c:strCache>
                <c:ptCount val="1"/>
                <c:pt idx="0">
                  <c:v>Splitting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7B-C'!$J$3:$J$4</c:f>
              <c:strCache>
                <c:ptCount val="2"/>
                <c:pt idx="0">
                  <c:v>pHluo-PlxnA1</c:v>
                </c:pt>
                <c:pt idx="1">
                  <c:v>pHluo-PlxnA1 Y1815F</c:v>
                </c:pt>
              </c:strCache>
            </c:strRef>
          </c:cat>
          <c:val>
            <c:numRef>
              <c:f>'Figure 7B-C'!$K$3:$K$4</c:f>
              <c:numCache>
                <c:formatCode>0</c:formatCode>
                <c:ptCount val="2"/>
                <c:pt idx="0">
                  <c:v>10.112359550561797</c:v>
                </c:pt>
                <c:pt idx="1">
                  <c:v>49.315068493150683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5-1847-96A1-E8F98D8D6054}"/>
            </c:ext>
          </c:extLst>
        </c:ser>
        <c:ser>
          <c:idx val="1"/>
          <c:order val="1"/>
          <c:tx>
            <c:strRef>
              <c:f>'Figure 7B-C'!$L$2</c:f>
              <c:strCache>
                <c:ptCount val="1"/>
                <c:pt idx="0">
                  <c:v>Turned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7B-C'!$J$3:$J$4</c:f>
              <c:strCache>
                <c:ptCount val="2"/>
                <c:pt idx="0">
                  <c:v>pHluo-PlxnA1</c:v>
                </c:pt>
                <c:pt idx="1">
                  <c:v>pHluo-PlxnA1 Y1815F</c:v>
                </c:pt>
              </c:strCache>
            </c:strRef>
          </c:cat>
          <c:val>
            <c:numRef>
              <c:f>'Figure 7B-C'!$L$3:$L$4</c:f>
              <c:numCache>
                <c:formatCode>0</c:formatCode>
                <c:ptCount val="2"/>
                <c:pt idx="0">
                  <c:v>4.4943820224719104</c:v>
                </c:pt>
                <c:pt idx="1">
                  <c:v>10.95890410958904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5-1847-96A1-E8F98D8D6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9614015"/>
        <c:axId val="1903115503"/>
      </c:barChart>
      <c:catAx>
        <c:axId val="192961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3115503"/>
        <c:crosses val="autoZero"/>
        <c:auto val="1"/>
        <c:lblAlgn val="ctr"/>
        <c:lblOffset val="100"/>
        <c:noMultiLvlLbl val="0"/>
      </c:catAx>
      <c:valAx>
        <c:axId val="190311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614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11</xdr:row>
      <xdr:rowOff>50800</xdr:rowOff>
    </xdr:from>
    <xdr:to>
      <xdr:col>13</xdr:col>
      <xdr:colOff>196850</xdr:colOff>
      <xdr:row>24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0B438B0-D9F3-0C40-BC2F-045EB29DD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730250</xdr:colOff>
      <xdr:row>11</xdr:row>
      <xdr:rowOff>50800</xdr:rowOff>
    </xdr:from>
    <xdr:to>
      <xdr:col>18</xdr:col>
      <xdr:colOff>450850</xdr:colOff>
      <xdr:row>24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031E8C3-4147-2F44-9E5B-A5684F727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Sour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B"/>
      <sheetName val="Figure 2B"/>
      <sheetName val="Figure 2C"/>
      <sheetName val="Figure 2F"/>
      <sheetName val="Figure 2J"/>
      <sheetName val="Figure 3B"/>
      <sheetName val="Figure 3D"/>
      <sheetName val="Figure 3F"/>
      <sheetName val="Figure 3I"/>
      <sheetName val="Figure 5A"/>
      <sheetName val="Figure 5E"/>
      <sheetName val="Figure 5F"/>
      <sheetName val="Figure 5I"/>
      <sheetName val="Figure 5J"/>
      <sheetName val="Figure 5K"/>
      <sheetName val="Figure 6D"/>
      <sheetName val="Figure 6F"/>
      <sheetName val="Figure 6G"/>
      <sheetName val="Figure 6J"/>
      <sheetName val="Figure 6K"/>
      <sheetName val="Figure 7B-C"/>
      <sheetName val="Figure 7E-F"/>
      <sheetName val="Figure S1C"/>
      <sheetName val="Figure S1D"/>
      <sheetName val="Feuil1"/>
      <sheetName val="Feuil2"/>
      <sheetName val="Figure S3B"/>
      <sheetName val="Figure S3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K2" t="str">
            <v>Splitting</v>
          </cell>
          <cell r="L2" t="str">
            <v>Turned</v>
          </cell>
        </row>
        <row r="3">
          <cell r="J3" t="str">
            <v>pHluo-PlxnA1</v>
          </cell>
          <cell r="K3">
            <v>10.112359550561797</v>
          </cell>
          <cell r="L3">
            <v>4.4943820224719104</v>
          </cell>
        </row>
        <row r="4">
          <cell r="J4" t="str">
            <v>pHluo-PlxnA1 Y1815F</v>
          </cell>
          <cell r="K4">
            <v>49.315068493150683</v>
          </cell>
          <cell r="L4">
            <v>10.95890410958904</v>
          </cell>
        </row>
        <row r="6">
          <cell r="K6" t="str">
            <v>Exploratory</v>
          </cell>
          <cell r="L6" t="str">
            <v>Non-exploratory</v>
          </cell>
        </row>
        <row r="7">
          <cell r="J7" t="str">
            <v>pHluo-PlxnA1</v>
          </cell>
          <cell r="K7">
            <v>14.606741573033707</v>
          </cell>
          <cell r="L7">
            <v>85.393258426966284</v>
          </cell>
        </row>
        <row r="8">
          <cell r="J8" t="str">
            <v>pHluo-PlxnA1 Y1815F</v>
          </cell>
          <cell r="K8">
            <v>60.273972602739725</v>
          </cell>
          <cell r="L8">
            <v>39.726027397260275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16D6-9098-624A-8232-6CC4E26293A7}">
  <dimension ref="A1:V44"/>
  <sheetViews>
    <sheetView tabSelected="1" workbookViewId="0">
      <selection activeCell="C11" sqref="C11"/>
    </sheetView>
  </sheetViews>
  <sheetFormatPr baseColWidth="10" defaultRowHeight="16" x14ac:dyDescent="0.2"/>
  <cols>
    <col min="1" max="1" width="15.1640625" customWidth="1"/>
    <col min="5" max="6" width="14.83203125" customWidth="1"/>
    <col min="10" max="10" width="20.83203125" customWidth="1"/>
    <col min="11" max="11" width="10.83203125" customWidth="1"/>
    <col min="12" max="12" width="15.1640625" customWidth="1"/>
    <col min="13" max="13" width="7" customWidth="1"/>
    <col min="15" max="15" width="19.33203125" customWidth="1"/>
    <col min="16" max="16" width="11.6640625" customWidth="1"/>
    <col min="17" max="17" width="14.6640625" customWidth="1"/>
    <col min="18" max="18" width="7.33203125" customWidth="1"/>
    <col min="20" max="20" width="23.1640625" customWidth="1"/>
    <col min="21" max="21" width="2.1640625" customWidth="1"/>
  </cols>
  <sheetData>
    <row r="1" spans="1:22" x14ac:dyDescent="0.2">
      <c r="D1" s="1" t="s">
        <v>0</v>
      </c>
      <c r="E1" s="1"/>
      <c r="F1" s="2" t="s">
        <v>1</v>
      </c>
    </row>
    <row r="2" spans="1:22" x14ac:dyDescent="0.2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K2" s="3" t="s">
        <v>4</v>
      </c>
      <c r="L2" s="3" t="s">
        <v>5</v>
      </c>
      <c r="M2" s="3" t="s">
        <v>6</v>
      </c>
      <c r="O2" s="4" t="s">
        <v>8</v>
      </c>
      <c r="P2" s="3" t="s">
        <v>4</v>
      </c>
      <c r="Q2" s="3" t="s">
        <v>5</v>
      </c>
      <c r="R2" s="3" t="s">
        <v>6</v>
      </c>
      <c r="T2" t="s">
        <v>9</v>
      </c>
      <c r="V2" t="s">
        <v>10</v>
      </c>
    </row>
    <row r="3" spans="1:22" x14ac:dyDescent="0.2">
      <c r="A3" s="5" t="s">
        <v>11</v>
      </c>
      <c r="B3" s="6" t="s">
        <v>12</v>
      </c>
      <c r="C3" s="6" t="s">
        <v>13</v>
      </c>
      <c r="D3" s="6">
        <v>0</v>
      </c>
      <c r="E3" s="6">
        <v>0</v>
      </c>
      <c r="F3" s="6">
        <f>G3-D3-E3</f>
        <v>2</v>
      </c>
      <c r="G3" s="6">
        <v>2</v>
      </c>
      <c r="J3" s="3" t="s">
        <v>11</v>
      </c>
      <c r="K3" s="7">
        <f>D23</f>
        <v>10.112359550561797</v>
      </c>
      <c r="L3" s="7">
        <f>E23</f>
        <v>4.4943820224719104</v>
      </c>
      <c r="M3" s="7">
        <f>F23</f>
        <v>85.393258426966284</v>
      </c>
      <c r="O3" s="3" t="s">
        <v>11</v>
      </c>
      <c r="P3" s="7">
        <f>D22</f>
        <v>9</v>
      </c>
      <c r="Q3" s="7">
        <f>E22</f>
        <v>4</v>
      </c>
      <c r="R3" s="7">
        <f>F22</f>
        <v>76</v>
      </c>
      <c r="T3" t="s">
        <v>14</v>
      </c>
      <c r="V3" t="s">
        <v>15</v>
      </c>
    </row>
    <row r="4" spans="1:22" x14ac:dyDescent="0.2">
      <c r="A4" s="5"/>
      <c r="B4" s="6"/>
      <c r="C4" s="6" t="s">
        <v>16</v>
      </c>
      <c r="D4" s="6">
        <v>0</v>
      </c>
      <c r="E4" s="6">
        <v>0</v>
      </c>
      <c r="F4" s="6">
        <f t="shared" ref="F4:F43" si="0">G4-D4-E4</f>
        <v>4</v>
      </c>
      <c r="G4" s="6">
        <v>4</v>
      </c>
      <c r="J4" s="8" t="s">
        <v>17</v>
      </c>
      <c r="K4" s="7">
        <f>D44</f>
        <v>49.315068493150683</v>
      </c>
      <c r="L4" s="7">
        <f>E44</f>
        <v>10.95890410958904</v>
      </c>
      <c r="M4" s="7">
        <f>F44</f>
        <v>39.726027397260275</v>
      </c>
      <c r="O4" s="8" t="s">
        <v>17</v>
      </c>
      <c r="P4" s="7">
        <f>D43</f>
        <v>36</v>
      </c>
      <c r="Q4" s="7">
        <f>E43</f>
        <v>8</v>
      </c>
      <c r="R4" s="7">
        <f>F43</f>
        <v>29</v>
      </c>
      <c r="T4" t="s">
        <v>18</v>
      </c>
      <c r="V4" t="s">
        <v>19</v>
      </c>
    </row>
    <row r="5" spans="1:22" x14ac:dyDescent="0.2">
      <c r="A5" s="5"/>
      <c r="B5" s="6"/>
      <c r="C5" s="6" t="s">
        <v>20</v>
      </c>
      <c r="D5" s="6">
        <v>0</v>
      </c>
      <c r="E5" s="6">
        <v>0</v>
      </c>
      <c r="F5" s="6">
        <f t="shared" si="0"/>
        <v>14</v>
      </c>
      <c r="G5" s="6">
        <v>14</v>
      </c>
      <c r="T5" t="s">
        <v>21</v>
      </c>
      <c r="V5" t="s">
        <v>22</v>
      </c>
    </row>
    <row r="6" spans="1:22" x14ac:dyDescent="0.2">
      <c r="A6" s="5"/>
      <c r="B6" s="9"/>
      <c r="C6" s="9" t="s">
        <v>23</v>
      </c>
      <c r="D6" s="9">
        <v>1</v>
      </c>
      <c r="E6" s="9">
        <v>0</v>
      </c>
      <c r="F6" s="9">
        <f t="shared" si="0"/>
        <v>7</v>
      </c>
      <c r="G6" s="9">
        <v>8</v>
      </c>
      <c r="J6" t="s">
        <v>24</v>
      </c>
      <c r="K6" s="3" t="s">
        <v>0</v>
      </c>
      <c r="L6" s="3" t="s">
        <v>1</v>
      </c>
      <c r="M6" s="3"/>
      <c r="O6" t="s">
        <v>8</v>
      </c>
      <c r="P6" s="3" t="s">
        <v>0</v>
      </c>
      <c r="Q6" s="3" t="s">
        <v>1</v>
      </c>
      <c r="R6" s="3"/>
      <c r="T6" t="s">
        <v>25</v>
      </c>
      <c r="V6" t="s">
        <v>26</v>
      </c>
    </row>
    <row r="7" spans="1:22" x14ac:dyDescent="0.2">
      <c r="A7" s="5"/>
      <c r="B7" s="5" t="s">
        <v>27</v>
      </c>
      <c r="C7" s="10" t="s">
        <v>13</v>
      </c>
      <c r="D7" s="10">
        <v>0</v>
      </c>
      <c r="E7" s="10">
        <v>0</v>
      </c>
      <c r="F7" s="10">
        <f t="shared" si="0"/>
        <v>0</v>
      </c>
      <c r="G7" s="10">
        <v>0</v>
      </c>
      <c r="J7" s="3" t="s">
        <v>11</v>
      </c>
      <c r="K7" s="7">
        <f>SUM(K3:L3)</f>
        <v>14.606741573033707</v>
      </c>
      <c r="L7" s="7">
        <f>M3</f>
        <v>85.393258426966284</v>
      </c>
      <c r="M7" s="7"/>
      <c r="O7" s="3" t="s">
        <v>11</v>
      </c>
      <c r="P7" s="7">
        <f>SUM(P3:Q3)</f>
        <v>13</v>
      </c>
      <c r="Q7" s="7">
        <f>R3</f>
        <v>76</v>
      </c>
      <c r="R7" s="7"/>
    </row>
    <row r="8" spans="1:22" x14ac:dyDescent="0.2">
      <c r="A8" s="5"/>
      <c r="B8" s="5"/>
      <c r="C8" s="5" t="s">
        <v>16</v>
      </c>
      <c r="D8" s="5">
        <v>0</v>
      </c>
      <c r="E8" s="5">
        <v>1</v>
      </c>
      <c r="F8" s="5">
        <f t="shared" si="0"/>
        <v>2</v>
      </c>
      <c r="G8" s="5">
        <v>3</v>
      </c>
      <c r="J8" s="8" t="s">
        <v>17</v>
      </c>
      <c r="K8" s="7">
        <f>SUM(K4:L4)</f>
        <v>60.273972602739725</v>
      </c>
      <c r="L8" s="7">
        <f>M4</f>
        <v>39.726027397260275</v>
      </c>
      <c r="M8" s="7"/>
      <c r="O8" s="8" t="s">
        <v>17</v>
      </c>
      <c r="P8" s="7">
        <f>SUM(P4:Q4)</f>
        <v>44</v>
      </c>
      <c r="Q8" s="7">
        <f>R4</f>
        <v>29</v>
      </c>
      <c r="R8" s="7"/>
    </row>
    <row r="9" spans="1:22" x14ac:dyDescent="0.2">
      <c r="A9" s="5"/>
      <c r="B9" s="5"/>
      <c r="C9" s="10" t="s">
        <v>20</v>
      </c>
      <c r="D9" s="10">
        <v>0</v>
      </c>
      <c r="E9" s="10">
        <v>0</v>
      </c>
      <c r="F9" s="10">
        <f t="shared" si="0"/>
        <v>0</v>
      </c>
      <c r="G9" s="10">
        <v>0</v>
      </c>
    </row>
    <row r="10" spans="1:22" x14ac:dyDescent="0.2">
      <c r="A10" s="5"/>
      <c r="B10" s="5"/>
      <c r="C10" s="10" t="s">
        <v>23</v>
      </c>
      <c r="D10" s="10">
        <v>0</v>
      </c>
      <c r="E10" s="10">
        <v>0</v>
      </c>
      <c r="F10" s="10">
        <f t="shared" si="0"/>
        <v>0</v>
      </c>
      <c r="G10" s="10">
        <v>0</v>
      </c>
      <c r="P10" s="11"/>
      <c r="Q10" s="11"/>
    </row>
    <row r="11" spans="1:22" x14ac:dyDescent="0.2">
      <c r="A11" s="5"/>
      <c r="B11" s="12" t="s">
        <v>28</v>
      </c>
      <c r="C11" s="12" t="s">
        <v>13</v>
      </c>
      <c r="D11" s="12">
        <v>0</v>
      </c>
      <c r="E11" s="12">
        <v>1</v>
      </c>
      <c r="F11" s="12">
        <f t="shared" si="0"/>
        <v>6</v>
      </c>
      <c r="G11" s="12">
        <v>7</v>
      </c>
      <c r="P11" s="13"/>
      <c r="Q11" s="11"/>
      <c r="R11" s="11"/>
    </row>
    <row r="12" spans="1:22" x14ac:dyDescent="0.2">
      <c r="A12" s="5"/>
      <c r="B12" s="6"/>
      <c r="C12" s="6" t="s">
        <v>16</v>
      </c>
      <c r="D12" s="6">
        <v>1</v>
      </c>
      <c r="E12" s="6">
        <v>0</v>
      </c>
      <c r="F12" s="6">
        <f t="shared" si="0"/>
        <v>5</v>
      </c>
      <c r="G12" s="6">
        <v>6</v>
      </c>
    </row>
    <row r="13" spans="1:22" x14ac:dyDescent="0.2">
      <c r="A13" s="5"/>
      <c r="B13" s="6"/>
      <c r="C13" s="6" t="s">
        <v>20</v>
      </c>
      <c r="D13" s="6">
        <v>2</v>
      </c>
      <c r="E13" s="6">
        <v>1</v>
      </c>
      <c r="F13" s="6">
        <f t="shared" si="0"/>
        <v>5</v>
      </c>
      <c r="G13" s="6">
        <v>8</v>
      </c>
    </row>
    <row r="14" spans="1:22" x14ac:dyDescent="0.2">
      <c r="A14" s="5"/>
      <c r="B14" s="9"/>
      <c r="C14" s="9" t="s">
        <v>23</v>
      </c>
      <c r="D14" s="9">
        <v>3</v>
      </c>
      <c r="E14" s="9">
        <v>1</v>
      </c>
      <c r="F14" s="9">
        <f t="shared" si="0"/>
        <v>4</v>
      </c>
      <c r="G14" s="9">
        <v>8</v>
      </c>
    </row>
    <row r="15" spans="1:22" x14ac:dyDescent="0.2">
      <c r="A15" s="5"/>
      <c r="B15" s="5" t="s">
        <v>29</v>
      </c>
      <c r="C15" s="5" t="s">
        <v>13</v>
      </c>
      <c r="D15" s="5">
        <v>0</v>
      </c>
      <c r="E15" s="5">
        <v>0</v>
      </c>
      <c r="F15" s="5">
        <f t="shared" si="0"/>
        <v>2</v>
      </c>
      <c r="G15" s="5">
        <v>2</v>
      </c>
    </row>
    <row r="16" spans="1:22" x14ac:dyDescent="0.2">
      <c r="A16" s="5"/>
      <c r="B16" s="5"/>
      <c r="C16" s="5" t="s">
        <v>16</v>
      </c>
      <c r="D16" s="5">
        <v>0</v>
      </c>
      <c r="E16" s="5">
        <v>0</v>
      </c>
      <c r="F16" s="5">
        <f t="shared" si="0"/>
        <v>3</v>
      </c>
      <c r="G16" s="5">
        <v>3</v>
      </c>
    </row>
    <row r="17" spans="1:7" x14ac:dyDescent="0.2">
      <c r="A17" s="5"/>
      <c r="B17" s="5"/>
      <c r="C17" s="5" t="s">
        <v>20</v>
      </c>
      <c r="D17" s="5">
        <v>0</v>
      </c>
      <c r="E17" s="5">
        <v>0</v>
      </c>
      <c r="F17" s="5">
        <f t="shared" si="0"/>
        <v>3</v>
      </c>
      <c r="G17" s="5">
        <v>3</v>
      </c>
    </row>
    <row r="18" spans="1:7" x14ac:dyDescent="0.2">
      <c r="A18" s="5"/>
      <c r="B18" s="5"/>
      <c r="C18" s="5" t="s">
        <v>23</v>
      </c>
      <c r="D18" s="5">
        <v>1</v>
      </c>
      <c r="E18" s="5">
        <v>0</v>
      </c>
      <c r="F18" s="5">
        <f t="shared" si="0"/>
        <v>4</v>
      </c>
      <c r="G18" s="5">
        <v>5</v>
      </c>
    </row>
    <row r="19" spans="1:7" x14ac:dyDescent="0.2">
      <c r="A19" s="5"/>
      <c r="B19" s="12" t="s">
        <v>30</v>
      </c>
      <c r="C19" s="12" t="s">
        <v>13</v>
      </c>
      <c r="D19" s="12">
        <v>0</v>
      </c>
      <c r="E19" s="12">
        <v>0</v>
      </c>
      <c r="F19" s="12">
        <f t="shared" si="0"/>
        <v>6</v>
      </c>
      <c r="G19" s="12">
        <v>6</v>
      </c>
    </row>
    <row r="20" spans="1:7" x14ac:dyDescent="0.2">
      <c r="A20" s="5"/>
      <c r="B20" s="5"/>
      <c r="C20" s="5" t="s">
        <v>16</v>
      </c>
      <c r="D20" s="5">
        <v>0</v>
      </c>
      <c r="E20" s="5">
        <v>0</v>
      </c>
      <c r="F20" s="5">
        <f t="shared" si="0"/>
        <v>3</v>
      </c>
      <c r="G20" s="5">
        <v>3</v>
      </c>
    </row>
    <row r="21" spans="1:7" x14ac:dyDescent="0.2">
      <c r="A21" s="5"/>
      <c r="B21" s="5"/>
      <c r="C21" s="5" t="s">
        <v>20</v>
      </c>
      <c r="D21" s="5">
        <v>1</v>
      </c>
      <c r="E21" s="5">
        <v>0</v>
      </c>
      <c r="F21" s="5">
        <f t="shared" si="0"/>
        <v>6</v>
      </c>
      <c r="G21" s="5">
        <v>7</v>
      </c>
    </row>
    <row r="22" spans="1:7" x14ac:dyDescent="0.2">
      <c r="A22" s="5"/>
      <c r="B22" s="12"/>
      <c r="C22" s="12" t="s">
        <v>31</v>
      </c>
      <c r="D22" s="12">
        <f>SUM(D3:D21)</f>
        <v>9</v>
      </c>
      <c r="E22" s="12">
        <f t="shared" ref="E22:G22" si="1">SUM(E3:E21)</f>
        <v>4</v>
      </c>
      <c r="F22" s="12">
        <f t="shared" si="0"/>
        <v>76</v>
      </c>
      <c r="G22" s="12">
        <f t="shared" si="1"/>
        <v>89</v>
      </c>
    </row>
    <row r="23" spans="1:7" x14ac:dyDescent="0.2">
      <c r="A23" s="5"/>
      <c r="B23" s="5"/>
      <c r="C23" s="5" t="s">
        <v>24</v>
      </c>
      <c r="D23" s="14">
        <f>D22/G22*100</f>
        <v>10.112359550561797</v>
      </c>
      <c r="E23" s="14">
        <f>E22/G22*100</f>
        <v>4.4943820224719104</v>
      </c>
      <c r="F23" s="14">
        <f>F22/G22*100</f>
        <v>85.393258426966284</v>
      </c>
      <c r="G23" s="14">
        <f>G22/G22*100</f>
        <v>100</v>
      </c>
    </row>
    <row r="24" spans="1:7" x14ac:dyDescent="0.2">
      <c r="A24" s="15" t="s">
        <v>32</v>
      </c>
      <c r="B24" s="15" t="s">
        <v>12</v>
      </c>
      <c r="C24" s="15" t="s">
        <v>13</v>
      </c>
      <c r="D24" s="15">
        <v>4</v>
      </c>
      <c r="E24" s="15">
        <v>0</v>
      </c>
      <c r="F24" s="15">
        <f t="shared" si="0"/>
        <v>1</v>
      </c>
      <c r="G24" s="15">
        <v>5</v>
      </c>
    </row>
    <row r="25" spans="1:7" x14ac:dyDescent="0.2">
      <c r="A25" s="16"/>
      <c r="B25" s="16"/>
      <c r="C25" s="16" t="s">
        <v>16</v>
      </c>
      <c r="D25" s="17">
        <v>3</v>
      </c>
      <c r="E25" s="17">
        <v>2</v>
      </c>
      <c r="F25" s="16">
        <f t="shared" si="0"/>
        <v>1</v>
      </c>
      <c r="G25" s="17">
        <v>6</v>
      </c>
    </row>
    <row r="26" spans="1:7" x14ac:dyDescent="0.2">
      <c r="A26" s="16"/>
      <c r="B26" s="16"/>
      <c r="C26" s="16" t="s">
        <v>20</v>
      </c>
      <c r="D26" s="16">
        <v>5</v>
      </c>
      <c r="E26" s="16">
        <v>1</v>
      </c>
      <c r="F26" s="16">
        <f t="shared" si="0"/>
        <v>0</v>
      </c>
      <c r="G26" s="16">
        <v>6</v>
      </c>
    </row>
    <row r="27" spans="1:7" x14ac:dyDescent="0.2">
      <c r="A27" s="16"/>
      <c r="B27" s="16"/>
      <c r="C27" s="16" t="s">
        <v>23</v>
      </c>
      <c r="D27" s="16">
        <v>5</v>
      </c>
      <c r="E27" s="16">
        <v>3</v>
      </c>
      <c r="F27" s="16">
        <f t="shared" si="0"/>
        <v>1</v>
      </c>
      <c r="G27" s="16">
        <v>9</v>
      </c>
    </row>
    <row r="28" spans="1:7" x14ac:dyDescent="0.2">
      <c r="A28" s="16"/>
      <c r="B28" s="18" t="s">
        <v>27</v>
      </c>
      <c r="C28" s="18" t="s">
        <v>13</v>
      </c>
      <c r="D28" s="18">
        <v>0</v>
      </c>
      <c r="E28" s="18">
        <v>0</v>
      </c>
      <c r="F28" s="18">
        <f t="shared" si="0"/>
        <v>0</v>
      </c>
      <c r="G28" s="18">
        <v>0</v>
      </c>
    </row>
    <row r="29" spans="1:7" x14ac:dyDescent="0.2">
      <c r="A29" s="16"/>
      <c r="B29" s="19"/>
      <c r="C29" s="19" t="s">
        <v>16</v>
      </c>
      <c r="D29" s="19">
        <v>0</v>
      </c>
      <c r="E29" s="19">
        <v>0</v>
      </c>
      <c r="F29" s="19">
        <f t="shared" si="0"/>
        <v>0</v>
      </c>
      <c r="G29" s="19">
        <v>0</v>
      </c>
    </row>
    <row r="30" spans="1:7" x14ac:dyDescent="0.2">
      <c r="A30" s="16"/>
      <c r="B30" s="19"/>
      <c r="C30" s="19" t="s">
        <v>20</v>
      </c>
      <c r="D30" s="19">
        <v>0</v>
      </c>
      <c r="E30" s="19">
        <v>0</v>
      </c>
      <c r="F30" s="19">
        <f t="shared" si="0"/>
        <v>0</v>
      </c>
      <c r="G30" s="19">
        <v>0</v>
      </c>
    </row>
    <row r="31" spans="1:7" x14ac:dyDescent="0.2">
      <c r="A31" s="16"/>
      <c r="B31" s="20"/>
      <c r="C31" s="20" t="s">
        <v>23</v>
      </c>
      <c r="D31" s="20">
        <v>0</v>
      </c>
      <c r="E31" s="20">
        <v>0</v>
      </c>
      <c r="F31" s="20">
        <f t="shared" si="0"/>
        <v>0</v>
      </c>
      <c r="G31" s="20">
        <v>0</v>
      </c>
    </row>
    <row r="32" spans="1:7" x14ac:dyDescent="0.2">
      <c r="A32" s="16"/>
      <c r="B32" s="16" t="s">
        <v>28</v>
      </c>
      <c r="C32" s="16" t="s">
        <v>13</v>
      </c>
      <c r="D32" s="16">
        <v>2</v>
      </c>
      <c r="E32" s="16">
        <v>1</v>
      </c>
      <c r="F32" s="16">
        <f t="shared" si="0"/>
        <v>3</v>
      </c>
      <c r="G32" s="16">
        <v>6</v>
      </c>
    </row>
    <row r="33" spans="1:7" x14ac:dyDescent="0.2">
      <c r="A33" s="16"/>
      <c r="B33" s="16"/>
      <c r="C33" s="16" t="s">
        <v>16</v>
      </c>
      <c r="D33" s="16">
        <v>7</v>
      </c>
      <c r="E33" s="16">
        <v>1</v>
      </c>
      <c r="F33" s="16">
        <f t="shared" si="0"/>
        <v>10</v>
      </c>
      <c r="G33" s="16">
        <v>18</v>
      </c>
    </row>
    <row r="34" spans="1:7" x14ac:dyDescent="0.2">
      <c r="A34" s="16"/>
      <c r="B34" s="16"/>
      <c r="C34" s="16" t="s">
        <v>20</v>
      </c>
      <c r="D34" s="16">
        <v>3</v>
      </c>
      <c r="E34" s="16">
        <v>0</v>
      </c>
      <c r="F34" s="16">
        <f t="shared" si="0"/>
        <v>7</v>
      </c>
      <c r="G34" s="16">
        <v>10</v>
      </c>
    </row>
    <row r="35" spans="1:7" x14ac:dyDescent="0.2">
      <c r="A35" s="16"/>
      <c r="B35" s="21"/>
      <c r="C35" s="21" t="s">
        <v>23</v>
      </c>
      <c r="D35" s="21">
        <v>3</v>
      </c>
      <c r="E35" s="21">
        <v>0</v>
      </c>
      <c r="F35" s="21">
        <f t="shared" si="0"/>
        <v>2</v>
      </c>
      <c r="G35" s="21">
        <v>5</v>
      </c>
    </row>
    <row r="36" spans="1:7" x14ac:dyDescent="0.2">
      <c r="A36" s="16"/>
      <c r="B36" s="16" t="s">
        <v>29</v>
      </c>
      <c r="C36" s="16" t="s">
        <v>13</v>
      </c>
      <c r="D36" s="16">
        <v>2</v>
      </c>
      <c r="E36" s="16">
        <v>0</v>
      </c>
      <c r="F36" s="16">
        <f t="shared" si="0"/>
        <v>2</v>
      </c>
      <c r="G36" s="16">
        <v>4</v>
      </c>
    </row>
    <row r="37" spans="1:7" x14ac:dyDescent="0.2">
      <c r="A37" s="16"/>
      <c r="B37" s="16"/>
      <c r="C37" s="10" t="s">
        <v>16</v>
      </c>
      <c r="D37" s="10">
        <v>0</v>
      </c>
      <c r="E37" s="10">
        <v>0</v>
      </c>
      <c r="F37" s="10">
        <f t="shared" si="0"/>
        <v>0</v>
      </c>
      <c r="G37" s="10">
        <v>0</v>
      </c>
    </row>
    <row r="38" spans="1:7" x14ac:dyDescent="0.2">
      <c r="A38" s="16"/>
      <c r="B38" s="16"/>
      <c r="C38" s="16" t="s">
        <v>20</v>
      </c>
      <c r="D38" s="16">
        <v>2</v>
      </c>
      <c r="E38" s="16">
        <v>0</v>
      </c>
      <c r="F38" s="16">
        <f t="shared" si="0"/>
        <v>2</v>
      </c>
      <c r="G38" s="16">
        <v>4</v>
      </c>
    </row>
    <row r="39" spans="1:7" x14ac:dyDescent="0.2">
      <c r="A39" s="16"/>
      <c r="B39" s="21"/>
      <c r="C39" s="20" t="s">
        <v>23</v>
      </c>
      <c r="D39" s="20">
        <v>0</v>
      </c>
      <c r="E39" s="20">
        <v>0</v>
      </c>
      <c r="F39" s="20">
        <f t="shared" si="0"/>
        <v>0</v>
      </c>
      <c r="G39" s="20">
        <v>0</v>
      </c>
    </row>
    <row r="40" spans="1:7" x14ac:dyDescent="0.2">
      <c r="A40" s="16"/>
      <c r="B40" s="10" t="s">
        <v>30</v>
      </c>
      <c r="C40" s="10" t="s">
        <v>13</v>
      </c>
      <c r="D40" s="10">
        <v>0</v>
      </c>
      <c r="E40" s="10">
        <v>0</v>
      </c>
      <c r="F40" s="10">
        <f t="shared" si="0"/>
        <v>0</v>
      </c>
      <c r="G40" s="10">
        <v>0</v>
      </c>
    </row>
    <row r="41" spans="1:7" x14ac:dyDescent="0.2">
      <c r="A41" s="16"/>
      <c r="B41" s="10"/>
      <c r="C41" s="10" t="s">
        <v>16</v>
      </c>
      <c r="D41" s="10">
        <v>0</v>
      </c>
      <c r="E41" s="10">
        <v>0</v>
      </c>
      <c r="F41" s="10">
        <f t="shared" si="0"/>
        <v>0</v>
      </c>
      <c r="G41" s="10">
        <v>0</v>
      </c>
    </row>
    <row r="42" spans="1:7" x14ac:dyDescent="0.2">
      <c r="A42" s="16"/>
      <c r="B42" s="20"/>
      <c r="C42" s="20" t="s">
        <v>20</v>
      </c>
      <c r="D42" s="20">
        <v>0</v>
      </c>
      <c r="E42" s="20">
        <v>0</v>
      </c>
      <c r="F42" s="20">
        <f t="shared" si="0"/>
        <v>0</v>
      </c>
      <c r="G42" s="20">
        <v>0</v>
      </c>
    </row>
    <row r="43" spans="1:7" x14ac:dyDescent="0.2">
      <c r="A43" s="16"/>
      <c r="B43" s="16"/>
      <c r="C43" s="16" t="s">
        <v>31</v>
      </c>
      <c r="D43" s="16">
        <f>SUM(D24:D42)</f>
        <v>36</v>
      </c>
      <c r="E43" s="16">
        <f t="shared" ref="E43:G43" si="2">SUM(E24:E42)</f>
        <v>8</v>
      </c>
      <c r="F43" s="16">
        <f t="shared" si="0"/>
        <v>29</v>
      </c>
      <c r="G43" s="16">
        <f t="shared" si="2"/>
        <v>73</v>
      </c>
    </row>
    <row r="44" spans="1:7" x14ac:dyDescent="0.2">
      <c r="A44" s="16"/>
      <c r="B44" s="16"/>
      <c r="C44" s="16" t="s">
        <v>24</v>
      </c>
      <c r="D44" s="22">
        <f>D43/G43*100</f>
        <v>49.315068493150683</v>
      </c>
      <c r="E44" s="22">
        <f>E43/G43*100</f>
        <v>10.95890410958904</v>
      </c>
      <c r="F44" s="22">
        <f>F43/G43*100</f>
        <v>39.726027397260275</v>
      </c>
      <c r="G44" s="22">
        <f>G43/G43*100</f>
        <v>100</v>
      </c>
    </row>
  </sheetData>
  <mergeCells count="1">
    <mergeCell ref="D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7B-C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2020-12-14T18:11:42Z</dcterms:created>
  <dcterms:modified xsi:type="dcterms:W3CDTF">2020-12-14T18:11:46Z</dcterms:modified>
</cp:coreProperties>
</file>