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13_ncr:1_{3B55FFE7-6461-4846-B478-10452993C9DF}" xr6:coauthVersionLast="36" xr6:coauthVersionMax="36" xr10:uidLastSave="{00000000-0000-0000-0000-000000000000}"/>
  <bookViews>
    <workbookView xWindow="780" yWindow="940" windowWidth="27640" windowHeight="15780" xr2:uid="{031FA3C5-536A-C64F-B041-3BE88C024BF5}"/>
  </bookViews>
  <sheets>
    <sheet name="Figure S7B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E17" i="1"/>
  <c r="E16" i="1"/>
  <c r="I15" i="1"/>
  <c r="H15" i="1"/>
  <c r="E15" i="1"/>
  <c r="J14" i="1"/>
  <c r="E14" i="1"/>
  <c r="J13" i="1"/>
  <c r="E13" i="1"/>
  <c r="J12" i="1"/>
  <c r="E12" i="1"/>
  <c r="J11" i="1"/>
  <c r="E11" i="1"/>
  <c r="J10" i="1"/>
  <c r="E10" i="1"/>
  <c r="J9" i="1"/>
  <c r="E9" i="1"/>
  <c r="J8" i="1"/>
  <c r="E8" i="1"/>
  <c r="J7" i="1"/>
  <c r="E7" i="1"/>
  <c r="J6" i="1"/>
  <c r="E6" i="1"/>
  <c r="J5" i="1"/>
  <c r="E5" i="1"/>
  <c r="J4" i="1"/>
  <c r="E4" i="1"/>
  <c r="J3" i="1"/>
  <c r="J16" i="1" s="1"/>
  <c r="E3" i="1"/>
  <c r="E19" i="1" s="1"/>
  <c r="J15" i="1" l="1"/>
  <c r="E18" i="1"/>
</calcChain>
</file>

<file path=xl/sharedStrings.xml><?xml version="1.0" encoding="utf-8"?>
<sst xmlns="http://schemas.openxmlformats.org/spreadsheetml/2006/main" count="52" uniqueCount="34">
  <si>
    <t>PlxnA1 WT</t>
  </si>
  <si>
    <t xml:space="preserve">PlxnA1 Y1815F </t>
  </si>
  <si>
    <t>Embryo</t>
  </si>
  <si>
    <t>Images</t>
  </si>
  <si>
    <t>nb of counted growth cones</t>
  </si>
  <si>
    <t>nb of enlarged growth cones</t>
  </si>
  <si>
    <t>ratio enlarged growth cones over the total number of cones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</si>
  <si>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</si>
  <si>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</si>
  <si>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</si>
  <si>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</si>
  <si>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</si>
  <si>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</si>
  <si>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</si>
  <si>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</si>
  <si>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</si>
  <si>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</si>
  <si>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</si>
  <si>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</si>
  <si>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</si>
  <si>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</si>
  <si>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standart dev</t>
  </si>
  <si>
    <t>5.3</t>
  </si>
  <si>
    <t>pHluo-PlxnA1wt</t>
  </si>
  <si>
    <t>pHluo-PlxnA1Y1815F</t>
  </si>
  <si>
    <t>Mann-Whitney test</t>
  </si>
  <si>
    <t>Difference between medians</t>
  </si>
  <si>
    <t>Two-tailed p-value</t>
  </si>
  <si>
    <t>Median of column A</t>
  </si>
  <si>
    <t>6,000, n=15</t>
  </si>
  <si>
    <t>Median of column B</t>
  </si>
  <si>
    <t>14,50, n=12</t>
  </si>
  <si>
    <t>Difference: Actual</t>
  </si>
  <si>
    <t>Difference: Hodges-Lehmann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</si>
</sst>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4" xfId="0" applyFont="1" applyBorder="1" applyAlignment="1">
      <alignment horizontal="center"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0" xfId="0" applyBorder="1"/>
    <xf numFmtId="1" fontId="0" fillId="0" borderId="12" xfId="0" applyNumberFormat="1" applyFill="1" applyBorder="1"/>
    <xf numFmtId="0" fontId="0" fillId="0" borderId="14" xfId="0" applyBorder="1"/>
    <xf numFmtId="1" fontId="0" fillId="0" borderId="15" xfId="0" applyNumberFormat="1" applyFill="1" applyBorder="1"/>
    <xf numFmtId="164" fontId="0" fillId="0" borderId="12" xfId="0" applyNumberFormat="1" applyFill="1" applyBorder="1"/>
    <xf numFmtId="164" fontId="0" fillId="0" borderId="15" xfId="0" applyNumberFormat="1" applyFill="1" applyBorder="1"/>
    <xf numFmtId="1" fontId="0" fillId="0" borderId="0" xfId="0" applyNumberFormat="1"/>
    <xf numFmtId="0" fontId="0" fillId="0" borderId="11" xfId="0" applyBorder="1"/>
    <xf numFmtId="0" fontId="0" fillId="0" borderId="16" xfId="0" applyBorder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0" xfId="0" applyNumberFormat="1" applyFont="1"/>
    <xf numFmtId="164" fontId="1" fillId="0" borderId="0" xfId="0" applyNumberFormat="1" applyFont="1" applyFill="1"/>
    <xf numFmtId="0" fontId="4" fillId="0" borderId="0" xfId="0" applyFont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[1]Feuil1!$E$39:$F$39</c:f>
                <c:numCache>
                  <c:formatCode>General</c:formatCode>
                  <c:ptCount val="2"/>
                  <c:pt idx="0">
                    <c:v>2.4318018603573677</c:v>
                  </c:pt>
                  <c:pt idx="1">
                    <c:v>7.029107964189234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[1]Feuil1!$E$37:$F$37</c:f>
              <c:strCache>
                <c:ptCount val="2"/>
                <c:pt idx="0">
                  <c:v>pHluo-PlxnA1wt</c:v>
                </c:pt>
                <c:pt idx="1">
                  <c:v>pHluo-PlxnA1Y1815F</c:v>
                </c:pt>
              </c:strCache>
            </c:strRef>
          </c:cat>
          <c:val>
            <c:numRef>
              <c:f>[1]Feuil1!$E$38:$F$38</c:f>
              <c:numCache>
                <c:formatCode>General</c:formatCode>
                <c:ptCount val="2"/>
                <c:pt idx="0">
                  <c:v>5.3709704287584641</c:v>
                </c:pt>
                <c:pt idx="1">
                  <c:v>16.606748836818497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A-2F46-A5DF-501B4ACEF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571744"/>
        <c:axId val="1236601840"/>
      </c:barChart>
      <c:catAx>
        <c:axId val="123657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36601840"/>
        <c:crosses val="autoZero"/>
        <c:auto val="1"/>
        <c:lblAlgn val="ctr"/>
        <c:lblOffset val="100"/>
        <c:noMultiLvlLbl val="0"/>
      </c:catAx>
      <c:valAx>
        <c:axId val="1236601840"/>
        <c:scaling>
          <c:orientation val="minMax"/>
          <c:max val="3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3657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5</xdr:col>
      <xdr:colOff>501650</xdr:colOff>
      <xdr:row>38</xdr:row>
      <xdr:rowOff>34925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886953-2E15-C945-8F74-7A857F9CD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LACIE%202%20MAC/Projet%20Midline%20Crossing%202/Phluo-Y1815%20in%20chick/Quantif%20cones%20&#233;larg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37">
          <cell r="E37" t="str">
            <v>pHluo-PlxnA1wt</v>
          </cell>
          <cell r="F37" t="str">
            <v>pHluo-PlxnA1Y1815F</v>
          </cell>
        </row>
        <row r="38">
          <cell r="E38">
            <v>5.3709704287584641</v>
          </cell>
          <cell r="F38">
            <v>16.606748836818497</v>
          </cell>
        </row>
        <row r="39">
          <cell r="E39">
            <v>2.4318018603573677</v>
          </cell>
          <cell r="F39">
            <v>7.029107964189234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A0FC3-37A3-8643-9FD6-6FB3A4AF441C}">
  <dimension ref="A1:L25"/>
  <sheetViews>
    <sheetView tabSelected="1" topLeftCell="A6" workbookViewId="0">
      <selection activeCell="A24" sqref="A24"/>
    </sheetView>
  </sheetViews>
  <sheetFormatPr baseColWidth="10" defaultRowHeight="16" x14ac:dyDescent="0.2"/>
  <cols>
    <col min="2" max="2" width="12.33203125" bestFit="1" customWidth="1"/>
    <col min="3" max="3" width="15.83203125" bestFit="1" customWidth="1"/>
    <col min="4" max="4" width="13" customWidth="1"/>
    <col min="5" max="5" width="19.1640625" customWidth="1"/>
    <col min="8" max="8" width="12.33203125" customWidth="1"/>
    <col min="9" max="9" width="13" customWidth="1"/>
    <col min="10" max="10" width="20.83203125" customWidth="1"/>
    <col min="11" max="11" width="18.83203125" customWidth="1"/>
  </cols>
  <sheetData>
    <row r="1" spans="1:10" ht="17" thickBot="1" x14ac:dyDescent="0.25">
      <c r="A1" s="1"/>
      <c r="B1" s="26" t="s">
        <v>0</v>
      </c>
      <c r="C1" s="26"/>
      <c r="D1" s="26"/>
      <c r="E1" s="27"/>
      <c r="F1" s="2"/>
      <c r="G1" s="28" t="s">
        <v>1</v>
      </c>
      <c r="H1" s="28"/>
      <c r="I1" s="28"/>
      <c r="J1" s="29"/>
    </row>
    <row r="2" spans="1:10" ht="51" x14ac:dyDescent="0.2">
      <c r="A2" s="3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6" t="s">
        <v>2</v>
      </c>
      <c r="G2" s="7" t="s">
        <v>3</v>
      </c>
      <c r="H2" s="7" t="s">
        <v>4</v>
      </c>
      <c r="I2" s="7" t="s">
        <v>5</v>
      </c>
      <c r="J2" s="8" t="s">
        <v>6</v>
      </c>
    </row>
    <row r="3" spans="1:10" x14ac:dyDescent="0.2">
      <c r="A3" s="24">
        <v>1</v>
      </c>
      <c r="B3" s="9" t="s">
        <v>7</v>
      </c>
      <c r="C3" s="9">
        <v>24</v>
      </c>
      <c r="D3" s="9">
        <v>2</v>
      </c>
      <c r="E3" s="10">
        <f t="shared" ref="E3:E17" si="0">D3/C3*100</f>
        <v>8.3333333333333321</v>
      </c>
      <c r="F3" s="30">
        <v>1</v>
      </c>
      <c r="G3" s="9" t="s">
        <v>7</v>
      </c>
      <c r="H3" s="9">
        <v>11</v>
      </c>
      <c r="I3" s="9">
        <v>0</v>
      </c>
      <c r="J3" s="10">
        <f t="shared" ref="J3:J14" si="1">I3/H3*100</f>
        <v>0</v>
      </c>
    </row>
    <row r="4" spans="1:10" x14ac:dyDescent="0.2">
      <c r="A4" s="24"/>
      <c r="B4" s="9" t="s">
        <v>8</v>
      </c>
      <c r="C4" s="9">
        <v>26</v>
      </c>
      <c r="D4" s="9">
        <v>2</v>
      </c>
      <c r="E4" s="10">
        <f t="shared" si="0"/>
        <v>7.6923076923076925</v>
      </c>
      <c r="F4" s="25"/>
      <c r="G4" s="9" t="s">
        <v>8</v>
      </c>
      <c r="H4" s="9">
        <v>11</v>
      </c>
      <c r="I4" s="9">
        <v>1</v>
      </c>
      <c r="J4" s="10">
        <f t="shared" si="1"/>
        <v>9.0909090909090917</v>
      </c>
    </row>
    <row r="5" spans="1:10" x14ac:dyDescent="0.2">
      <c r="A5" s="24"/>
      <c r="B5" s="9" t="s">
        <v>9</v>
      </c>
      <c r="C5" s="9">
        <v>20</v>
      </c>
      <c r="D5" s="9">
        <v>1</v>
      </c>
      <c r="E5" s="10">
        <f t="shared" si="0"/>
        <v>5</v>
      </c>
      <c r="F5" s="25"/>
      <c r="G5" s="9" t="s">
        <v>9</v>
      </c>
      <c r="H5" s="9">
        <v>14</v>
      </c>
      <c r="I5" s="9">
        <v>2</v>
      </c>
      <c r="J5" s="10">
        <f t="shared" si="1"/>
        <v>14.285714285714285</v>
      </c>
    </row>
    <row r="6" spans="1:10" x14ac:dyDescent="0.2">
      <c r="A6" s="24">
        <v>2</v>
      </c>
      <c r="B6" s="9" t="s">
        <v>10</v>
      </c>
      <c r="C6" s="9">
        <v>13</v>
      </c>
      <c r="D6" s="9">
        <v>1</v>
      </c>
      <c r="E6" s="10">
        <f t="shared" si="0"/>
        <v>7.6923076923076925</v>
      </c>
      <c r="F6" s="25">
        <v>2</v>
      </c>
      <c r="G6" s="9" t="s">
        <v>10</v>
      </c>
      <c r="H6" s="9">
        <v>19</v>
      </c>
      <c r="I6" s="9">
        <v>5</v>
      </c>
      <c r="J6" s="10">
        <f t="shared" si="1"/>
        <v>26.315789473684209</v>
      </c>
    </row>
    <row r="7" spans="1:10" x14ac:dyDescent="0.2">
      <c r="A7" s="24"/>
      <c r="B7" s="9" t="s">
        <v>11</v>
      </c>
      <c r="C7" s="9">
        <v>17</v>
      </c>
      <c r="D7" s="9">
        <v>1</v>
      </c>
      <c r="E7" s="10">
        <f t="shared" si="0"/>
        <v>5.8823529411764701</v>
      </c>
      <c r="F7" s="25"/>
      <c r="G7" s="9" t="s">
        <v>11</v>
      </c>
      <c r="H7" s="9">
        <v>15</v>
      </c>
      <c r="I7" s="9">
        <v>2</v>
      </c>
      <c r="J7" s="10">
        <f t="shared" si="1"/>
        <v>13.333333333333334</v>
      </c>
    </row>
    <row r="8" spans="1:10" x14ac:dyDescent="0.2">
      <c r="A8" s="24"/>
      <c r="B8" s="9" t="s">
        <v>12</v>
      </c>
      <c r="C8" s="9">
        <v>18</v>
      </c>
      <c r="D8" s="9">
        <v>1</v>
      </c>
      <c r="E8" s="10">
        <f t="shared" si="0"/>
        <v>5.5555555555555554</v>
      </c>
      <c r="F8" s="25"/>
      <c r="G8" s="9" t="s">
        <v>12</v>
      </c>
      <c r="H8" s="9">
        <v>7</v>
      </c>
      <c r="I8" s="9">
        <v>1</v>
      </c>
      <c r="J8" s="10">
        <f t="shared" si="1"/>
        <v>14.285714285714285</v>
      </c>
    </row>
    <row r="9" spans="1:10" x14ac:dyDescent="0.2">
      <c r="A9" s="24">
        <v>3</v>
      </c>
      <c r="B9" s="9" t="s">
        <v>13</v>
      </c>
      <c r="C9" s="9">
        <v>12</v>
      </c>
      <c r="D9" s="9">
        <v>0</v>
      </c>
      <c r="E9" s="10">
        <f t="shared" si="0"/>
        <v>0</v>
      </c>
      <c r="F9" s="25">
        <v>3</v>
      </c>
      <c r="G9" s="9" t="s">
        <v>13</v>
      </c>
      <c r="H9" s="9">
        <v>16</v>
      </c>
      <c r="I9" s="9">
        <v>3</v>
      </c>
      <c r="J9" s="10">
        <f t="shared" si="1"/>
        <v>18.75</v>
      </c>
    </row>
    <row r="10" spans="1:10" x14ac:dyDescent="0.2">
      <c r="A10" s="24"/>
      <c r="B10" s="9" t="s">
        <v>14</v>
      </c>
      <c r="C10" s="9">
        <v>23</v>
      </c>
      <c r="D10" s="9">
        <v>1</v>
      </c>
      <c r="E10" s="10">
        <f t="shared" si="0"/>
        <v>4.3478260869565215</v>
      </c>
      <c r="F10" s="25"/>
      <c r="G10" s="9" t="s">
        <v>14</v>
      </c>
      <c r="H10" s="9">
        <v>15</v>
      </c>
      <c r="I10" s="9">
        <v>4</v>
      </c>
      <c r="J10" s="10">
        <f t="shared" si="1"/>
        <v>26.666666666666668</v>
      </c>
    </row>
    <row r="11" spans="1:10" x14ac:dyDescent="0.2">
      <c r="A11" s="24"/>
      <c r="B11" s="9" t="s">
        <v>15</v>
      </c>
      <c r="C11" s="9">
        <v>28</v>
      </c>
      <c r="D11" s="9">
        <v>1</v>
      </c>
      <c r="E11" s="10">
        <f t="shared" si="0"/>
        <v>3.5714285714285712</v>
      </c>
      <c r="F11" s="25"/>
      <c r="G11" s="9" t="s">
        <v>15</v>
      </c>
      <c r="H11" s="9">
        <v>17</v>
      </c>
      <c r="I11" s="9">
        <v>6</v>
      </c>
      <c r="J11" s="10">
        <f t="shared" si="1"/>
        <v>35.294117647058826</v>
      </c>
    </row>
    <row r="12" spans="1:10" x14ac:dyDescent="0.2">
      <c r="A12" s="24">
        <v>4</v>
      </c>
      <c r="B12" s="9" t="s">
        <v>16</v>
      </c>
      <c r="C12" s="9">
        <v>25</v>
      </c>
      <c r="D12" s="9">
        <v>1</v>
      </c>
      <c r="E12" s="10">
        <f t="shared" si="0"/>
        <v>4</v>
      </c>
      <c r="F12" s="25">
        <v>4</v>
      </c>
      <c r="G12" s="9" t="s">
        <v>16</v>
      </c>
      <c r="H12" s="9">
        <v>26</v>
      </c>
      <c r="I12" s="9">
        <v>4</v>
      </c>
      <c r="J12" s="10">
        <f t="shared" si="1"/>
        <v>15.384615384615385</v>
      </c>
    </row>
    <row r="13" spans="1:10" x14ac:dyDescent="0.2">
      <c r="A13" s="24"/>
      <c r="B13" s="9" t="s">
        <v>17</v>
      </c>
      <c r="C13" s="9">
        <v>33</v>
      </c>
      <c r="D13" s="9">
        <v>0</v>
      </c>
      <c r="E13" s="10">
        <f t="shared" si="0"/>
        <v>0</v>
      </c>
      <c r="F13" s="25"/>
      <c r="G13" s="9" t="s">
        <v>17</v>
      </c>
      <c r="H13" s="9">
        <v>22</v>
      </c>
      <c r="I13" s="9">
        <v>4</v>
      </c>
      <c r="J13" s="10">
        <f t="shared" si="1"/>
        <v>18.181818181818183</v>
      </c>
    </row>
    <row r="14" spans="1:10" ht="17" thickBot="1" x14ac:dyDescent="0.25">
      <c r="A14" s="24"/>
      <c r="B14" s="9" t="s">
        <v>18</v>
      </c>
      <c r="C14" s="9">
        <v>17</v>
      </c>
      <c r="D14" s="9">
        <v>2</v>
      </c>
      <c r="E14" s="10">
        <f t="shared" si="0"/>
        <v>11.76470588235294</v>
      </c>
      <c r="F14" s="25"/>
      <c r="G14" s="11" t="s">
        <v>18</v>
      </c>
      <c r="H14" s="11">
        <v>26</v>
      </c>
      <c r="I14" s="11">
        <v>2</v>
      </c>
      <c r="J14" s="12">
        <f t="shared" si="1"/>
        <v>7.6923076923076925</v>
      </c>
    </row>
    <row r="15" spans="1:10" x14ac:dyDescent="0.2">
      <c r="A15" s="24">
        <v>5</v>
      </c>
      <c r="B15" s="9" t="s">
        <v>19</v>
      </c>
      <c r="C15" s="9">
        <v>35</v>
      </c>
      <c r="D15" s="9">
        <v>2</v>
      </c>
      <c r="E15" s="10">
        <f t="shared" si="0"/>
        <v>5.7142857142857144</v>
      </c>
      <c r="F15" s="9"/>
      <c r="G15" s="9"/>
      <c r="H15" s="9">
        <f>SUM(H3:H14)</f>
        <v>199</v>
      </c>
      <c r="I15" s="9">
        <f t="shared" ref="I15" si="2">SUM(I3:I14)</f>
        <v>34</v>
      </c>
      <c r="J15" s="13">
        <f>AVERAGE(J3:J14)</f>
        <v>16.606748836818497</v>
      </c>
    </row>
    <row r="16" spans="1:10" ht="17" thickBot="1" x14ac:dyDescent="0.25">
      <c r="A16" s="24"/>
      <c r="B16" s="9" t="s">
        <v>20</v>
      </c>
      <c r="C16" s="9">
        <v>41</v>
      </c>
      <c r="D16" s="9">
        <v>1</v>
      </c>
      <c r="E16" s="10">
        <f t="shared" si="0"/>
        <v>2.4390243902439024</v>
      </c>
      <c r="F16" s="11"/>
      <c r="G16" s="11"/>
      <c r="H16" s="11"/>
      <c r="I16" s="11" t="s">
        <v>21</v>
      </c>
      <c r="J16" s="14">
        <f>AVEDEV(J3:J14)</f>
        <v>7.029107964189234</v>
      </c>
    </row>
    <row r="17" spans="1:12" ht="17" thickBot="1" x14ac:dyDescent="0.25">
      <c r="A17" s="24"/>
      <c r="B17" s="11" t="s">
        <v>22</v>
      </c>
      <c r="C17" s="11">
        <v>35</v>
      </c>
      <c r="D17" s="11">
        <v>3</v>
      </c>
      <c r="E17" s="12">
        <f t="shared" si="0"/>
        <v>8.5714285714285712</v>
      </c>
      <c r="J17" s="15"/>
    </row>
    <row r="18" spans="1:12" x14ac:dyDescent="0.2">
      <c r="A18" s="16"/>
      <c r="B18" s="9"/>
      <c r="C18" s="9">
        <f>SUM(C3:C17)</f>
        <v>367</v>
      </c>
      <c r="D18" s="9"/>
      <c r="E18" s="13">
        <f>AVERAGE(E3:E17)</f>
        <v>5.3709704287584641</v>
      </c>
    </row>
    <row r="19" spans="1:12" ht="17" thickBot="1" x14ac:dyDescent="0.25">
      <c r="A19" s="17"/>
      <c r="B19" s="11"/>
      <c r="C19" s="11" t="s">
        <v>21</v>
      </c>
      <c r="D19" s="11"/>
      <c r="E19" s="14">
        <f>AVEDEV(E3:E17)</f>
        <v>2.4318018603573677</v>
      </c>
    </row>
    <row r="21" spans="1:12" x14ac:dyDescent="0.2">
      <c r="B21" s="18" t="s">
        <v>23</v>
      </c>
      <c r="C21" s="18" t="s">
        <v>24</v>
      </c>
      <c r="F21" t="s">
        <v>25</v>
      </c>
      <c r="K21" s="19" t="s">
        <v>26</v>
      </c>
      <c r="L21" s="20"/>
    </row>
    <row r="22" spans="1:12" x14ac:dyDescent="0.2">
      <c r="B22" s="21">
        <v>5.3709704287584641</v>
      </c>
      <c r="C22" s="22">
        <v>16.606748836818497</v>
      </c>
      <c r="F22" t="s">
        <v>27</v>
      </c>
      <c r="H22" s="23">
        <v>2.0000000000000001E-4</v>
      </c>
      <c r="K22" s="19" t="s">
        <v>28</v>
      </c>
      <c r="L22" s="20" t="s">
        <v>29</v>
      </c>
    </row>
    <row r="23" spans="1:12" x14ac:dyDescent="0.2">
      <c r="B23" s="21">
        <v>2.4318018603573677</v>
      </c>
      <c r="C23" s="22">
        <v>7.029107964189234</v>
      </c>
      <c r="K23" s="19" t="s">
        <v>30</v>
      </c>
      <c r="L23" s="20" t="s">
        <v>31</v>
      </c>
    </row>
    <row r="24" spans="1:12" x14ac:dyDescent="0.2">
      <c r="K24" s="19" t="s">
        <v>32</v>
      </c>
      <c r="L24" s="20">
        <v>8.5</v>
      </c>
    </row>
    <row r="25" spans="1:12" x14ac:dyDescent="0.2">
      <c r="K25" s="19" t="s">
        <v>33</v>
      </c>
      <c r="L25" s="20">
        <v>10</v>
      </c>
    </row>
  </sheetData>
  <mergeCells count="11">
    <mergeCell ref="B1:E1"/>
    <mergeCell ref="G1:J1"/>
    <mergeCell ref="A3:A5"/>
    <mergeCell ref="F3:F5"/>
    <mergeCell ref="A6:A8"/>
    <mergeCell ref="F6:F8"/>
    <mergeCell ref="A9:A11"/>
    <mergeCell ref="F9:F11"/>
    <mergeCell ref="A12:A14"/>
    <mergeCell ref="F12:F14"/>
    <mergeCell ref="A15:A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S7B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2020-12-14T18:13:12Z</dcterms:created>
  <dcterms:modified xsi:type="dcterms:W3CDTF">2020-12-14T18:25:50Z</dcterms:modified>
</cp:coreProperties>
</file>