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lorena 1/Desktop/"/>
    </mc:Choice>
  </mc:AlternateContent>
  <xr:revisionPtr revIDLastSave="0" documentId="13_ncr:1_{363EF552-DF82-EF40-BAF9-635465D45EC6}" xr6:coauthVersionLast="45" xr6:coauthVersionMax="45" xr10:uidLastSave="{00000000-0000-0000-0000-000000000000}"/>
  <bookViews>
    <workbookView xWindow="560" yWindow="520" windowWidth="28800" windowHeight="14700" xr2:uid="{00000000-000D-0000-FFFF-FFFF00000000}"/>
  </bookViews>
  <sheets>
    <sheet name="HeLa WT + MSP" sheetId="1" r:id="rId1"/>
    <sheet name="HeLa WT+MSP+ITZ" sheetId="2" r:id="rId2"/>
    <sheet name="VAPDKO+MSP" sheetId="3" r:id="rId3"/>
    <sheet name="VAPDKO+MSP+ITZ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2" i="3" l="1"/>
  <c r="X12" i="3"/>
  <c r="W12" i="3" s="1"/>
  <c r="V13" i="3"/>
  <c r="X13" i="3"/>
  <c r="W13" i="3" s="1"/>
  <c r="V14" i="3"/>
  <c r="X14" i="3"/>
  <c r="W14" i="3" s="1"/>
  <c r="V15" i="3"/>
  <c r="X15" i="3"/>
  <c r="W15" i="3" s="1"/>
  <c r="V16" i="3"/>
  <c r="X16" i="3"/>
  <c r="W16" i="3" s="1"/>
  <c r="V17" i="3"/>
  <c r="X17" i="3"/>
  <c r="W17" i="3" s="1"/>
  <c r="V18" i="3"/>
  <c r="X18" i="3"/>
  <c r="W18" i="3" s="1"/>
  <c r="V19" i="3"/>
  <c r="X19" i="3"/>
  <c r="W19" i="3" s="1"/>
  <c r="V20" i="3"/>
  <c r="X20" i="3"/>
  <c r="W20" i="3" s="1"/>
  <c r="V21" i="3"/>
  <c r="X21" i="3"/>
  <c r="W21" i="3" s="1"/>
  <c r="V22" i="3"/>
  <c r="X22" i="3"/>
  <c r="W22" i="3" s="1"/>
  <c r="V23" i="3"/>
  <c r="X23" i="3"/>
  <c r="W23" i="3" s="1"/>
  <c r="V24" i="3"/>
  <c r="X24" i="3"/>
  <c r="W24" i="3" s="1"/>
  <c r="V25" i="3"/>
  <c r="X25" i="3"/>
  <c r="W25" i="3" s="1"/>
  <c r="V26" i="3"/>
  <c r="X26" i="3"/>
  <c r="W26" i="3" s="1"/>
  <c r="V27" i="3"/>
  <c r="X27" i="3"/>
  <c r="W27" i="3" s="1"/>
  <c r="V28" i="3"/>
  <c r="X28" i="3"/>
  <c r="W28" i="3" s="1"/>
  <c r="V29" i="3"/>
  <c r="X29" i="3"/>
  <c r="W29" i="3" s="1"/>
  <c r="V30" i="3"/>
  <c r="X30" i="3"/>
  <c r="W30" i="3" s="1"/>
  <c r="V31" i="3"/>
  <c r="X31" i="3"/>
  <c r="W31" i="3" s="1"/>
  <c r="V32" i="3"/>
  <c r="X32" i="3"/>
  <c r="W32" i="3" s="1"/>
  <c r="V33" i="3"/>
  <c r="X33" i="3"/>
  <c r="W33" i="3" s="1"/>
  <c r="AB12" i="1"/>
  <c r="AA12" i="1" s="1"/>
  <c r="AB13" i="1"/>
  <c r="AA13" i="1" s="1"/>
  <c r="AB14" i="1"/>
  <c r="AA14" i="1" s="1"/>
  <c r="AB15" i="1"/>
  <c r="AA15" i="1" s="1"/>
  <c r="AB16" i="1"/>
  <c r="AA16" i="1" s="1"/>
  <c r="AB17" i="1"/>
  <c r="AA17" i="1" s="1"/>
  <c r="AB18" i="1"/>
  <c r="AA18" i="1" s="1"/>
  <c r="AB19" i="1"/>
  <c r="AA19" i="1" s="1"/>
  <c r="AB20" i="1"/>
  <c r="AA20" i="1" s="1"/>
  <c r="AB21" i="1"/>
  <c r="AA21" i="1" s="1"/>
  <c r="AB22" i="1"/>
  <c r="AA22" i="1" s="1"/>
  <c r="AB23" i="1"/>
  <c r="AA23" i="1" s="1"/>
  <c r="AB24" i="1"/>
  <c r="AA24" i="1" s="1"/>
  <c r="AB25" i="1"/>
  <c r="AA25" i="1" s="1"/>
  <c r="AB26" i="1"/>
  <c r="AA26" i="1" s="1"/>
  <c r="AB27" i="1"/>
  <c r="AA27" i="1" s="1"/>
  <c r="AB28" i="1"/>
  <c r="AA28" i="1" s="1"/>
  <c r="AB29" i="1"/>
  <c r="AA29" i="1" s="1"/>
  <c r="AB30" i="1"/>
  <c r="AA30" i="1" s="1"/>
  <c r="AB31" i="1"/>
  <c r="AA31" i="1" s="1"/>
  <c r="AB32" i="1"/>
  <c r="AA32" i="1" s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11" i="1"/>
  <c r="AB11" i="1"/>
  <c r="AA11" i="1" s="1"/>
  <c r="R32" i="4" l="1"/>
  <c r="T24" i="4"/>
  <c r="S24" i="4" s="1"/>
  <c r="R16" i="4"/>
  <c r="R15" i="4"/>
  <c r="R14" i="4"/>
  <c r="R13" i="4"/>
  <c r="R12" i="4"/>
  <c r="T11" i="4"/>
  <c r="R31" i="4"/>
  <c r="T30" i="4"/>
  <c r="S30" i="4" s="1"/>
  <c r="T23" i="4"/>
  <c r="S23" i="4" s="1"/>
  <c r="R28" i="4"/>
  <c r="T22" i="4"/>
  <c r="S22" i="4" s="1"/>
  <c r="T26" i="4"/>
  <c r="S26" i="4" s="1"/>
  <c r="T25" i="4"/>
  <c r="S25" i="4" s="1"/>
  <c r="T21" i="4"/>
  <c r="S21" i="4" s="1"/>
  <c r="T20" i="4"/>
  <c r="S20" i="4" s="1"/>
  <c r="T19" i="4"/>
  <c r="S19" i="4" s="1"/>
  <c r="R17" i="4"/>
  <c r="T28" i="4"/>
  <c r="S28" i="4" s="1"/>
  <c r="T29" i="4"/>
  <c r="S29" i="4" s="1"/>
  <c r="T27" i="4"/>
  <c r="S27" i="4" s="1"/>
  <c r="R26" i="4"/>
  <c r="R27" i="4"/>
  <c r="R29" i="4"/>
  <c r="R30" i="4" l="1"/>
  <c r="T31" i="4"/>
  <c r="S31" i="4" s="1"/>
  <c r="T32" i="4"/>
  <c r="R25" i="4"/>
  <c r="R24" i="4"/>
  <c r="T14" i="4"/>
  <c r="S14" i="4" s="1"/>
  <c r="T18" i="4"/>
  <c r="S18" i="4" s="1"/>
  <c r="T16" i="4"/>
  <c r="S16" i="4" s="1"/>
  <c r="T15" i="4"/>
  <c r="T12" i="4"/>
  <c r="S12" i="4" s="1"/>
  <c r="R20" i="4"/>
  <c r="R11" i="4"/>
  <c r="T17" i="4"/>
  <c r="S17" i="4" s="1"/>
  <c r="R21" i="4"/>
  <c r="S32" i="4"/>
  <c r="R19" i="4"/>
  <c r="T13" i="4"/>
  <c r="S13" i="4" s="1"/>
  <c r="S11" i="4"/>
  <c r="R18" i="4"/>
  <c r="R23" i="4"/>
  <c r="R22" i="4"/>
  <c r="S15" i="4"/>
  <c r="S15" i="2"/>
  <c r="S21" i="2"/>
  <c r="T11" i="2"/>
  <c r="S11" i="2" s="1"/>
  <c r="T12" i="2"/>
  <c r="S12" i="2" s="1"/>
  <c r="T13" i="2"/>
  <c r="S13" i="2" s="1"/>
  <c r="T14" i="2"/>
  <c r="S14" i="2" s="1"/>
  <c r="T15" i="2"/>
  <c r="T16" i="2"/>
  <c r="S16" i="2" s="1"/>
  <c r="T17" i="2"/>
  <c r="S17" i="2" s="1"/>
  <c r="T18" i="2"/>
  <c r="S18" i="2" s="1"/>
  <c r="T19" i="2"/>
  <c r="S19" i="2" s="1"/>
  <c r="T20" i="2"/>
  <c r="S20" i="2" s="1"/>
  <c r="T21" i="2"/>
  <c r="T22" i="2"/>
  <c r="S22" i="2" s="1"/>
  <c r="T23" i="2"/>
  <c r="S23" i="2" s="1"/>
  <c r="T24" i="2"/>
  <c r="S24" i="2" s="1"/>
  <c r="T25" i="2"/>
  <c r="S25" i="2" s="1"/>
  <c r="T26" i="2"/>
  <c r="S26" i="2" s="1"/>
  <c r="T27" i="2"/>
  <c r="S27" i="2" s="1"/>
  <c r="T28" i="2"/>
  <c r="S28" i="2" s="1"/>
  <c r="T29" i="2"/>
  <c r="S29" i="2" s="1"/>
  <c r="T30" i="2"/>
  <c r="S30" i="2" s="1"/>
  <c r="T31" i="2"/>
  <c r="S31" i="2" s="1"/>
  <c r="T10" i="2"/>
  <c r="S10" i="2" s="1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10" i="2"/>
</calcChain>
</file>

<file path=xl/sharedStrings.xml><?xml version="1.0" encoding="utf-8"?>
<sst xmlns="http://schemas.openxmlformats.org/spreadsheetml/2006/main" count="113" uniqueCount="41">
  <si>
    <t>200214_Optogenetics</t>
  </si>
  <si>
    <t>190912_OptoVAPB_Mito</t>
  </si>
  <si>
    <t>190905_OptoVAPB+ITZ</t>
  </si>
  <si>
    <t>190801_Opto_MSPVAPBrecruitment</t>
  </si>
  <si>
    <t>Time</t>
  </si>
  <si>
    <t>Cell21</t>
  </si>
  <si>
    <t>Cell22</t>
  </si>
  <si>
    <t>Cell23</t>
  </si>
  <si>
    <t>Cell24</t>
  </si>
  <si>
    <t>Cell1</t>
  </si>
  <si>
    <t>Cell2</t>
  </si>
  <si>
    <t>Cell3</t>
  </si>
  <si>
    <t>Cell4</t>
  </si>
  <si>
    <t>Cell5</t>
  </si>
  <si>
    <t>Cell6</t>
  </si>
  <si>
    <t>Cell7</t>
  </si>
  <si>
    <t>Cell8</t>
  </si>
  <si>
    <t>Cell9</t>
  </si>
  <si>
    <t>Cell10</t>
  </si>
  <si>
    <t>Cell11</t>
  </si>
  <si>
    <t>Cell12</t>
  </si>
  <si>
    <t>Cell13</t>
  </si>
  <si>
    <t>Cell14</t>
  </si>
  <si>
    <t>Cell15</t>
  </si>
  <si>
    <t>Cell16</t>
  </si>
  <si>
    <t>Cell17</t>
  </si>
  <si>
    <t>Cell18</t>
  </si>
  <si>
    <t>Cell19</t>
  </si>
  <si>
    <t>Cell20</t>
  </si>
  <si>
    <r>
      <t>Measure: (F</t>
    </r>
    <r>
      <rPr>
        <b/>
        <sz val="10"/>
        <color theme="1"/>
        <rFont val="Calibri"/>
        <family val="2"/>
        <scheme val="minor"/>
      </rPr>
      <t>ROI</t>
    </r>
    <r>
      <rPr>
        <b/>
        <sz val="11"/>
        <color theme="1"/>
        <rFont val="Calibri"/>
        <family val="2"/>
        <scheme val="minor"/>
      </rPr>
      <t>-F</t>
    </r>
    <r>
      <rPr>
        <b/>
        <sz val="10"/>
        <color theme="1"/>
        <rFont val="Calibri"/>
        <family val="2"/>
        <scheme val="minor"/>
      </rPr>
      <t>Bkg)</t>
    </r>
    <r>
      <rPr>
        <b/>
        <sz val="12"/>
        <color theme="1"/>
        <rFont val="Calibri"/>
        <family val="2"/>
        <scheme val="minor"/>
      </rPr>
      <t xml:space="preserve"> Normalized for F measured at t1</t>
    </r>
  </si>
  <si>
    <t>Average</t>
  </si>
  <si>
    <t>ES</t>
  </si>
  <si>
    <t>N</t>
  </si>
  <si>
    <t>200313_PI4POpto</t>
  </si>
  <si>
    <t>200206_Optogenetics</t>
  </si>
  <si>
    <t>191011_MSPrecruitment</t>
  </si>
  <si>
    <t>Measure: (FROI-FBkg)/(FWholeCell-FBkg) Normalized for F measured at t1</t>
  </si>
  <si>
    <t>VAPB Accumulation on ER</t>
  </si>
  <si>
    <t>Measure: (FROI-FBkg) Normalized for F measured at t1</t>
  </si>
  <si>
    <t>HeLa VAP DKO + MSP domain</t>
  </si>
  <si>
    <t>HeLa VAP DKO + MSP domain + ITZ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</si>
</sst>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0" borderId="0" xfId="0" applyFont="1"/>
    <xf numFmtId="0" fontId="0" fillId="2" borderId="0" xfId="0" applyFont="1" applyFill="1"/>
    <xf numFmtId="0" fontId="0" fillId="3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zoomScale="86" workbookViewId="0">
      <selection activeCell="AC11" sqref="AC11:AC32"/>
    </sheetView>
  </sheetViews>
  <sheetFormatPr baseColWidth="10" defaultColWidth="8.83203125" defaultRowHeight="15" x14ac:dyDescent="0.2"/>
  <sheetData>
    <row r="1" spans="1:28" x14ac:dyDescent="0.2">
      <c r="A1" s="2" t="s">
        <v>37</v>
      </c>
    </row>
    <row r="3" spans="1:28" x14ac:dyDescent="0.2">
      <c r="A3" s="1" t="s">
        <v>0</v>
      </c>
    </row>
    <row r="4" spans="1:28" x14ac:dyDescent="0.2">
      <c r="A4" s="1" t="s">
        <v>1</v>
      </c>
    </row>
    <row r="5" spans="1:28" x14ac:dyDescent="0.2">
      <c r="A5" s="1" t="s">
        <v>2</v>
      </c>
    </row>
    <row r="6" spans="1:28" x14ac:dyDescent="0.2">
      <c r="A6" s="1" t="s">
        <v>3</v>
      </c>
    </row>
    <row r="7" spans="1:28" x14ac:dyDescent="0.2">
      <c r="A7" s="1"/>
    </row>
    <row r="8" spans="1:28" ht="16" x14ac:dyDescent="0.2">
      <c r="A8" s="1" t="s">
        <v>29</v>
      </c>
    </row>
    <row r="9" spans="1:2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x14ac:dyDescent="0.2">
      <c r="A10" s="1" t="s">
        <v>4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  <c r="H10" t="s">
        <v>15</v>
      </c>
      <c r="I10" t="s">
        <v>16</v>
      </c>
      <c r="J10" t="s">
        <v>17</v>
      </c>
      <c r="K10" t="s">
        <v>18</v>
      </c>
      <c r="L10" t="s">
        <v>19</v>
      </c>
      <c r="M10" t="s">
        <v>20</v>
      </c>
      <c r="N10" t="s">
        <v>21</v>
      </c>
      <c r="O10" t="s">
        <v>22</v>
      </c>
      <c r="P10" t="s">
        <v>23</v>
      </c>
      <c r="Q10" t="s">
        <v>24</v>
      </c>
      <c r="R10" t="s">
        <v>25</v>
      </c>
      <c r="S10" t="s">
        <v>26</v>
      </c>
      <c r="T10" t="s">
        <v>27</v>
      </c>
      <c r="U10" t="s">
        <v>28</v>
      </c>
      <c r="V10" t="s">
        <v>5</v>
      </c>
      <c r="W10" t="s">
        <v>6</v>
      </c>
      <c r="X10" t="s">
        <v>7</v>
      </c>
      <c r="Y10" t="s">
        <v>8</v>
      </c>
      <c r="Z10" s="7"/>
      <c r="AA10" s="7"/>
      <c r="AB10" s="7"/>
    </row>
    <row r="11" spans="1:28" x14ac:dyDescent="0.2">
      <c r="A11" s="6">
        <v>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 s="3">
        <f t="shared" ref="Z11:Z32" si="0">AVERAGE(B11:Y11)</f>
        <v>1</v>
      </c>
      <c r="AA11" s="3">
        <f t="shared" ref="AA11:AA32" si="1">STDEV(B11:Y11)/(AB11^0.5)</f>
        <v>0</v>
      </c>
      <c r="AB11" s="3">
        <f>COUNT(B11:Y11)</f>
        <v>24</v>
      </c>
    </row>
    <row r="12" spans="1:28" x14ac:dyDescent="0.2">
      <c r="A12" s="6">
        <v>2.5</v>
      </c>
      <c r="B12">
        <v>1.0410427312575716</v>
      </c>
      <c r="C12">
        <v>1.0068527809588976</v>
      </c>
      <c r="D12">
        <v>1.055972358164601</v>
      </c>
      <c r="E12">
        <v>0.95564493172393838</v>
      </c>
      <c r="F12">
        <v>1.0452474212208394</v>
      </c>
      <c r="G12">
        <v>0.96197310907989064</v>
      </c>
      <c r="H12">
        <v>1.0113322515228489</v>
      </c>
      <c r="I12">
        <v>0.95485769153633526</v>
      </c>
      <c r="J12">
        <v>1.0765360607015422</v>
      </c>
      <c r="K12">
        <v>1.0783657615610225</v>
      </c>
      <c r="L12">
        <v>1.0316943492025819</v>
      </c>
      <c r="M12">
        <v>1.3069098771428169</v>
      </c>
      <c r="N12">
        <v>1.213818114402164</v>
      </c>
      <c r="O12">
        <v>1.1157290609122157</v>
      </c>
      <c r="P12">
        <v>1.0103223920765305</v>
      </c>
      <c r="Q12">
        <v>1.0917631883402705</v>
      </c>
      <c r="R12">
        <v>1.0266861229770996</v>
      </c>
      <c r="S12">
        <v>1.3804861664147527</v>
      </c>
      <c r="T12">
        <v>1.0862064285480479</v>
      </c>
      <c r="U12">
        <v>1.1467913034423811</v>
      </c>
      <c r="V12">
        <v>1.2666338075501287</v>
      </c>
      <c r="W12">
        <v>1.4380661751289603</v>
      </c>
      <c r="X12">
        <v>1.0939022930668569</v>
      </c>
      <c r="Y12">
        <v>1.1174855936445192</v>
      </c>
      <c r="Z12" s="3">
        <f t="shared" si="0"/>
        <v>1.1047633321073673</v>
      </c>
      <c r="AA12" s="3">
        <f t="shared" si="1"/>
        <v>2.6375067897542692E-2</v>
      </c>
      <c r="AB12" s="3">
        <f t="shared" ref="AB12:AB32" si="2">COUNT(B12:Y12)</f>
        <v>24</v>
      </c>
    </row>
    <row r="13" spans="1:28" x14ac:dyDescent="0.2">
      <c r="A13" s="6">
        <v>5</v>
      </c>
      <c r="B13">
        <v>1.1124475880007194</v>
      </c>
      <c r="C13">
        <v>1.0347468773239532</v>
      </c>
      <c r="D13">
        <v>1.0803814510391236</v>
      </c>
      <c r="E13">
        <v>0.9246077704233514</v>
      </c>
      <c r="F13">
        <v>1.0042611694489982</v>
      </c>
      <c r="G13">
        <v>0.95651545960663431</v>
      </c>
      <c r="H13">
        <v>1.0248504228171542</v>
      </c>
      <c r="I13">
        <v>0.99045441457066563</v>
      </c>
      <c r="J13">
        <v>1.0652933311759647</v>
      </c>
      <c r="K13">
        <v>1.0668431117951356</v>
      </c>
      <c r="L13">
        <v>1.0620345922212004</v>
      </c>
      <c r="M13">
        <v>1.3979705217721294</v>
      </c>
      <c r="N13">
        <v>1.3272830736110874</v>
      </c>
      <c r="O13">
        <v>1.1748589266606499</v>
      </c>
      <c r="P13">
        <v>1.0570400686325272</v>
      </c>
      <c r="Q13">
        <v>1.101376939114143</v>
      </c>
      <c r="R13">
        <v>1.0617857870554399</v>
      </c>
      <c r="S13">
        <v>1.6635727326409768</v>
      </c>
      <c r="T13">
        <v>1.1847115807592237</v>
      </c>
      <c r="U13">
        <v>1.3391108374365785</v>
      </c>
      <c r="V13">
        <v>1.3040682360095375</v>
      </c>
      <c r="W13">
        <v>1.5782814795772511</v>
      </c>
      <c r="X13">
        <v>1.1365904077026203</v>
      </c>
      <c r="Y13">
        <v>1.19080640296726</v>
      </c>
      <c r="Z13" s="3">
        <f t="shared" si="0"/>
        <v>1.1599955492650971</v>
      </c>
      <c r="AA13" s="3">
        <f t="shared" si="1"/>
        <v>3.8344864370148835E-2</v>
      </c>
      <c r="AB13" s="3">
        <f t="shared" si="2"/>
        <v>24</v>
      </c>
    </row>
    <row r="14" spans="1:28" x14ac:dyDescent="0.2">
      <c r="A14" s="6">
        <v>7.5</v>
      </c>
      <c r="B14">
        <v>1.1762362648714997</v>
      </c>
      <c r="C14">
        <v>1.0653744035827035</v>
      </c>
      <c r="D14">
        <v>1.1121672032295977</v>
      </c>
      <c r="E14">
        <v>0.96092054333847299</v>
      </c>
      <c r="F14">
        <v>0.98135277498776319</v>
      </c>
      <c r="G14">
        <v>0.97432582092684539</v>
      </c>
      <c r="H14">
        <v>1.0347332521656913</v>
      </c>
      <c r="I14">
        <v>0.97142346557494219</v>
      </c>
      <c r="J14">
        <v>1.1528762550350431</v>
      </c>
      <c r="K14">
        <v>1.1267306391944962</v>
      </c>
      <c r="L14">
        <v>1.1496795917761891</v>
      </c>
      <c r="M14">
        <v>1.4401990670537543</v>
      </c>
      <c r="N14">
        <v>1.2667042523370908</v>
      </c>
      <c r="O14">
        <v>1.1671228866395782</v>
      </c>
      <c r="P14">
        <v>1.1071606079023881</v>
      </c>
      <c r="Q14">
        <v>1.2152931998209193</v>
      </c>
      <c r="R14">
        <v>1.1367580250015095</v>
      </c>
      <c r="S14">
        <v>1.8219473744088153</v>
      </c>
      <c r="T14">
        <v>1.2036035539758687</v>
      </c>
      <c r="U14">
        <v>1.4840896713583371</v>
      </c>
      <c r="V14">
        <v>1.5191576117396663</v>
      </c>
      <c r="W14">
        <v>1.630387874516791</v>
      </c>
      <c r="X14">
        <v>1.1855763226596792</v>
      </c>
      <c r="Y14">
        <v>1.2465026887585509</v>
      </c>
      <c r="Z14" s="3">
        <f t="shared" si="0"/>
        <v>1.2137634729523412</v>
      </c>
      <c r="AA14" s="3">
        <f t="shared" si="1"/>
        <v>4.4650733278916423E-2</v>
      </c>
      <c r="AB14" s="3">
        <f t="shared" si="2"/>
        <v>24</v>
      </c>
    </row>
    <row r="15" spans="1:28" x14ac:dyDescent="0.2">
      <c r="A15" s="6">
        <v>10</v>
      </c>
      <c r="B15">
        <v>1.2924690016491986</v>
      </c>
      <c r="C15">
        <v>1.0994959262317077</v>
      </c>
      <c r="D15">
        <v>1.1094863540057469</v>
      </c>
      <c r="E15">
        <v>0.94340874155079346</v>
      </c>
      <c r="F15">
        <v>0.99434419201733582</v>
      </c>
      <c r="G15">
        <v>0.97490471612912855</v>
      </c>
      <c r="H15">
        <v>1.0714065001646922</v>
      </c>
      <c r="I15">
        <v>0.99087652781465785</v>
      </c>
      <c r="J15">
        <v>1.1360381343302648</v>
      </c>
      <c r="K15">
        <v>1.0809339380631648</v>
      </c>
      <c r="L15">
        <v>1.1728890565334034</v>
      </c>
      <c r="M15">
        <v>1.4817041651505378</v>
      </c>
      <c r="N15">
        <v>1.3866606350243276</v>
      </c>
      <c r="O15">
        <v>1.1798286846383681</v>
      </c>
      <c r="P15">
        <v>1.150931530764759</v>
      </c>
      <c r="Q15">
        <v>1.1865058784765161</v>
      </c>
      <c r="R15">
        <v>1.1444560009790583</v>
      </c>
      <c r="S15">
        <v>2.1309100857590186</v>
      </c>
      <c r="T15">
        <v>1.4059979929249407</v>
      </c>
      <c r="U15">
        <v>1.6250993505973019</v>
      </c>
      <c r="V15">
        <v>1.4816367680711804</v>
      </c>
      <c r="W15">
        <v>1.7147995399313445</v>
      </c>
      <c r="X15">
        <v>1.2480804014679137</v>
      </c>
      <c r="Y15">
        <v>1.3280670457024781</v>
      </c>
      <c r="Z15" s="3">
        <f t="shared" si="0"/>
        <v>1.2637887986657435</v>
      </c>
      <c r="AA15" s="3">
        <f t="shared" si="1"/>
        <v>5.6149568687200467E-2</v>
      </c>
      <c r="AB15" s="3">
        <f t="shared" si="2"/>
        <v>24</v>
      </c>
    </row>
    <row r="16" spans="1:28" x14ac:dyDescent="0.2">
      <c r="A16" s="6">
        <v>12.5</v>
      </c>
      <c r="B16">
        <v>1.3126845801497133</v>
      </c>
      <c r="C16">
        <v>1.0954436689113192</v>
      </c>
      <c r="D16">
        <v>1.1622637059399283</v>
      </c>
      <c r="E16">
        <v>0.96788424148411234</v>
      </c>
      <c r="F16">
        <v>1.0253650854887413</v>
      </c>
      <c r="G16">
        <v>1.0058722689154891</v>
      </c>
      <c r="H16">
        <v>1.1233531537833741</v>
      </c>
      <c r="I16">
        <v>1.0157299506012663</v>
      </c>
      <c r="J16">
        <v>1.1123502260979161</v>
      </c>
      <c r="K16">
        <v>1.1931011529031914</v>
      </c>
      <c r="L16">
        <v>1.2441247896791257</v>
      </c>
      <c r="M16">
        <v>1.5317211874372403</v>
      </c>
      <c r="N16">
        <v>1.5514534279330348</v>
      </c>
      <c r="O16">
        <v>1.2959596940025537</v>
      </c>
      <c r="P16">
        <v>1.1814588556791021</v>
      </c>
      <c r="Q16">
        <v>1.1549695548551915</v>
      </c>
      <c r="R16">
        <v>1.166262331470044</v>
      </c>
      <c r="S16">
        <v>2.2801681591878085</v>
      </c>
      <c r="T16">
        <v>1.5410224905773655</v>
      </c>
      <c r="U16">
        <v>1.6591632151463871</v>
      </c>
      <c r="V16">
        <v>1.5416012418185603</v>
      </c>
      <c r="W16">
        <v>1.8543381859200379</v>
      </c>
      <c r="X16">
        <v>1.3152069289289188</v>
      </c>
      <c r="Y16">
        <v>1.3318747834233864</v>
      </c>
      <c r="Z16" s="3">
        <f t="shared" si="0"/>
        <v>1.3193072033472422</v>
      </c>
      <c r="AA16" s="3">
        <f t="shared" si="1"/>
        <v>6.2708798441443878E-2</v>
      </c>
      <c r="AB16" s="3">
        <f t="shared" si="2"/>
        <v>24</v>
      </c>
    </row>
    <row r="17" spans="1:28" x14ac:dyDescent="0.2">
      <c r="A17" s="6">
        <v>15</v>
      </c>
      <c r="B17">
        <v>1.3950293775080316</v>
      </c>
      <c r="C17">
        <v>1.1491949774954262</v>
      </c>
      <c r="D17">
        <v>1.145305172623891</v>
      </c>
      <c r="E17">
        <v>0.94728950781495558</v>
      </c>
      <c r="F17">
        <v>1.0028000155495851</v>
      </c>
      <c r="G17">
        <v>1.0216957974487739</v>
      </c>
      <c r="H17">
        <v>1.0879987206858346</v>
      </c>
      <c r="I17">
        <v>1.0349356830503746</v>
      </c>
      <c r="J17">
        <v>1.1989687209926168</v>
      </c>
      <c r="K17">
        <v>1.2321078863888242</v>
      </c>
      <c r="L17">
        <v>1.2422642181149315</v>
      </c>
      <c r="M17">
        <v>1.5729697799752318</v>
      </c>
      <c r="N17">
        <v>1.4499305941996228</v>
      </c>
      <c r="O17">
        <v>1.3337099724702495</v>
      </c>
      <c r="P17">
        <v>1.2212075151330648</v>
      </c>
      <c r="Q17">
        <v>1.2538390729191138</v>
      </c>
      <c r="R17">
        <v>1.2253531246074645</v>
      </c>
      <c r="S17">
        <v>2.1645933895669791</v>
      </c>
      <c r="T17">
        <v>1.6372183887674052</v>
      </c>
      <c r="U17">
        <v>1.61742060754248</v>
      </c>
      <c r="V17">
        <v>1.6301582678551423</v>
      </c>
      <c r="W17">
        <v>1.9045505281407917</v>
      </c>
      <c r="X17">
        <v>1.3635079653254945</v>
      </c>
      <c r="Y17">
        <v>1.3674527060846797</v>
      </c>
      <c r="Z17" s="3">
        <f t="shared" si="0"/>
        <v>1.3416459162608734</v>
      </c>
      <c r="AA17" s="3">
        <f t="shared" si="1"/>
        <v>6.0113412886970988E-2</v>
      </c>
      <c r="AB17" s="3">
        <f t="shared" si="2"/>
        <v>24</v>
      </c>
    </row>
    <row r="18" spans="1:28" x14ac:dyDescent="0.2">
      <c r="A18" s="6">
        <v>17.5</v>
      </c>
      <c r="B18">
        <v>1.4114846007825075</v>
      </c>
      <c r="C18">
        <v>1.1626408712558105</v>
      </c>
      <c r="D18">
        <v>1.1997437076695086</v>
      </c>
      <c r="E18">
        <v>0.9779343810466371</v>
      </c>
      <c r="F18">
        <v>1.0160856889153138</v>
      </c>
      <c r="G18">
        <v>1.0096221185913787</v>
      </c>
      <c r="H18">
        <v>1.1514744923996121</v>
      </c>
      <c r="I18">
        <v>1.0323727526041053</v>
      </c>
      <c r="J18">
        <v>1.1197084145894898</v>
      </c>
      <c r="K18">
        <v>1.2262918345836491</v>
      </c>
      <c r="L18">
        <v>1.3195330346812235</v>
      </c>
      <c r="M18">
        <v>1.6058181082773604</v>
      </c>
      <c r="N18">
        <v>1.3550839931538716</v>
      </c>
      <c r="O18">
        <v>1.3350195338337274</v>
      </c>
      <c r="P18">
        <v>1.2561998132686456</v>
      </c>
      <c r="Q18">
        <v>1.2588649967272025</v>
      </c>
      <c r="R18">
        <v>1.2511678791340757</v>
      </c>
      <c r="S18">
        <v>2.3083191123968643</v>
      </c>
      <c r="T18">
        <v>1.76356472178379</v>
      </c>
      <c r="U18">
        <v>1.7262788978207664</v>
      </c>
      <c r="V18">
        <v>1.7301694698266894</v>
      </c>
      <c r="W18">
        <v>2.0365521148901058</v>
      </c>
      <c r="X18">
        <v>1.3883892373886861</v>
      </c>
      <c r="Y18">
        <v>1.4407153605759975</v>
      </c>
      <c r="Z18" s="3">
        <f t="shared" si="0"/>
        <v>1.3784597973415422</v>
      </c>
      <c r="AA18" s="3">
        <f t="shared" si="1"/>
        <v>6.8187239294606225E-2</v>
      </c>
      <c r="AB18" s="3">
        <f t="shared" si="2"/>
        <v>24</v>
      </c>
    </row>
    <row r="19" spans="1:28" x14ac:dyDescent="0.2">
      <c r="A19" s="6">
        <v>20</v>
      </c>
      <c r="B19">
        <v>1.5264389022783562</v>
      </c>
      <c r="C19">
        <v>1.1687617670136419</v>
      </c>
      <c r="D19">
        <v>1.1974779576803185</v>
      </c>
      <c r="E19">
        <v>0.99812629804066544</v>
      </c>
      <c r="F19">
        <v>1.0356359745131105</v>
      </c>
      <c r="G19">
        <v>1.0350253212612921</v>
      </c>
      <c r="H19">
        <v>1.1139933906348851</v>
      </c>
      <c r="I19">
        <v>1.0690131345283591</v>
      </c>
      <c r="J19">
        <v>1.1797512497125873</v>
      </c>
      <c r="K19">
        <v>1.2723661591688658</v>
      </c>
      <c r="L19">
        <v>1.3781834209935195</v>
      </c>
      <c r="M19">
        <v>1.6645223530734599</v>
      </c>
      <c r="N19">
        <v>1.5832294999945904</v>
      </c>
      <c r="O19">
        <v>1.3357298906402764</v>
      </c>
      <c r="P19">
        <v>1.2575833260977614</v>
      </c>
      <c r="Q19">
        <v>1.2953408068369703</v>
      </c>
      <c r="R19">
        <v>1.2441641563225636</v>
      </c>
      <c r="S19">
        <v>2.3436796740832233</v>
      </c>
      <c r="T19">
        <v>1.6829040955029224</v>
      </c>
      <c r="U19">
        <v>1.7725670995768279</v>
      </c>
      <c r="V19">
        <v>1.7387328969898703</v>
      </c>
      <c r="W19">
        <v>2.0398534103660237</v>
      </c>
      <c r="X19">
        <v>1.4306857864339622</v>
      </c>
      <c r="Y19">
        <v>1.4406812698127494</v>
      </c>
      <c r="Z19" s="3">
        <f t="shared" si="0"/>
        <v>1.4085186600648674</v>
      </c>
      <c r="AA19" s="3">
        <f t="shared" si="1"/>
        <v>6.8526777844422765E-2</v>
      </c>
      <c r="AB19" s="3">
        <f t="shared" si="2"/>
        <v>24</v>
      </c>
    </row>
    <row r="20" spans="1:28" x14ac:dyDescent="0.2">
      <c r="A20" s="6">
        <v>22.5</v>
      </c>
      <c r="B20">
        <v>1.5154020673261752</v>
      </c>
      <c r="C20">
        <v>1.2187845071836401</v>
      </c>
      <c r="D20">
        <v>1.2236614425484575</v>
      </c>
      <c r="E20">
        <v>0.97504057412879686</v>
      </c>
      <c r="F20">
        <v>1.0422748277383334</v>
      </c>
      <c r="G20">
        <v>1.0335293507334637</v>
      </c>
      <c r="H20">
        <v>1.1180065380089463</v>
      </c>
      <c r="I20">
        <v>1.0965081963355976</v>
      </c>
      <c r="J20">
        <v>1.2182053531129979</v>
      </c>
      <c r="K20">
        <v>1.3778353092996516</v>
      </c>
      <c r="L20">
        <v>1.4184357636607909</v>
      </c>
      <c r="M20">
        <v>1.7281017651642809</v>
      </c>
      <c r="N20">
        <v>1.5553601542572058</v>
      </c>
      <c r="O20">
        <v>1.3314751860430349</v>
      </c>
      <c r="P20">
        <v>1.3479760765191218</v>
      </c>
      <c r="Q20">
        <v>1.3173897111515962</v>
      </c>
      <c r="R20">
        <v>1.3280176682587128</v>
      </c>
      <c r="S20">
        <v>2.461801210269412</v>
      </c>
      <c r="T20">
        <v>1.856676558337305</v>
      </c>
      <c r="U20">
        <v>1.9095765361044377</v>
      </c>
      <c r="V20">
        <v>1.7760117780729405</v>
      </c>
      <c r="W20">
        <v>2.2483329159621217</v>
      </c>
      <c r="X20">
        <v>1.4615503541067789</v>
      </c>
      <c r="Y20">
        <v>1.4958333065954799</v>
      </c>
      <c r="Z20" s="3">
        <f t="shared" si="0"/>
        <v>1.46065779795497</v>
      </c>
      <c r="AA20" s="3">
        <f t="shared" si="1"/>
        <v>7.6827716579986854E-2</v>
      </c>
      <c r="AB20" s="3">
        <f t="shared" si="2"/>
        <v>24</v>
      </c>
    </row>
    <row r="21" spans="1:28" x14ac:dyDescent="0.2">
      <c r="A21" s="6">
        <v>25</v>
      </c>
      <c r="B21">
        <v>1.5303577082437416</v>
      </c>
      <c r="C21">
        <v>1.2468686171313375</v>
      </c>
      <c r="D21">
        <v>1.2365672551170019</v>
      </c>
      <c r="E21">
        <v>1.0194658331130124</v>
      </c>
      <c r="F21">
        <v>1.0929719039617591</v>
      </c>
      <c r="G21">
        <v>1.0620683340001305</v>
      </c>
      <c r="H21">
        <v>1.1433749301569647</v>
      </c>
      <c r="I21">
        <v>1.0975389705478678</v>
      </c>
      <c r="J21">
        <v>1.22369003721461</v>
      </c>
      <c r="K21">
        <v>1.3439023837643251</v>
      </c>
      <c r="L21">
        <v>1.46604456895346</v>
      </c>
      <c r="M21">
        <v>1.770422059009553</v>
      </c>
      <c r="N21">
        <v>1.7185089639777025</v>
      </c>
      <c r="O21">
        <v>1.4250101954792347</v>
      </c>
      <c r="P21">
        <v>1.3531983729431771</v>
      </c>
      <c r="Q21">
        <v>1.4305538932994084</v>
      </c>
      <c r="R21">
        <v>1.3008010066993816</v>
      </c>
      <c r="S21">
        <v>2.4366038778462191</v>
      </c>
      <c r="T21">
        <v>1.8914478962835584</v>
      </c>
      <c r="U21">
        <v>2.0372430836627542</v>
      </c>
      <c r="V21">
        <v>1.9068533661924498</v>
      </c>
      <c r="W21">
        <v>2.2354313439131395</v>
      </c>
      <c r="X21">
        <v>1.5122417226381504</v>
      </c>
      <c r="Y21">
        <v>1.5463999351874429</v>
      </c>
      <c r="Z21" s="3">
        <f t="shared" si="0"/>
        <v>1.5011485941390161</v>
      </c>
      <c r="AA21" s="3">
        <f t="shared" si="1"/>
        <v>7.7717505487233746E-2</v>
      </c>
      <c r="AB21" s="3">
        <f t="shared" si="2"/>
        <v>24</v>
      </c>
    </row>
    <row r="22" spans="1:28" x14ac:dyDescent="0.2">
      <c r="A22" s="6">
        <v>27.5</v>
      </c>
      <c r="B22">
        <v>1.5953797930279965</v>
      </c>
      <c r="C22">
        <v>1.2700128860963322</v>
      </c>
      <c r="D22">
        <v>1.2288391765626165</v>
      </c>
      <c r="E22">
        <v>1.0444541151642346</v>
      </c>
      <c r="F22">
        <v>1.0680111177434752</v>
      </c>
      <c r="G22">
        <v>1.060276431301685</v>
      </c>
      <c r="H22">
        <v>1.158855396087261</v>
      </c>
      <c r="I22">
        <v>1.1073825841733582</v>
      </c>
      <c r="J22">
        <v>1.2576098341948616</v>
      </c>
      <c r="K22">
        <v>1.3498661823041536</v>
      </c>
      <c r="L22">
        <v>1.4900402205561372</v>
      </c>
      <c r="M22">
        <v>1.8084297799439983</v>
      </c>
      <c r="N22">
        <v>1.7467113756794006</v>
      </c>
      <c r="O22">
        <v>1.4572318236718287</v>
      </c>
      <c r="P22">
        <v>1.3708612081511489</v>
      </c>
      <c r="Q22">
        <v>1.4587302431622169</v>
      </c>
      <c r="R22">
        <v>1.3910955734741042</v>
      </c>
      <c r="S22">
        <v>2.4528693786669704</v>
      </c>
      <c r="T22">
        <v>1.9281285102856609</v>
      </c>
      <c r="U22">
        <v>2.0924022356412633</v>
      </c>
      <c r="V22">
        <v>1.9993451647489957</v>
      </c>
      <c r="W22">
        <v>2.2343712949071106</v>
      </c>
      <c r="X22">
        <v>1.5226338637770764</v>
      </c>
      <c r="Y22">
        <v>1.6075238715556295</v>
      </c>
      <c r="Z22" s="3">
        <f t="shared" si="0"/>
        <v>1.5292109192032297</v>
      </c>
      <c r="AA22" s="3">
        <f t="shared" si="1"/>
        <v>7.9461893716145163E-2</v>
      </c>
      <c r="AB22" s="3">
        <f t="shared" si="2"/>
        <v>24</v>
      </c>
    </row>
    <row r="23" spans="1:28" x14ac:dyDescent="0.2">
      <c r="A23" s="6">
        <v>30</v>
      </c>
      <c r="B23">
        <v>1.6525827897988503</v>
      </c>
      <c r="C23">
        <v>1.2637296337193697</v>
      </c>
      <c r="D23">
        <v>1.2308360554566287</v>
      </c>
      <c r="E23">
        <v>1.03880181341594</v>
      </c>
      <c r="F23">
        <v>1.081199752747916</v>
      </c>
      <c r="G23">
        <v>1.077361503351147</v>
      </c>
      <c r="H23">
        <v>1.1734528294313613</v>
      </c>
      <c r="I23">
        <v>1.097872571658415</v>
      </c>
      <c r="J23">
        <v>1.3398387934631728</v>
      </c>
      <c r="K23">
        <v>1.3704163809325658</v>
      </c>
      <c r="L23">
        <v>1.513280412292487</v>
      </c>
      <c r="M23">
        <v>1.8284075416538479</v>
      </c>
      <c r="N23">
        <v>1.729731444731373</v>
      </c>
      <c r="O23">
        <v>1.5152912619459316</v>
      </c>
      <c r="P23">
        <v>1.3880225556897861</v>
      </c>
      <c r="Q23">
        <v>1.5224057353008535</v>
      </c>
      <c r="R23">
        <v>1.4327512477989754</v>
      </c>
      <c r="S23">
        <v>2.5441943365459103</v>
      </c>
      <c r="T23">
        <v>2.0187985651888241</v>
      </c>
      <c r="U23">
        <v>2.2115630236740955</v>
      </c>
      <c r="V23">
        <v>2.0628840275888556</v>
      </c>
      <c r="W23">
        <v>2.3399100694313635</v>
      </c>
      <c r="X23">
        <v>1.5759542123523291</v>
      </c>
      <c r="Y23">
        <v>1.6049482141252871</v>
      </c>
      <c r="Z23" s="3">
        <f t="shared" si="0"/>
        <v>1.5672597821789704</v>
      </c>
      <c r="AA23" s="3">
        <f t="shared" si="1"/>
        <v>8.5167917387552541E-2</v>
      </c>
      <c r="AB23" s="3">
        <f t="shared" si="2"/>
        <v>24</v>
      </c>
    </row>
    <row r="24" spans="1:28" x14ac:dyDescent="0.2">
      <c r="A24" s="6">
        <v>32.5</v>
      </c>
      <c r="B24">
        <v>1.7296286068560722</v>
      </c>
      <c r="C24">
        <v>1.3111736181249398</v>
      </c>
      <c r="D24">
        <v>1.2712296135567633</v>
      </c>
      <c r="E24">
        <v>1.0442376938140927</v>
      </c>
      <c r="F24">
        <v>1.069325793550455</v>
      </c>
      <c r="G24">
        <v>1.0910962145048422</v>
      </c>
      <c r="H24">
        <v>1.1904999455272105</v>
      </c>
      <c r="I24">
        <v>1.1429935923937826</v>
      </c>
      <c r="J24">
        <v>1.3485918911323631</v>
      </c>
      <c r="K24">
        <v>1.405946439096275</v>
      </c>
      <c r="L24">
        <v>1.5294364460116381</v>
      </c>
      <c r="M24">
        <v>1.8639177495599972</v>
      </c>
      <c r="N24">
        <v>1.7963449300137466</v>
      </c>
      <c r="O24">
        <v>1.5464659455338323</v>
      </c>
      <c r="P24">
        <v>1.418157551811162</v>
      </c>
      <c r="Q24">
        <v>1.5347647944490987</v>
      </c>
      <c r="R24">
        <v>1.454838347186644</v>
      </c>
      <c r="S24">
        <v>2.6304642255413433</v>
      </c>
      <c r="T24">
        <v>2.0582035800023792</v>
      </c>
      <c r="U24">
        <v>2.1953399419740074</v>
      </c>
      <c r="V24">
        <v>2.0425866952583651</v>
      </c>
      <c r="W24">
        <v>2.3925608937210376</v>
      </c>
      <c r="X24">
        <v>1.5664369530032192</v>
      </c>
      <c r="Y24">
        <v>1.6335652039991271</v>
      </c>
      <c r="Z24" s="3">
        <f t="shared" si="0"/>
        <v>1.5944919444426</v>
      </c>
      <c r="AA24" s="3">
        <f t="shared" si="1"/>
        <v>8.6826421447418825E-2</v>
      </c>
      <c r="AB24" s="3">
        <f t="shared" si="2"/>
        <v>24</v>
      </c>
    </row>
    <row r="25" spans="1:28" x14ac:dyDescent="0.2">
      <c r="A25" s="6">
        <v>35</v>
      </c>
      <c r="B25">
        <v>1.8261960679708076</v>
      </c>
      <c r="C25">
        <v>1.3224469037517181</v>
      </c>
      <c r="D25">
        <v>1.3092583638958004</v>
      </c>
      <c r="E25">
        <v>1.0695901876509588</v>
      </c>
      <c r="F25">
        <v>1.0883660639191086</v>
      </c>
      <c r="G25">
        <v>1.1095650543799926</v>
      </c>
      <c r="H25">
        <v>1.1428346620234187</v>
      </c>
      <c r="I25">
        <v>1.151719040080311</v>
      </c>
      <c r="J25">
        <v>1.2636041966498335</v>
      </c>
      <c r="K25">
        <v>1.4252093583994339</v>
      </c>
      <c r="L25">
        <v>1.6098150447766253</v>
      </c>
      <c r="M25">
        <v>1.886517568093051</v>
      </c>
      <c r="N25">
        <v>1.9802461763939572</v>
      </c>
      <c r="O25">
        <v>1.5483469233918346</v>
      </c>
      <c r="P25">
        <v>1.4754524733686285</v>
      </c>
      <c r="Q25">
        <v>1.5098331685852793</v>
      </c>
      <c r="R25">
        <v>1.4204632896685765</v>
      </c>
      <c r="S25">
        <v>2.6506563300774157</v>
      </c>
      <c r="T25">
        <v>2.1569334703317744</v>
      </c>
      <c r="U25">
        <v>2.1496536493974543</v>
      </c>
      <c r="V25">
        <v>2.1899015826785515</v>
      </c>
      <c r="W25">
        <v>2.4045420329745415</v>
      </c>
      <c r="X25">
        <v>1.6290631251413286</v>
      </c>
      <c r="Y25">
        <v>1.6844262163584327</v>
      </c>
      <c r="Z25" s="3">
        <f t="shared" si="0"/>
        <v>1.625193372914951</v>
      </c>
      <c r="AA25" s="3">
        <f t="shared" si="1"/>
        <v>9.0685140486153851E-2</v>
      </c>
      <c r="AB25" s="3">
        <f t="shared" si="2"/>
        <v>24</v>
      </c>
    </row>
    <row r="26" spans="1:28" x14ac:dyDescent="0.2">
      <c r="A26" s="6">
        <v>37.5</v>
      </c>
      <c r="B26">
        <v>1.7659235156001307</v>
      </c>
      <c r="C26">
        <v>1.328797249873495</v>
      </c>
      <c r="D26">
        <v>1.2780473040169498</v>
      </c>
      <c r="E26">
        <v>1.0604147023017094</v>
      </c>
      <c r="F26">
        <v>1.0859778420841815</v>
      </c>
      <c r="G26">
        <v>1.0975204578341853</v>
      </c>
      <c r="H26">
        <v>1.2188544659086347</v>
      </c>
      <c r="I26">
        <v>1.149593348369192</v>
      </c>
      <c r="J26">
        <v>1.3618792952217122</v>
      </c>
      <c r="K26">
        <v>1.5227630490203241</v>
      </c>
      <c r="L26">
        <v>1.6566291868157947</v>
      </c>
      <c r="M26">
        <v>1.9087929480882726</v>
      </c>
      <c r="N26">
        <v>1.7896555384425088</v>
      </c>
      <c r="O26">
        <v>1.5419854140069058</v>
      </c>
      <c r="P26">
        <v>1.5031759694683875</v>
      </c>
      <c r="Q26">
        <v>1.6304051029047373</v>
      </c>
      <c r="R26">
        <v>1.4789190833404107</v>
      </c>
      <c r="S26">
        <v>2.7410743985221062</v>
      </c>
      <c r="T26">
        <v>2.2294743842454992</v>
      </c>
      <c r="U26">
        <v>2.2920570461578569</v>
      </c>
      <c r="V26">
        <v>2.2357944598249291</v>
      </c>
      <c r="W26">
        <v>2.5167757372142208</v>
      </c>
      <c r="X26">
        <v>1.6074976382044721</v>
      </c>
      <c r="Y26">
        <v>1.7012883099965348</v>
      </c>
      <c r="Z26" s="3">
        <f t="shared" si="0"/>
        <v>1.6543040186442981</v>
      </c>
      <c r="AA26" s="3">
        <f t="shared" si="1"/>
        <v>9.4674663529288355E-2</v>
      </c>
      <c r="AB26" s="3">
        <f t="shared" si="2"/>
        <v>24</v>
      </c>
    </row>
    <row r="27" spans="1:28" x14ac:dyDescent="0.2">
      <c r="A27" s="6">
        <v>40</v>
      </c>
      <c r="B27">
        <v>1.8457935175978639</v>
      </c>
      <c r="C27">
        <v>1.3800942590289742</v>
      </c>
      <c r="D27">
        <v>1.3023015208512678</v>
      </c>
      <c r="E27">
        <v>1.0579116236592601</v>
      </c>
      <c r="F27">
        <v>1.112185425192707</v>
      </c>
      <c r="G27">
        <v>1.0877207013395942</v>
      </c>
      <c r="H27">
        <v>1.2167602897824974</v>
      </c>
      <c r="I27">
        <v>1.1822854168977506</v>
      </c>
      <c r="J27">
        <v>1.3768967102966099</v>
      </c>
      <c r="K27">
        <v>1.5004146800900267</v>
      </c>
      <c r="L27">
        <v>1.6635448762232516</v>
      </c>
      <c r="M27">
        <v>1.939157037622377</v>
      </c>
      <c r="N27">
        <v>1.7927879375730866</v>
      </c>
      <c r="O27">
        <v>1.5896489858922749</v>
      </c>
      <c r="P27">
        <v>1.5478759933725734</v>
      </c>
      <c r="Q27">
        <v>1.6548786848524877</v>
      </c>
      <c r="R27">
        <v>1.5083751149957716</v>
      </c>
      <c r="S27">
        <v>2.8707194981228361</v>
      </c>
      <c r="T27">
        <v>2.2805450238669489</v>
      </c>
      <c r="U27">
        <v>2.3523502175038336</v>
      </c>
      <c r="V27">
        <v>2.2581875210036966</v>
      </c>
      <c r="W27">
        <v>2.4815880198949403</v>
      </c>
      <c r="X27">
        <v>1.6297349996785118</v>
      </c>
      <c r="Y27">
        <v>1.7191057471411888</v>
      </c>
      <c r="Z27" s="3">
        <f t="shared" si="0"/>
        <v>1.6812859917700138</v>
      </c>
      <c r="AA27" s="3">
        <f t="shared" si="1"/>
        <v>9.7560510630810671E-2</v>
      </c>
      <c r="AB27" s="3">
        <f t="shared" si="2"/>
        <v>24</v>
      </c>
    </row>
    <row r="28" spans="1:28" x14ac:dyDescent="0.2">
      <c r="A28" s="6">
        <v>42.5</v>
      </c>
      <c r="B28">
        <v>1.8210683626595443</v>
      </c>
      <c r="C28">
        <v>1.397187798976897</v>
      </c>
      <c r="D28">
        <v>1.3045389686199129</v>
      </c>
      <c r="E28">
        <v>1.0647177826599314</v>
      </c>
      <c r="F28">
        <v>1.0905895755963786</v>
      </c>
      <c r="G28">
        <v>1.09194510359984</v>
      </c>
      <c r="H28">
        <v>1.2458404769140494</v>
      </c>
      <c r="I28">
        <v>1.185908252131854</v>
      </c>
      <c r="J28">
        <v>1.327619712672554</v>
      </c>
      <c r="K28">
        <v>1.5717230619888496</v>
      </c>
      <c r="L28">
        <v>1.703431673793913</v>
      </c>
      <c r="M28">
        <v>1.9502168389457428</v>
      </c>
      <c r="N28">
        <v>1.7537016670550976</v>
      </c>
      <c r="O28">
        <v>1.5908078655089093</v>
      </c>
      <c r="P28">
        <v>1.560220147191187</v>
      </c>
      <c r="Q28">
        <v>1.6514485269455415</v>
      </c>
      <c r="R28">
        <v>1.5279824389468921</v>
      </c>
      <c r="S28">
        <v>3.0314177054722156</v>
      </c>
      <c r="T28">
        <v>2.3877666619563471</v>
      </c>
      <c r="U28">
        <v>2.4051095984100903</v>
      </c>
      <c r="V28">
        <v>2.1978421802237196</v>
      </c>
      <c r="W28">
        <v>2.4846979894526973</v>
      </c>
      <c r="X28">
        <v>1.6454460271625151</v>
      </c>
      <c r="Y28">
        <v>1.7484193917886983</v>
      </c>
      <c r="Z28" s="3">
        <f t="shared" si="0"/>
        <v>1.6974853253613909</v>
      </c>
      <c r="AA28" s="3">
        <f t="shared" si="1"/>
        <v>0.10227188926212311</v>
      </c>
      <c r="AB28" s="3">
        <f t="shared" si="2"/>
        <v>24</v>
      </c>
    </row>
    <row r="29" spans="1:28" x14ac:dyDescent="0.2">
      <c r="A29" s="6">
        <v>45</v>
      </c>
      <c r="B29">
        <v>1.9261277574632152</v>
      </c>
      <c r="C29">
        <v>1.3806043763559595</v>
      </c>
      <c r="D29">
        <v>1.3450166472088898</v>
      </c>
      <c r="E29">
        <v>1.0762953500215642</v>
      </c>
      <c r="F29">
        <v>1.1090679889736654</v>
      </c>
      <c r="G29">
        <v>1.087965346460722</v>
      </c>
      <c r="H29">
        <v>1.2589120350460723</v>
      </c>
      <c r="I29">
        <v>1.1991626640135433</v>
      </c>
      <c r="J29">
        <v>1.3853956074837983</v>
      </c>
      <c r="K29">
        <v>1.5682569172117287</v>
      </c>
      <c r="L29">
        <v>1.7291999542273964</v>
      </c>
      <c r="M29">
        <v>1.9959302679682729</v>
      </c>
      <c r="N29">
        <v>1.9638051748333134</v>
      </c>
      <c r="O29">
        <v>1.6504848821199087</v>
      </c>
      <c r="P29">
        <v>1.5668184528882081</v>
      </c>
      <c r="Q29">
        <v>1.6696476460236613</v>
      </c>
      <c r="R29">
        <v>1.5342350767052877</v>
      </c>
      <c r="S29">
        <v>2.8225795966129787</v>
      </c>
      <c r="T29">
        <v>2.4007970818374078</v>
      </c>
      <c r="U29">
        <v>2.4262869132883718</v>
      </c>
      <c r="V29">
        <v>2.262844980716606</v>
      </c>
      <c r="W29">
        <v>2.528302569750855</v>
      </c>
      <c r="X29">
        <v>1.7033293430247023</v>
      </c>
      <c r="Y29">
        <v>1.7482790180576766</v>
      </c>
      <c r="Z29" s="3">
        <f t="shared" si="0"/>
        <v>1.7224727353455755</v>
      </c>
      <c r="AA29" s="3">
        <f t="shared" si="1"/>
        <v>9.9201411872400697E-2</v>
      </c>
      <c r="AB29" s="3">
        <f t="shared" si="2"/>
        <v>24</v>
      </c>
    </row>
    <row r="30" spans="1:28" x14ac:dyDescent="0.2">
      <c r="A30" s="6">
        <v>47.5</v>
      </c>
      <c r="B30">
        <v>1.8323274846201616</v>
      </c>
      <c r="C30">
        <v>1.3997219963001126</v>
      </c>
      <c r="D30">
        <v>1.3291210195088776</v>
      </c>
      <c r="E30">
        <v>1.1063139661571602</v>
      </c>
      <c r="F30">
        <v>1.140013372540899</v>
      </c>
      <c r="G30">
        <v>1.1102184238801935</v>
      </c>
      <c r="H30">
        <v>1.2539648863939714</v>
      </c>
      <c r="I30">
        <v>1.1823842927936559</v>
      </c>
      <c r="J30">
        <v>1.3671919575566098</v>
      </c>
      <c r="K30">
        <v>1.6205621332458553</v>
      </c>
      <c r="L30">
        <v>1.7660490190676799</v>
      </c>
      <c r="M30">
        <v>2.0031167182280583</v>
      </c>
      <c r="N30">
        <v>1.9454880088942355</v>
      </c>
      <c r="O30">
        <v>1.694471819382291</v>
      </c>
      <c r="P30">
        <v>1.5516099058375168</v>
      </c>
      <c r="Q30">
        <v>1.6182876249831928</v>
      </c>
      <c r="R30">
        <v>1.5319051307892237</v>
      </c>
      <c r="S30">
        <v>3.0435507375925712</v>
      </c>
      <c r="T30">
        <v>2.2890299855736491</v>
      </c>
      <c r="U30">
        <v>2.5448697636335988</v>
      </c>
      <c r="V30">
        <v>2.2339899822368738</v>
      </c>
      <c r="W30">
        <v>2.6438442178574304</v>
      </c>
      <c r="X30">
        <v>1.7279245265752869</v>
      </c>
      <c r="Y30">
        <v>1.7654118324627486</v>
      </c>
      <c r="Z30" s="3">
        <f t="shared" si="0"/>
        <v>1.7375570335879933</v>
      </c>
      <c r="AA30" s="3">
        <f t="shared" si="1"/>
        <v>0.1048604693196111</v>
      </c>
      <c r="AB30" s="3">
        <f t="shared" si="2"/>
        <v>24</v>
      </c>
    </row>
    <row r="31" spans="1:28" x14ac:dyDescent="0.2">
      <c r="A31" s="6">
        <v>50</v>
      </c>
      <c r="B31">
        <v>1.8093726462156918</v>
      </c>
      <c r="C31">
        <v>1.4268324786990163</v>
      </c>
      <c r="D31">
        <v>1.3319929087214077</v>
      </c>
      <c r="E31">
        <v>1.089895969571548</v>
      </c>
      <c r="F31">
        <v>1.1499278253003209</v>
      </c>
      <c r="G31">
        <v>1.1007051674551642</v>
      </c>
      <c r="H31">
        <v>1.2729978701457896</v>
      </c>
      <c r="I31">
        <v>1.2249395820658731</v>
      </c>
      <c r="J31">
        <v>1.3393031415262249</v>
      </c>
      <c r="K31">
        <v>1.6362641328686702</v>
      </c>
      <c r="L31">
        <v>1.8321173219636446</v>
      </c>
      <c r="M31">
        <v>2.015023339272914</v>
      </c>
      <c r="N31">
        <v>1.9018148439809659</v>
      </c>
      <c r="O31">
        <v>1.6271832219593014</v>
      </c>
      <c r="P31">
        <v>1.543490790099451</v>
      </c>
      <c r="Q31">
        <v>1.8072070993851868</v>
      </c>
      <c r="R31">
        <v>1.579029259703318</v>
      </c>
      <c r="S31">
        <v>3.1422835844344399</v>
      </c>
      <c r="T31">
        <v>2.4040120743847249</v>
      </c>
      <c r="U31">
        <v>2.5897496402403442</v>
      </c>
      <c r="V31">
        <v>2.4285362223751377</v>
      </c>
      <c r="W31">
        <v>2.7372910466118694</v>
      </c>
      <c r="X31">
        <v>1.7111587283124801</v>
      </c>
      <c r="Y31">
        <v>1.8304389606889382</v>
      </c>
      <c r="Z31" s="3">
        <f t="shared" si="0"/>
        <v>1.7721486606659347</v>
      </c>
      <c r="AA31" s="3">
        <f t="shared" si="1"/>
        <v>0.1116243269094616</v>
      </c>
      <c r="AB31" s="3">
        <f t="shared" si="2"/>
        <v>24</v>
      </c>
    </row>
    <row r="32" spans="1:28" x14ac:dyDescent="0.2">
      <c r="A32" s="6">
        <v>52.5</v>
      </c>
      <c r="B32">
        <v>2.0765154630537621</v>
      </c>
      <c r="C32">
        <v>1.4417185832259491</v>
      </c>
      <c r="D32">
        <v>1.3705200926111549</v>
      </c>
      <c r="E32">
        <v>1.1637104680082451</v>
      </c>
      <c r="F32">
        <v>1.1514240289043995</v>
      </c>
      <c r="G32">
        <v>1.1268977190821623</v>
      </c>
      <c r="H32">
        <v>1.28863379058621</v>
      </c>
      <c r="I32">
        <v>1.2113613726327206</v>
      </c>
      <c r="J32">
        <v>1.4358499322983642</v>
      </c>
      <c r="K32">
        <v>1.6124437214179475</v>
      </c>
      <c r="L32">
        <v>1.8398456869916804</v>
      </c>
      <c r="M32">
        <v>2.0255435809581517</v>
      </c>
      <c r="N32">
        <v>1.8608117627552714</v>
      </c>
      <c r="O32">
        <v>1.664697888968296</v>
      </c>
      <c r="P32">
        <v>1.648213456877599</v>
      </c>
      <c r="Q32">
        <v>1.7236288603128589</v>
      </c>
      <c r="R32">
        <v>1.6067604758766398</v>
      </c>
      <c r="S32">
        <v>3.1455395016983858</v>
      </c>
      <c r="T32">
        <v>2.5032293630131353</v>
      </c>
      <c r="U32">
        <v>2.5459421133417086</v>
      </c>
      <c r="V32">
        <v>2.4545017523084058</v>
      </c>
      <c r="W32">
        <v>2.8657785893739507</v>
      </c>
      <c r="X32">
        <v>1.6943929300496701</v>
      </c>
      <c r="Y32">
        <v>1.89546608891513</v>
      </c>
      <c r="Z32" s="3">
        <f t="shared" si="0"/>
        <v>1.8063928009692416</v>
      </c>
      <c r="AA32" s="3">
        <f t="shared" si="1"/>
        <v>0.11284600793822744</v>
      </c>
      <c r="AB32" s="3">
        <f t="shared" si="2"/>
        <v>24</v>
      </c>
    </row>
  </sheetData>
  <phoneticPr fontId="5" type="noConversion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"/>
  <sheetViews>
    <sheetView zoomScale="88" workbookViewId="0">
      <selection activeCell="F34" sqref="F34"/>
    </sheetView>
  </sheetViews>
  <sheetFormatPr baseColWidth="10" defaultColWidth="8.83203125" defaultRowHeight="15" x14ac:dyDescent="0.2"/>
  <sheetData>
    <row r="1" spans="1:20" x14ac:dyDescent="0.2">
      <c r="A1" s="2" t="s">
        <v>37</v>
      </c>
    </row>
    <row r="2" spans="1:20" x14ac:dyDescent="0.2">
      <c r="A2" s="2"/>
    </row>
    <row r="3" spans="1:20" x14ac:dyDescent="0.2">
      <c r="A3" s="1" t="s">
        <v>1</v>
      </c>
    </row>
    <row r="4" spans="1:20" x14ac:dyDescent="0.2">
      <c r="A4" s="1" t="s">
        <v>2</v>
      </c>
    </row>
    <row r="5" spans="1:20" x14ac:dyDescent="0.2">
      <c r="A5" s="1" t="s">
        <v>3</v>
      </c>
    </row>
    <row r="6" spans="1:20" x14ac:dyDescent="0.2">
      <c r="A6" s="1"/>
    </row>
    <row r="7" spans="1:20" ht="16" x14ac:dyDescent="0.2">
      <c r="A7" s="1" t="s">
        <v>29</v>
      </c>
    </row>
    <row r="9" spans="1:20" x14ac:dyDescent="0.2">
      <c r="A9" t="s">
        <v>4</v>
      </c>
      <c r="B9" t="s">
        <v>9</v>
      </c>
      <c r="C9" t="s">
        <v>10</v>
      </c>
      <c r="D9" t="s">
        <v>11</v>
      </c>
      <c r="E9" t="s">
        <v>12</v>
      </c>
      <c r="F9" t="s">
        <v>13</v>
      </c>
      <c r="G9" t="s">
        <v>14</v>
      </c>
      <c r="H9" t="s">
        <v>15</v>
      </c>
      <c r="I9" t="s">
        <v>16</v>
      </c>
      <c r="J9" t="s">
        <v>17</v>
      </c>
      <c r="K9" t="s">
        <v>18</v>
      </c>
      <c r="L9" t="s">
        <v>19</v>
      </c>
      <c r="M9" t="s">
        <v>20</v>
      </c>
      <c r="N9" t="s">
        <v>21</v>
      </c>
      <c r="O9" t="s">
        <v>22</v>
      </c>
      <c r="P9" t="s">
        <v>23</v>
      </c>
      <c r="Q9" t="s">
        <v>24</v>
      </c>
      <c r="R9" s="1" t="s">
        <v>30</v>
      </c>
      <c r="S9" s="1" t="s">
        <v>31</v>
      </c>
      <c r="T9" s="1" t="s">
        <v>32</v>
      </c>
    </row>
    <row r="10" spans="1:20" x14ac:dyDescent="0.2">
      <c r="A10" s="6">
        <v>0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 s="3">
        <f t="shared" ref="R10:R31" si="0">AVERAGE(B10:Q10)</f>
        <v>1</v>
      </c>
      <c r="S10" s="3">
        <f t="shared" ref="S10:S31" si="1">STDEV(B10:Q10)/(T10^0.5)</f>
        <v>0</v>
      </c>
      <c r="T10" s="3">
        <f t="shared" ref="T10:T31" si="2">COUNT(B10:Q10)</f>
        <v>16</v>
      </c>
    </row>
    <row r="11" spans="1:20" x14ac:dyDescent="0.2">
      <c r="A11" s="6">
        <v>2.5</v>
      </c>
      <c r="B11">
        <v>1.0396205594995098</v>
      </c>
      <c r="C11">
        <v>1.0997730892916178</v>
      </c>
      <c r="D11">
        <v>1.1517625714720847</v>
      </c>
      <c r="E11">
        <v>1.0887456280935937</v>
      </c>
      <c r="F11">
        <v>1.024150180998066</v>
      </c>
      <c r="G11">
        <v>1.0235683518774401</v>
      </c>
      <c r="H11">
        <v>1.0869799302737635</v>
      </c>
      <c r="I11">
        <v>1.1610739457116503</v>
      </c>
      <c r="J11">
        <v>1.1285853075283421</v>
      </c>
      <c r="K11">
        <v>1.1151918286509639</v>
      </c>
      <c r="L11">
        <v>1.0960034638901868</v>
      </c>
      <c r="M11">
        <v>1.0759327877889024</v>
      </c>
      <c r="N11">
        <v>1.1323222944069231</v>
      </c>
      <c r="O11">
        <v>1.0851551837169424</v>
      </c>
      <c r="P11">
        <v>1.0001432645132231</v>
      </c>
      <c r="Q11">
        <v>0.98576024678974938</v>
      </c>
      <c r="R11" s="3">
        <f t="shared" si="0"/>
        <v>1.0809230396564349</v>
      </c>
      <c r="S11" s="3">
        <f t="shared" si="1"/>
        <v>1.3237212365338575E-2</v>
      </c>
      <c r="T11" s="3">
        <f t="shared" si="2"/>
        <v>16</v>
      </c>
    </row>
    <row r="12" spans="1:20" x14ac:dyDescent="0.2">
      <c r="A12" s="6">
        <v>5</v>
      </c>
      <c r="B12">
        <v>1.0804097029168425</v>
      </c>
      <c r="C12">
        <v>1.1269993688576321</v>
      </c>
      <c r="D12">
        <v>1.1990687004389979</v>
      </c>
      <c r="E12">
        <v>1.2267684384725277</v>
      </c>
      <c r="F12">
        <v>1.1223851974300818</v>
      </c>
      <c r="G12">
        <v>1.165630152914976</v>
      </c>
      <c r="H12">
        <v>1.1811482469528563</v>
      </c>
      <c r="I12">
        <v>1.2313438885895862</v>
      </c>
      <c r="J12">
        <v>1.1862074401182587</v>
      </c>
      <c r="K12">
        <v>1.1117259294227366</v>
      </c>
      <c r="L12">
        <v>1.1837095231711898</v>
      </c>
      <c r="M12">
        <v>1.1584973204512823</v>
      </c>
      <c r="N12">
        <v>1.2264360172030331</v>
      </c>
      <c r="O12">
        <v>1.1306081117349296</v>
      </c>
      <c r="P12">
        <v>1.0165317817053015</v>
      </c>
      <c r="Q12">
        <v>1.0445648184966296</v>
      </c>
      <c r="R12" s="3">
        <f t="shared" si="0"/>
        <v>1.1495021649298036</v>
      </c>
      <c r="S12" s="3">
        <f t="shared" si="1"/>
        <v>1.5994295403489282E-2</v>
      </c>
      <c r="T12" s="3">
        <f t="shared" si="2"/>
        <v>16</v>
      </c>
    </row>
    <row r="13" spans="1:20" x14ac:dyDescent="0.2">
      <c r="A13" s="6">
        <v>7.5</v>
      </c>
      <c r="B13">
        <v>1.1391301568057286</v>
      </c>
      <c r="C13">
        <v>1.1495717248219275</v>
      </c>
      <c r="D13">
        <v>1.3080615040669041</v>
      </c>
      <c r="E13">
        <v>1.22741796109081</v>
      </c>
      <c r="F13">
        <v>1.1901053440341198</v>
      </c>
      <c r="G13">
        <v>1.1830915409528773</v>
      </c>
      <c r="H13">
        <v>1.2505490707421405</v>
      </c>
      <c r="I13">
        <v>1.2254603489729672</v>
      </c>
      <c r="J13">
        <v>1.2559912974110861</v>
      </c>
      <c r="K13">
        <v>1.1181662824563752</v>
      </c>
      <c r="L13">
        <v>1.2559120185597359</v>
      </c>
      <c r="M13">
        <v>1.2005239058706834</v>
      </c>
      <c r="N13">
        <v>1.2391147841307983</v>
      </c>
      <c r="O13">
        <v>1.2244716287098167</v>
      </c>
      <c r="P13">
        <v>0.99429120106635505</v>
      </c>
      <c r="Q13">
        <v>1.0798790658704864</v>
      </c>
      <c r="R13" s="3">
        <f t="shared" si="0"/>
        <v>1.1901086147226756</v>
      </c>
      <c r="S13" s="3">
        <f t="shared" si="1"/>
        <v>1.9635339613472885E-2</v>
      </c>
      <c r="T13" s="3">
        <f t="shared" si="2"/>
        <v>16</v>
      </c>
    </row>
    <row r="14" spans="1:20" x14ac:dyDescent="0.2">
      <c r="A14" s="6">
        <v>10</v>
      </c>
      <c r="B14">
        <v>1.2153627938035456</v>
      </c>
      <c r="C14">
        <v>1.2024794878730503</v>
      </c>
      <c r="D14">
        <v>1.3413408436626237</v>
      </c>
      <c r="E14">
        <v>1.3284025647688684</v>
      </c>
      <c r="F14">
        <v>1.2672095460354214</v>
      </c>
      <c r="G14">
        <v>1.2539862348054018</v>
      </c>
      <c r="H14">
        <v>1.3412207169639805</v>
      </c>
      <c r="I14">
        <v>1.3397768284928759</v>
      </c>
      <c r="J14">
        <v>1.2857929978772651</v>
      </c>
      <c r="K14">
        <v>1.1979376906773012</v>
      </c>
      <c r="L14">
        <v>1.2672129174666491</v>
      </c>
      <c r="M14">
        <v>1.2172314014995362</v>
      </c>
      <c r="N14">
        <v>1.310853166698559</v>
      </c>
      <c r="O14">
        <v>1.2371267264833083</v>
      </c>
      <c r="P14">
        <v>1.0810567262352131</v>
      </c>
      <c r="Q14">
        <v>1.0689298142690862</v>
      </c>
      <c r="R14" s="3">
        <f t="shared" si="0"/>
        <v>1.2472450286007932</v>
      </c>
      <c r="S14" s="3">
        <f t="shared" si="1"/>
        <v>2.0924320490233926E-2</v>
      </c>
      <c r="T14" s="3">
        <f t="shared" si="2"/>
        <v>16</v>
      </c>
    </row>
    <row r="15" spans="1:20" x14ac:dyDescent="0.2">
      <c r="A15" s="6">
        <v>12.5</v>
      </c>
      <c r="B15">
        <v>1.2271907100538473</v>
      </c>
      <c r="C15">
        <v>1.3129369158176296</v>
      </c>
      <c r="D15">
        <v>1.4696309253259956</v>
      </c>
      <c r="E15">
        <v>1.4518312584003388</v>
      </c>
      <c r="F15">
        <v>1.3418315431507608</v>
      </c>
      <c r="G15">
        <v>1.3557687464826051</v>
      </c>
      <c r="H15">
        <v>1.39612880177643</v>
      </c>
      <c r="I15">
        <v>1.4044547574303698</v>
      </c>
      <c r="J15">
        <v>1.3482757049541629</v>
      </c>
      <c r="K15">
        <v>1.1955449968005607</v>
      </c>
      <c r="L15">
        <v>1.2895474715271908</v>
      </c>
      <c r="M15">
        <v>1.2689301864233036</v>
      </c>
      <c r="N15">
        <v>1.3395217510872146</v>
      </c>
      <c r="O15">
        <v>1.2697954907732918</v>
      </c>
      <c r="P15">
        <v>1.0561129822574313</v>
      </c>
      <c r="Q15">
        <v>1.1371401373078767</v>
      </c>
      <c r="R15" s="3">
        <f t="shared" si="0"/>
        <v>1.3040401487230631</v>
      </c>
      <c r="S15" s="3">
        <f t="shared" si="1"/>
        <v>2.7751938447561759E-2</v>
      </c>
      <c r="T15" s="3">
        <f t="shared" si="2"/>
        <v>16</v>
      </c>
    </row>
    <row r="16" spans="1:20" x14ac:dyDescent="0.2">
      <c r="A16" s="6">
        <v>15</v>
      </c>
      <c r="B16">
        <v>1.291073297561484</v>
      </c>
      <c r="C16">
        <v>1.3536455985333451</v>
      </c>
      <c r="D16">
        <v>1.5005980958520686</v>
      </c>
      <c r="E16">
        <v>1.5314726284156197</v>
      </c>
      <c r="F16">
        <v>1.3975262528565671</v>
      </c>
      <c r="G16">
        <v>1.28978187225041</v>
      </c>
      <c r="H16">
        <v>1.4092276729127542</v>
      </c>
      <c r="I16">
        <v>1.4546824868247836</v>
      </c>
      <c r="J16">
        <v>1.3303623494344456</v>
      </c>
      <c r="K16">
        <v>1.2744653028962771</v>
      </c>
      <c r="L16">
        <v>1.2963309231430091</v>
      </c>
      <c r="M16">
        <v>1.3176058907426447</v>
      </c>
      <c r="N16">
        <v>1.3858497944775043</v>
      </c>
      <c r="O16">
        <v>1.2942872634218037</v>
      </c>
      <c r="P16">
        <v>1.0889236995208722</v>
      </c>
      <c r="Q16">
        <v>1.210611686751399</v>
      </c>
      <c r="R16" s="3">
        <f t="shared" si="0"/>
        <v>1.3391528009746867</v>
      </c>
      <c r="S16" s="3">
        <f t="shared" si="1"/>
        <v>2.7353122727100509E-2</v>
      </c>
      <c r="T16" s="3">
        <f t="shared" si="2"/>
        <v>16</v>
      </c>
    </row>
    <row r="17" spans="1:20" x14ac:dyDescent="0.2">
      <c r="A17" s="6">
        <v>17.5</v>
      </c>
      <c r="B17">
        <v>1.3632105629567186</v>
      </c>
      <c r="C17">
        <v>1.4343461665614761</v>
      </c>
      <c r="D17">
        <v>1.4764195720029039</v>
      </c>
      <c r="E17">
        <v>1.4873018576794486</v>
      </c>
      <c r="F17">
        <v>1.4366162282697192</v>
      </c>
      <c r="G17">
        <v>1.4272143984899015</v>
      </c>
      <c r="H17">
        <v>1.4712369800187011</v>
      </c>
      <c r="I17">
        <v>1.5083686958456297</v>
      </c>
      <c r="J17">
        <v>1.410847333941089</v>
      </c>
      <c r="K17">
        <v>1.2728966488194102</v>
      </c>
      <c r="L17">
        <v>1.3391186181099612</v>
      </c>
      <c r="M17">
        <v>1.3436582434227464</v>
      </c>
      <c r="N17">
        <v>1.4285005484433932</v>
      </c>
      <c r="O17">
        <v>1.3144022527437069</v>
      </c>
      <c r="P17">
        <v>1.1037998554330821</v>
      </c>
      <c r="Q17">
        <v>1.1554797133274466</v>
      </c>
      <c r="R17" s="3">
        <f t="shared" si="0"/>
        <v>1.3733386047540832</v>
      </c>
      <c r="S17" s="3">
        <f t="shared" si="1"/>
        <v>2.9035830954589909E-2</v>
      </c>
      <c r="T17" s="3">
        <f t="shared" si="2"/>
        <v>16</v>
      </c>
    </row>
    <row r="18" spans="1:20" x14ac:dyDescent="0.2">
      <c r="A18" s="6">
        <v>20</v>
      </c>
      <c r="B18">
        <v>1.3989666260957696</v>
      </c>
      <c r="C18">
        <v>1.4500120217593846</v>
      </c>
      <c r="D18">
        <v>1.5913171859774986</v>
      </c>
      <c r="E18">
        <v>1.6441511259096611</v>
      </c>
      <c r="F18">
        <v>1.4615884258169263</v>
      </c>
      <c r="G18">
        <v>1.4549801930981323</v>
      </c>
      <c r="H18">
        <v>1.5160332699098622</v>
      </c>
      <c r="I18">
        <v>1.5265858690411045</v>
      </c>
      <c r="J18">
        <v>1.4495349788296039</v>
      </c>
      <c r="K18">
        <v>1.3183181197160407</v>
      </c>
      <c r="L18">
        <v>1.3718791047505576</v>
      </c>
      <c r="M18">
        <v>1.359677095820915</v>
      </c>
      <c r="N18">
        <v>1.477411870008982</v>
      </c>
      <c r="O18">
        <v>1.3747544580526598</v>
      </c>
      <c r="P18">
        <v>1.1249434969700005</v>
      </c>
      <c r="Q18">
        <v>1.2143734764028162</v>
      </c>
      <c r="R18" s="3">
        <f t="shared" si="0"/>
        <v>1.4209079573849948</v>
      </c>
      <c r="S18" s="3">
        <f t="shared" si="1"/>
        <v>3.2679585190373894E-2</v>
      </c>
      <c r="T18" s="3">
        <f t="shared" si="2"/>
        <v>16</v>
      </c>
    </row>
    <row r="19" spans="1:20" x14ac:dyDescent="0.2">
      <c r="A19" s="6">
        <v>22.5</v>
      </c>
      <c r="B19">
        <v>1.433340989708884</v>
      </c>
      <c r="C19">
        <v>1.5073047215459985</v>
      </c>
      <c r="D19">
        <v>1.6626255151091285</v>
      </c>
      <c r="E19">
        <v>1.6276574290392807</v>
      </c>
      <c r="F19">
        <v>1.4727215233629694</v>
      </c>
      <c r="G19">
        <v>1.4851199691673656</v>
      </c>
      <c r="H19">
        <v>1.5881768577514539</v>
      </c>
      <c r="I19">
        <v>1.5957696018612395</v>
      </c>
      <c r="J19">
        <v>1.4920032746779428</v>
      </c>
      <c r="K19">
        <v>1.3815656564039069</v>
      </c>
      <c r="L19">
        <v>1.3930354736103219</v>
      </c>
      <c r="M19">
        <v>1.4053707854165582</v>
      </c>
      <c r="N19">
        <v>1.4821528468342426</v>
      </c>
      <c r="O19">
        <v>1.3694259640895088</v>
      </c>
      <c r="P19">
        <v>1.1237686381405616</v>
      </c>
      <c r="Q19">
        <v>1.1707648574939056</v>
      </c>
      <c r="R19" s="3">
        <f t="shared" si="0"/>
        <v>1.4494252565133294</v>
      </c>
      <c r="S19" s="3">
        <f t="shared" si="1"/>
        <v>3.6857187593198511E-2</v>
      </c>
      <c r="T19" s="3">
        <f t="shared" si="2"/>
        <v>16</v>
      </c>
    </row>
    <row r="20" spans="1:20" x14ac:dyDescent="0.2">
      <c r="A20" s="6">
        <v>25</v>
      </c>
      <c r="B20">
        <v>1.45694472728306</v>
      </c>
      <c r="C20">
        <v>1.5560574640098577</v>
      </c>
      <c r="D20">
        <v>1.7347463378642727</v>
      </c>
      <c r="E20">
        <v>1.6976509512199063</v>
      </c>
      <c r="F20">
        <v>1.628743352891467</v>
      </c>
      <c r="G20">
        <v>1.5162044326291608</v>
      </c>
      <c r="H20">
        <v>1.5861667775377324</v>
      </c>
      <c r="I20">
        <v>1.6117872527157611</v>
      </c>
      <c r="J20">
        <v>1.5315986946851519</v>
      </c>
      <c r="K20">
        <v>1.3584883785727873</v>
      </c>
      <c r="L20">
        <v>1.4307875082389447</v>
      </c>
      <c r="M20">
        <v>1.4308118882565795</v>
      </c>
      <c r="N20">
        <v>1.4942852616686693</v>
      </c>
      <c r="O20">
        <v>1.3773834229859225</v>
      </c>
      <c r="P20">
        <v>1.1715772187866933</v>
      </c>
      <c r="Q20">
        <v>1.2212805922136574</v>
      </c>
      <c r="R20" s="3">
        <f t="shared" si="0"/>
        <v>1.4877821413474761</v>
      </c>
      <c r="S20" s="3">
        <f t="shared" si="1"/>
        <v>3.8984663293517179E-2</v>
      </c>
      <c r="T20" s="3">
        <f t="shared" si="2"/>
        <v>16</v>
      </c>
    </row>
    <row r="21" spans="1:20" x14ac:dyDescent="0.2">
      <c r="A21" s="6">
        <v>27.5</v>
      </c>
      <c r="B21">
        <v>1.4824475617206483</v>
      </c>
      <c r="C21">
        <v>1.5918477444173953</v>
      </c>
      <c r="D21">
        <v>1.7484197405639106</v>
      </c>
      <c r="E21">
        <v>1.7598258324495231</v>
      </c>
      <c r="F21">
        <v>1.6523012543354838</v>
      </c>
      <c r="G21">
        <v>1.5892403303121145</v>
      </c>
      <c r="H21">
        <v>1.6159008562547574</v>
      </c>
      <c r="I21">
        <v>1.6574311709528249</v>
      </c>
      <c r="J21">
        <v>1.5911927257468246</v>
      </c>
      <c r="K21">
        <v>1.4614672520242296</v>
      </c>
      <c r="L21">
        <v>1.4648683674618739</v>
      </c>
      <c r="M21">
        <v>1.4374807503684084</v>
      </c>
      <c r="N21">
        <v>1.4897079290589255</v>
      </c>
      <c r="O21">
        <v>1.4081753029280479</v>
      </c>
      <c r="P21">
        <v>1.196934813074616</v>
      </c>
      <c r="Q21">
        <v>1.2436065328100774</v>
      </c>
      <c r="R21" s="3">
        <f t="shared" si="0"/>
        <v>1.5244280102799788</v>
      </c>
      <c r="S21" s="3">
        <f t="shared" si="1"/>
        <v>3.9731545401825108E-2</v>
      </c>
      <c r="T21" s="3">
        <f t="shared" si="2"/>
        <v>16</v>
      </c>
    </row>
    <row r="22" spans="1:20" x14ac:dyDescent="0.2">
      <c r="A22" s="6">
        <v>30</v>
      </c>
      <c r="B22">
        <v>1.5427095518415557</v>
      </c>
      <c r="C22">
        <v>1.6419484266522402</v>
      </c>
      <c r="D22">
        <v>1.7961613187976571</v>
      </c>
      <c r="E22">
        <v>1.8256195891247233</v>
      </c>
      <c r="F22">
        <v>1.6835853986103169</v>
      </c>
      <c r="G22">
        <v>1.6200138396484027</v>
      </c>
      <c r="H22">
        <v>1.667665727399672</v>
      </c>
      <c r="I22">
        <v>1.7046227440932469</v>
      </c>
      <c r="J22">
        <v>1.546257581787029</v>
      </c>
      <c r="K22">
        <v>1.4270310034966445</v>
      </c>
      <c r="L22">
        <v>1.4826889004332859</v>
      </c>
      <c r="M22">
        <v>1.4866539836273494</v>
      </c>
      <c r="N22">
        <v>1.573458738130566</v>
      </c>
      <c r="O22">
        <v>1.4450483605306659</v>
      </c>
      <c r="P22">
        <v>1.1665142329251943</v>
      </c>
      <c r="Q22">
        <v>1.2505093912763603</v>
      </c>
      <c r="R22" s="3">
        <f t="shared" si="0"/>
        <v>1.5537805492734318</v>
      </c>
      <c r="S22" s="3">
        <f t="shared" si="1"/>
        <v>4.4597316230407767E-2</v>
      </c>
      <c r="T22" s="3">
        <f t="shared" si="2"/>
        <v>16</v>
      </c>
    </row>
    <row r="23" spans="1:20" x14ac:dyDescent="0.2">
      <c r="A23" s="6">
        <v>32.5</v>
      </c>
      <c r="B23">
        <v>1.5558445771549541</v>
      </c>
      <c r="C23">
        <v>1.6507543654013763</v>
      </c>
      <c r="D23">
        <v>1.8620339251204696</v>
      </c>
      <c r="E23">
        <v>1.8237684993963563</v>
      </c>
      <c r="F23">
        <v>1.689792098710408</v>
      </c>
      <c r="G23">
        <v>1.6886635323074766</v>
      </c>
      <c r="H23">
        <v>1.716090823488631</v>
      </c>
      <c r="I23">
        <v>1.7379980740922996</v>
      </c>
      <c r="J23">
        <v>1.5836317912730862</v>
      </c>
      <c r="K23">
        <v>1.459290896618074</v>
      </c>
      <c r="L23">
        <v>1.5106192988534641</v>
      </c>
      <c r="M23">
        <v>1.5226205875895749</v>
      </c>
      <c r="N23">
        <v>1.5634066438505849</v>
      </c>
      <c r="O23">
        <v>1.4724634167376831</v>
      </c>
      <c r="P23">
        <v>1.2316764575311663</v>
      </c>
      <c r="Q23">
        <v>1.2940313732235165</v>
      </c>
      <c r="R23" s="3">
        <f t="shared" si="0"/>
        <v>1.58516789758432</v>
      </c>
      <c r="S23" s="3">
        <f t="shared" si="1"/>
        <v>4.325850091057034E-2</v>
      </c>
      <c r="T23" s="3">
        <f t="shared" si="2"/>
        <v>16</v>
      </c>
    </row>
    <row r="24" spans="1:20" x14ac:dyDescent="0.2">
      <c r="A24" s="6">
        <v>35</v>
      </c>
      <c r="B24">
        <v>1.6495586138960847</v>
      </c>
      <c r="C24">
        <v>1.6390917560785021</v>
      </c>
      <c r="D24">
        <v>1.9311110388237398</v>
      </c>
      <c r="E24">
        <v>1.9237435081930114</v>
      </c>
      <c r="F24">
        <v>1.7387476981754795</v>
      </c>
      <c r="G24">
        <v>1.7416814296882357</v>
      </c>
      <c r="H24">
        <v>1.771312193804476</v>
      </c>
      <c r="I24">
        <v>1.7514893262009705</v>
      </c>
      <c r="J24">
        <v>1.6231037494548022</v>
      </c>
      <c r="K24">
        <v>1.4993846123297876</v>
      </c>
      <c r="L24">
        <v>1.5371243972561259</v>
      </c>
      <c r="M24">
        <v>1.5308302099572126</v>
      </c>
      <c r="N24">
        <v>1.5814043706076171</v>
      </c>
      <c r="O24">
        <v>1.4813098626291938</v>
      </c>
      <c r="P24">
        <v>1.1977378129167557</v>
      </c>
      <c r="Q24">
        <v>1.2954269307696173</v>
      </c>
      <c r="R24" s="3">
        <f t="shared" si="0"/>
        <v>1.6183160944238508</v>
      </c>
      <c r="S24" s="3">
        <f t="shared" si="1"/>
        <v>4.9711256907970736E-2</v>
      </c>
      <c r="T24" s="3">
        <f t="shared" si="2"/>
        <v>16</v>
      </c>
    </row>
    <row r="25" spans="1:20" x14ac:dyDescent="0.2">
      <c r="A25" s="6">
        <v>37.5</v>
      </c>
      <c r="B25">
        <v>1.6274159022130872</v>
      </c>
      <c r="C25">
        <v>1.7473852673338743</v>
      </c>
      <c r="D25">
        <v>2.0260763137777924</v>
      </c>
      <c r="E25">
        <v>1.9559227286912693</v>
      </c>
      <c r="F25">
        <v>1.8344439663866507</v>
      </c>
      <c r="G25">
        <v>1.7483803012751309</v>
      </c>
      <c r="H25">
        <v>1.7728344076415385</v>
      </c>
      <c r="I25">
        <v>1.8164609018583646</v>
      </c>
      <c r="J25">
        <v>1.6951003660128703</v>
      </c>
      <c r="K25">
        <v>1.5586853730853805</v>
      </c>
      <c r="L25">
        <v>1.5489602119448538</v>
      </c>
      <c r="M25">
        <v>1.5692473413790871</v>
      </c>
      <c r="N25">
        <v>1.5679902503599652</v>
      </c>
      <c r="O25">
        <v>1.4975088461443355</v>
      </c>
      <c r="P25">
        <v>1.2296584039569749</v>
      </c>
      <c r="Q25">
        <v>1.3049812634266003</v>
      </c>
      <c r="R25" s="3">
        <f t="shared" si="0"/>
        <v>1.656315740342986</v>
      </c>
      <c r="S25" s="3">
        <f t="shared" si="1"/>
        <v>5.3372909013141158E-2</v>
      </c>
      <c r="T25" s="3">
        <f t="shared" si="2"/>
        <v>16</v>
      </c>
    </row>
    <row r="26" spans="1:20" x14ac:dyDescent="0.2">
      <c r="A26" s="6">
        <v>40</v>
      </c>
      <c r="B26">
        <v>1.6770671030011415</v>
      </c>
      <c r="C26">
        <v>1.7394704414991133</v>
      </c>
      <c r="D26">
        <v>2.0090468466523639</v>
      </c>
      <c r="E26">
        <v>1.9377313706742525</v>
      </c>
      <c r="F26">
        <v>1.8388940218727674</v>
      </c>
      <c r="G26">
        <v>1.7341381643633431</v>
      </c>
      <c r="H26">
        <v>1.8726004288474303</v>
      </c>
      <c r="I26">
        <v>1.8704617323648181</v>
      </c>
      <c r="J26">
        <v>1.6643774786523113</v>
      </c>
      <c r="K26">
        <v>1.5631553005967802</v>
      </c>
      <c r="L26">
        <v>1.5734511318672331</v>
      </c>
      <c r="M26">
        <v>1.5351310712350881</v>
      </c>
      <c r="N26">
        <v>1.604814120038522</v>
      </c>
      <c r="O26">
        <v>1.5529529265102071</v>
      </c>
      <c r="P26">
        <v>1.2363913869733936</v>
      </c>
      <c r="Q26">
        <v>1.3023182944055938</v>
      </c>
      <c r="R26" s="3">
        <f t="shared" si="0"/>
        <v>1.6695001137221477</v>
      </c>
      <c r="S26" s="3">
        <f t="shared" si="1"/>
        <v>5.3443500947172921E-2</v>
      </c>
      <c r="T26" s="3">
        <f t="shared" si="2"/>
        <v>16</v>
      </c>
    </row>
    <row r="27" spans="1:20" x14ac:dyDescent="0.2">
      <c r="A27" s="6">
        <v>42.5</v>
      </c>
      <c r="B27">
        <v>1.6786299507939744</v>
      </c>
      <c r="C27">
        <v>1.7985077991164007</v>
      </c>
      <c r="D27">
        <v>2.0081678157894345</v>
      </c>
      <c r="E27">
        <v>1.9784337105222911</v>
      </c>
      <c r="F27">
        <v>1.8704000631004609</v>
      </c>
      <c r="G27">
        <v>1.8164902038501378</v>
      </c>
      <c r="H27">
        <v>1.9076348435126276</v>
      </c>
      <c r="I27">
        <v>1.8658074554215529</v>
      </c>
      <c r="J27">
        <v>1.701931001742061</v>
      </c>
      <c r="K27">
        <v>1.5901828772664297</v>
      </c>
      <c r="L27">
        <v>1.5951368489306179</v>
      </c>
      <c r="M27">
        <v>1.583340835753851</v>
      </c>
      <c r="N27">
        <v>1.6434887901098247</v>
      </c>
      <c r="O27">
        <v>1.5776244265159365</v>
      </c>
      <c r="P27">
        <v>1.2629128370168556</v>
      </c>
      <c r="Q27">
        <v>1.3386300376093816</v>
      </c>
      <c r="R27" s="3">
        <f t="shared" si="0"/>
        <v>1.7010824685657397</v>
      </c>
      <c r="S27" s="3">
        <f t="shared" si="1"/>
        <v>5.2927499428998055E-2</v>
      </c>
      <c r="T27" s="3">
        <f t="shared" si="2"/>
        <v>16</v>
      </c>
    </row>
    <row r="28" spans="1:20" x14ac:dyDescent="0.2">
      <c r="A28" s="6">
        <v>45</v>
      </c>
      <c r="B28">
        <v>1.7205770223487236</v>
      </c>
      <c r="C28">
        <v>1.8220644366303007</v>
      </c>
      <c r="D28">
        <v>2.0375750577025724</v>
      </c>
      <c r="E28">
        <v>2.0460939743846378</v>
      </c>
      <c r="F28">
        <v>1.8798736850407956</v>
      </c>
      <c r="G28">
        <v>1.8303283193805444</v>
      </c>
      <c r="H28">
        <v>1.9360334164466297</v>
      </c>
      <c r="I28">
        <v>1.9410486534436091</v>
      </c>
      <c r="J28">
        <v>1.7693286653005027</v>
      </c>
      <c r="K28">
        <v>1.5856280797406628</v>
      </c>
      <c r="L28">
        <v>1.6162559578440108</v>
      </c>
      <c r="M28">
        <v>1.5811145911812599</v>
      </c>
      <c r="N28">
        <v>1.6813366124915432</v>
      </c>
      <c r="O28">
        <v>1.5526260398403682</v>
      </c>
      <c r="P28">
        <v>1.2659254337400505</v>
      </c>
      <c r="Q28">
        <v>1.3091768764884739</v>
      </c>
      <c r="R28" s="3">
        <f t="shared" si="0"/>
        <v>1.7234366763752929</v>
      </c>
      <c r="S28" s="3">
        <f t="shared" si="1"/>
        <v>5.7940125307581039E-2</v>
      </c>
      <c r="T28" s="3">
        <f t="shared" si="2"/>
        <v>16</v>
      </c>
    </row>
    <row r="29" spans="1:20" x14ac:dyDescent="0.2">
      <c r="A29" s="6">
        <v>47.5</v>
      </c>
      <c r="B29">
        <v>1.6861292522483697</v>
      </c>
      <c r="C29">
        <v>1.8812355363207403</v>
      </c>
      <c r="D29">
        <v>2.0936334212117762</v>
      </c>
      <c r="E29">
        <v>2.074265401606151</v>
      </c>
      <c r="F29">
        <v>1.990057638565025</v>
      </c>
      <c r="G29">
        <v>1.8420523848210588</v>
      </c>
      <c r="H29">
        <v>1.9262007993328025</v>
      </c>
      <c r="I29">
        <v>1.9822232968843756</v>
      </c>
      <c r="J29">
        <v>1.7796309299798749</v>
      </c>
      <c r="K29">
        <v>1.6221665425109097</v>
      </c>
      <c r="L29">
        <v>1.5760841680774769</v>
      </c>
      <c r="M29">
        <v>1.6115996897946547</v>
      </c>
      <c r="N29">
        <v>1.7230637961484532</v>
      </c>
      <c r="O29">
        <v>1.6082570849067013</v>
      </c>
      <c r="P29">
        <v>1.2661270819106996</v>
      </c>
      <c r="Q29">
        <v>1.3227179994567628</v>
      </c>
      <c r="R29" s="3">
        <f t="shared" si="0"/>
        <v>1.7490903139859895</v>
      </c>
      <c r="S29" s="3">
        <f t="shared" si="1"/>
        <v>6.1228293389060759E-2</v>
      </c>
      <c r="T29" s="3">
        <f t="shared" si="2"/>
        <v>16</v>
      </c>
    </row>
    <row r="30" spans="1:20" x14ac:dyDescent="0.2">
      <c r="A30" s="6">
        <v>50</v>
      </c>
      <c r="B30">
        <v>1.7141397470080939</v>
      </c>
      <c r="C30">
        <v>1.8954798184714332</v>
      </c>
      <c r="D30">
        <v>2.1486519555294663</v>
      </c>
      <c r="E30">
        <v>2.1010084758722987</v>
      </c>
      <c r="F30">
        <v>2.0000586815282193</v>
      </c>
      <c r="G30">
        <v>1.8577509695418246</v>
      </c>
      <c r="H30">
        <v>1.9622374749592666</v>
      </c>
      <c r="I30">
        <v>1.99778445199536</v>
      </c>
      <c r="J30">
        <v>1.7608981700826274</v>
      </c>
      <c r="K30">
        <v>1.6476550895426689</v>
      </c>
      <c r="L30">
        <v>1.6502091910437366</v>
      </c>
      <c r="M30">
        <v>1.6247707813099699</v>
      </c>
      <c r="N30">
        <v>1.7239601795590078</v>
      </c>
      <c r="O30">
        <v>1.5856789864342029</v>
      </c>
      <c r="P30">
        <v>1.2821769738897058</v>
      </c>
      <c r="Q30">
        <v>1.3505676317499133</v>
      </c>
      <c r="R30" s="3">
        <f t="shared" si="0"/>
        <v>1.7689392861573621</v>
      </c>
      <c r="S30" s="3">
        <f t="shared" si="1"/>
        <v>6.1972470370090793E-2</v>
      </c>
      <c r="T30" s="3">
        <f t="shared" si="2"/>
        <v>16</v>
      </c>
    </row>
    <row r="31" spans="1:20" x14ac:dyDescent="0.2">
      <c r="A31" s="6">
        <v>52.5</v>
      </c>
      <c r="B31">
        <v>1.7876717356608718</v>
      </c>
      <c r="C31">
        <v>1.8890902533585789</v>
      </c>
      <c r="D31">
        <v>2.2707692296318425</v>
      </c>
      <c r="E31">
        <v>2.1688497705409659</v>
      </c>
      <c r="F31">
        <v>1.9581681479990902</v>
      </c>
      <c r="G31">
        <v>1.9232690037861946</v>
      </c>
      <c r="H31">
        <v>1.99827415058573</v>
      </c>
      <c r="I31">
        <v>2.01334560710634</v>
      </c>
      <c r="J31">
        <v>1.8081043134842731</v>
      </c>
      <c r="K31">
        <v>1.6889235343589044</v>
      </c>
      <c r="L31">
        <v>1.6787837154333696</v>
      </c>
      <c r="M31">
        <v>1.6942167394006593</v>
      </c>
      <c r="N31">
        <v>1.768998413749042</v>
      </c>
      <c r="O31">
        <v>1.5631008879617001</v>
      </c>
      <c r="P31">
        <v>1.2833693478163728</v>
      </c>
      <c r="Q31">
        <v>1.3620837487792066</v>
      </c>
      <c r="R31" s="3">
        <f t="shared" si="0"/>
        <v>1.8035636624783209</v>
      </c>
      <c r="S31" s="3">
        <f t="shared" si="1"/>
        <v>6.5975007603016417E-2</v>
      </c>
      <c r="T31" s="3">
        <f t="shared" si="2"/>
        <v>16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3"/>
  <sheetViews>
    <sheetView zoomScale="81" workbookViewId="0">
      <selection activeCell="A3" sqref="A3"/>
    </sheetView>
  </sheetViews>
  <sheetFormatPr baseColWidth="10" defaultColWidth="8.83203125" defaultRowHeight="15" x14ac:dyDescent="0.2"/>
  <sheetData>
    <row r="1" spans="1:24" x14ac:dyDescent="0.2">
      <c r="A1" s="2" t="s">
        <v>37</v>
      </c>
    </row>
    <row r="2" spans="1:24" x14ac:dyDescent="0.2">
      <c r="A2" t="s">
        <v>39</v>
      </c>
    </row>
    <row r="3" spans="1:24" x14ac:dyDescent="0.2">
      <c r="A3" s="1"/>
    </row>
    <row r="4" spans="1:24" x14ac:dyDescent="0.2">
      <c r="A4" s="1" t="s">
        <v>33</v>
      </c>
    </row>
    <row r="5" spans="1:24" x14ac:dyDescent="0.2">
      <c r="A5" s="1" t="s">
        <v>34</v>
      </c>
    </row>
    <row r="6" spans="1:24" x14ac:dyDescent="0.2">
      <c r="A6" s="1" t="s">
        <v>35</v>
      </c>
    </row>
    <row r="7" spans="1:24" x14ac:dyDescent="0.2">
      <c r="A7" s="1" t="s">
        <v>2</v>
      </c>
    </row>
    <row r="9" spans="1:24" x14ac:dyDescent="0.2">
      <c r="A9" s="1" t="s">
        <v>38</v>
      </c>
    </row>
    <row r="10" spans="1:24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U10" s="1"/>
      <c r="V10" s="1"/>
      <c r="W10" s="1"/>
      <c r="X10" s="1"/>
    </row>
    <row r="11" spans="1:24" x14ac:dyDescent="0.2">
      <c r="A11" s="1" t="s">
        <v>4</v>
      </c>
      <c r="B11" s="4" t="s">
        <v>9</v>
      </c>
      <c r="C11" s="4" t="s">
        <v>10</v>
      </c>
      <c r="D11" s="4" t="s">
        <v>11</v>
      </c>
      <c r="E11" s="4" t="s">
        <v>12</v>
      </c>
      <c r="F11" s="4" t="s">
        <v>13</v>
      </c>
      <c r="G11" s="4" t="s">
        <v>14</v>
      </c>
      <c r="H11" s="4" t="s">
        <v>15</v>
      </c>
      <c r="I11" s="4" t="s">
        <v>16</v>
      </c>
      <c r="J11" s="4" t="s">
        <v>17</v>
      </c>
      <c r="K11" s="4" t="s">
        <v>18</v>
      </c>
      <c r="L11" s="4" t="s">
        <v>19</v>
      </c>
      <c r="M11" s="4" t="s">
        <v>20</v>
      </c>
      <c r="N11" s="4" t="s">
        <v>21</v>
      </c>
      <c r="O11" s="4" t="s">
        <v>22</v>
      </c>
      <c r="P11" s="4" t="s">
        <v>23</v>
      </c>
      <c r="Q11" s="4" t="s">
        <v>24</v>
      </c>
      <c r="R11" s="4" t="s">
        <v>25</v>
      </c>
      <c r="S11" s="4" t="s">
        <v>26</v>
      </c>
      <c r="T11" s="4" t="s">
        <v>27</v>
      </c>
      <c r="U11" s="4" t="s">
        <v>28</v>
      </c>
      <c r="V11" s="4" t="s">
        <v>30</v>
      </c>
      <c r="W11" s="4" t="s">
        <v>31</v>
      </c>
      <c r="X11" s="4" t="s">
        <v>32</v>
      </c>
    </row>
    <row r="12" spans="1:24" x14ac:dyDescent="0.2">
      <c r="A12" s="6">
        <v>0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 s="5">
        <f t="shared" ref="V12:V33" si="0">(AVERAGE(B12:U12))</f>
        <v>1</v>
      </c>
      <c r="W12" s="5">
        <f t="shared" ref="W12:W33" si="1">(STDEV(B12:U12))/(X12^0.5)</f>
        <v>0</v>
      </c>
      <c r="X12" s="5">
        <f>COUNT(B12:U12)</f>
        <v>20</v>
      </c>
    </row>
    <row r="13" spans="1:24" x14ac:dyDescent="0.2">
      <c r="A13" s="6">
        <v>2.5</v>
      </c>
      <c r="B13">
        <v>1.0524309893218511</v>
      </c>
      <c r="C13">
        <v>1.0434503495241374</v>
      </c>
      <c r="D13">
        <v>1.0953439146982</v>
      </c>
      <c r="E13">
        <v>1.0983201255710917</v>
      </c>
      <c r="F13">
        <v>1.099432984816364</v>
      </c>
      <c r="G13">
        <v>1.0612524411340396</v>
      </c>
      <c r="H13">
        <v>0.98309598717506119</v>
      </c>
      <c r="I13">
        <v>1.0594486391527462</v>
      </c>
      <c r="J13">
        <v>0.96129175959955349</v>
      </c>
      <c r="K13">
        <v>1.0990198937924931</v>
      </c>
      <c r="L13">
        <v>0.99996274058933743</v>
      </c>
      <c r="M13">
        <v>1.2291140184979854</v>
      </c>
      <c r="N13">
        <v>1.0488852803214783</v>
      </c>
      <c r="O13">
        <v>1.0646627229155374</v>
      </c>
      <c r="P13">
        <v>1.1508444399816165</v>
      </c>
      <c r="Q13">
        <v>1.1754635036306169</v>
      </c>
      <c r="R13">
        <v>1.2804500598941271</v>
      </c>
      <c r="S13">
        <v>1.2312790700759635</v>
      </c>
      <c r="T13">
        <v>1.1077866145241819</v>
      </c>
      <c r="U13">
        <v>1.1863170583480582</v>
      </c>
      <c r="V13" s="5">
        <f t="shared" si="0"/>
        <v>1.1013926296782222</v>
      </c>
      <c r="W13" s="5">
        <f t="shared" si="1"/>
        <v>1.9030922307888203E-2</v>
      </c>
      <c r="X13" s="5">
        <f t="shared" ref="X13:X33" si="2">COUNT(B13:U13)</f>
        <v>20</v>
      </c>
    </row>
    <row r="14" spans="1:24" x14ac:dyDescent="0.2">
      <c r="A14" s="6">
        <v>5</v>
      </c>
      <c r="B14">
        <v>1.1003521711424828</v>
      </c>
      <c r="C14">
        <v>1.1152336680574175</v>
      </c>
      <c r="D14">
        <v>1.171410501272987</v>
      </c>
      <c r="E14">
        <v>1.1855125964032123</v>
      </c>
      <c r="F14">
        <v>1.1440232968746415</v>
      </c>
      <c r="G14">
        <v>1.1543994457268527</v>
      </c>
      <c r="H14">
        <v>1.0486092572688863</v>
      </c>
      <c r="I14">
        <v>1.0826346608772575</v>
      </c>
      <c r="J14">
        <v>1.0524309344550806</v>
      </c>
      <c r="K14">
        <v>1.0369272237196765</v>
      </c>
      <c r="L14">
        <v>1.0660981945154144</v>
      </c>
      <c r="M14">
        <v>1.2976120639336801</v>
      </c>
      <c r="N14">
        <v>1.1757726254854532</v>
      </c>
      <c r="O14">
        <v>1.0528909756939839</v>
      </c>
      <c r="P14">
        <v>1.2125089397971154</v>
      </c>
      <c r="Q14">
        <v>1.2374483025759111</v>
      </c>
      <c r="R14">
        <v>1.3293973865886852</v>
      </c>
      <c r="S14">
        <v>1.3189721359032909</v>
      </c>
      <c r="T14">
        <v>1.1866652928650634</v>
      </c>
      <c r="U14">
        <v>1.1024969061950309</v>
      </c>
      <c r="V14" s="5">
        <f t="shared" si="0"/>
        <v>1.1535698289676062</v>
      </c>
      <c r="W14" s="5">
        <f t="shared" si="1"/>
        <v>2.0334725244314695E-2</v>
      </c>
      <c r="X14" s="5">
        <f t="shared" si="2"/>
        <v>20</v>
      </c>
    </row>
    <row r="15" spans="1:24" x14ac:dyDescent="0.2">
      <c r="A15" s="6">
        <v>7.5</v>
      </c>
      <c r="B15">
        <v>1.1283226099785011</v>
      </c>
      <c r="C15">
        <v>1.1464520056688448</v>
      </c>
      <c r="D15">
        <v>1.2204146710998371</v>
      </c>
      <c r="E15">
        <v>1.2047873978619781</v>
      </c>
      <c r="F15">
        <v>1.20996977220282</v>
      </c>
      <c r="G15">
        <v>1.1591665648259544</v>
      </c>
      <c r="H15">
        <v>1.0943386337303156</v>
      </c>
      <c r="I15">
        <v>1.1056660575121637</v>
      </c>
      <c r="J15">
        <v>1.0899937647271565</v>
      </c>
      <c r="K15">
        <v>1.1676564951522708</v>
      </c>
      <c r="L15">
        <v>1.0893214529041046</v>
      </c>
      <c r="M15">
        <v>1.2847621400620479</v>
      </c>
      <c r="N15">
        <v>1.1908139945550225</v>
      </c>
      <c r="O15">
        <v>1.0288394846637339</v>
      </c>
      <c r="P15">
        <v>1.1351162779266621</v>
      </c>
      <c r="Q15">
        <v>1.2630007115904713</v>
      </c>
      <c r="R15">
        <v>1.3561239329201551</v>
      </c>
      <c r="S15">
        <v>1.3985396308216436</v>
      </c>
      <c r="T15">
        <v>1.2208406736172768</v>
      </c>
      <c r="U15">
        <v>1.1275536844526186</v>
      </c>
      <c r="V15" s="5">
        <f t="shared" si="0"/>
        <v>1.1810839978136791</v>
      </c>
      <c r="W15" s="5">
        <f t="shared" si="1"/>
        <v>2.0694201497677405E-2</v>
      </c>
      <c r="X15" s="5">
        <f t="shared" si="2"/>
        <v>20</v>
      </c>
    </row>
    <row r="16" spans="1:24" x14ac:dyDescent="0.2">
      <c r="A16" s="6">
        <v>10</v>
      </c>
      <c r="B16">
        <v>1.1885180558344701</v>
      </c>
      <c r="C16">
        <v>1.2048761781543318</v>
      </c>
      <c r="D16">
        <v>1.271267391178718</v>
      </c>
      <c r="E16">
        <v>1.2296743477716017</v>
      </c>
      <c r="F16">
        <v>1.2540776068514063</v>
      </c>
      <c r="G16">
        <v>1.1660594363493926</v>
      </c>
      <c r="H16">
        <v>1.1122014421067783</v>
      </c>
      <c r="I16">
        <v>1.1091665686746726</v>
      </c>
      <c r="J16">
        <v>1.0886948460248804</v>
      </c>
      <c r="K16">
        <v>1.1819522669670515</v>
      </c>
      <c r="L16">
        <v>1.1885326179526483</v>
      </c>
      <c r="M16">
        <v>1.2976318184675795</v>
      </c>
      <c r="N16">
        <v>1.2429563165786759</v>
      </c>
      <c r="O16">
        <v>1.0361580993976478</v>
      </c>
      <c r="P16">
        <v>1.1738493423434082</v>
      </c>
      <c r="Q16">
        <v>1.3488510043037039</v>
      </c>
      <c r="R16">
        <v>1.4579820116459268</v>
      </c>
      <c r="S16">
        <v>1.4638724820607645</v>
      </c>
      <c r="T16">
        <v>1.3164941925894253</v>
      </c>
      <c r="U16">
        <v>1.205357915293592</v>
      </c>
      <c r="V16" s="5">
        <f t="shared" si="0"/>
        <v>1.226908697027334</v>
      </c>
      <c r="W16" s="5">
        <f t="shared" si="1"/>
        <v>2.4887126297275203E-2</v>
      </c>
      <c r="X16" s="5">
        <f t="shared" si="2"/>
        <v>20</v>
      </c>
    </row>
    <row r="17" spans="1:24" x14ac:dyDescent="0.2">
      <c r="A17" s="6">
        <v>12.5</v>
      </c>
      <c r="B17">
        <v>1.2493764632141549</v>
      </c>
      <c r="C17">
        <v>1.25748340646475</v>
      </c>
      <c r="D17">
        <v>1.329777057660769</v>
      </c>
      <c r="E17">
        <v>1.289346635259734</v>
      </c>
      <c r="F17">
        <v>1.2798711978610293</v>
      </c>
      <c r="G17">
        <v>1.2192636210532259</v>
      </c>
      <c r="H17">
        <v>1.1259970565256101</v>
      </c>
      <c r="I17">
        <v>1.1703353334859357</v>
      </c>
      <c r="J17">
        <v>1.0979086019675492</v>
      </c>
      <c r="K17">
        <v>1.309301202880476</v>
      </c>
      <c r="L17">
        <v>1.1613651848066768</v>
      </c>
      <c r="M17">
        <v>1.4043199161339952</v>
      </c>
      <c r="N17">
        <v>1.3233778031604591</v>
      </c>
      <c r="O17">
        <v>0.9986858908833629</v>
      </c>
      <c r="P17">
        <v>1.1714926942064496</v>
      </c>
      <c r="Q17">
        <v>1.4455410374630093</v>
      </c>
      <c r="R17">
        <v>1.5212329315542457</v>
      </c>
      <c r="S17">
        <v>1.5754996440977267</v>
      </c>
      <c r="T17">
        <v>1.3687776729350241</v>
      </c>
      <c r="U17">
        <v>1.1661530047849511</v>
      </c>
      <c r="V17" s="5">
        <f t="shared" si="0"/>
        <v>1.2732553178199566</v>
      </c>
      <c r="W17" s="5">
        <f t="shared" si="1"/>
        <v>3.214402947320056E-2</v>
      </c>
      <c r="X17" s="5">
        <f t="shared" si="2"/>
        <v>20</v>
      </c>
    </row>
    <row r="18" spans="1:24" x14ac:dyDescent="0.2">
      <c r="A18" s="6">
        <v>15</v>
      </c>
      <c r="B18">
        <v>1.2785827610878271</v>
      </c>
      <c r="C18">
        <v>1.2879523617982094</v>
      </c>
      <c r="D18">
        <v>1.365912805140908</v>
      </c>
      <c r="E18">
        <v>1.3188325839140715</v>
      </c>
      <c r="F18">
        <v>1.3116502755105193</v>
      </c>
      <c r="G18">
        <v>1.2340533268804457</v>
      </c>
      <c r="H18">
        <v>1.2027069901227287</v>
      </c>
      <c r="I18">
        <v>1.149819366928476</v>
      </c>
      <c r="J18">
        <v>1.1175039830033826</v>
      </c>
      <c r="K18">
        <v>1.3046827855332501</v>
      </c>
      <c r="L18">
        <v>1.2183507920286152</v>
      </c>
      <c r="M18">
        <v>1.4362475141655358</v>
      </c>
      <c r="N18">
        <v>1.2477336774993137</v>
      </c>
      <c r="O18">
        <v>1.0319660450915138</v>
      </c>
      <c r="P18">
        <v>1.188412741435964</v>
      </c>
      <c r="Q18">
        <v>1.472654429317759</v>
      </c>
      <c r="R18">
        <v>1.5129191454920448</v>
      </c>
      <c r="S18">
        <v>1.6377889339116853</v>
      </c>
      <c r="T18">
        <v>1.3704140978900787</v>
      </c>
      <c r="U18">
        <v>1.2150381318565973</v>
      </c>
      <c r="V18" s="5">
        <f t="shared" si="0"/>
        <v>1.2951611374304468</v>
      </c>
      <c r="W18" s="5">
        <f t="shared" si="1"/>
        <v>3.1968079976305297E-2</v>
      </c>
      <c r="X18" s="5">
        <f t="shared" si="2"/>
        <v>20</v>
      </c>
    </row>
    <row r="19" spans="1:24" x14ac:dyDescent="0.2">
      <c r="A19" s="6">
        <v>17.5</v>
      </c>
      <c r="B19">
        <v>1.358922291972567</v>
      </c>
      <c r="C19">
        <v>1.3424765869872877</v>
      </c>
      <c r="D19">
        <v>1.4174625901886131</v>
      </c>
      <c r="E19">
        <v>1.3697895537256084</v>
      </c>
      <c r="F19">
        <v>1.3449700214006968</v>
      </c>
      <c r="G19">
        <v>1.263612776132367</v>
      </c>
      <c r="H19">
        <v>1.2067560144853602</v>
      </c>
      <c r="I19">
        <v>1.1622870871102098</v>
      </c>
      <c r="J19">
        <v>1.1803917918525615</v>
      </c>
      <c r="K19">
        <v>1.3328730337530674</v>
      </c>
      <c r="L19">
        <v>1.2190001703287341</v>
      </c>
      <c r="M19">
        <v>1.550437796509881</v>
      </c>
      <c r="N19">
        <v>1.3357352860159646</v>
      </c>
      <c r="O19">
        <v>1.0261659200407989</v>
      </c>
      <c r="P19">
        <v>1.2355125255466661</v>
      </c>
      <c r="Q19">
        <v>1.5801196444711043</v>
      </c>
      <c r="R19">
        <v>1.7190616363225439</v>
      </c>
      <c r="S19">
        <v>1.7210495631604119</v>
      </c>
      <c r="T19">
        <v>1.4282144762536328</v>
      </c>
      <c r="U19">
        <v>1.2509896498768827</v>
      </c>
      <c r="V19" s="5">
        <f t="shared" si="0"/>
        <v>1.3522914208067482</v>
      </c>
      <c r="W19" s="5">
        <f t="shared" si="1"/>
        <v>4.0247682080173229E-2</v>
      </c>
      <c r="X19" s="5">
        <f t="shared" si="2"/>
        <v>20</v>
      </c>
    </row>
    <row r="20" spans="1:24" x14ac:dyDescent="0.2">
      <c r="A20" s="6">
        <v>20</v>
      </c>
      <c r="B20">
        <v>1.3731348447743315</v>
      </c>
      <c r="C20">
        <v>1.3770368338667869</v>
      </c>
      <c r="D20">
        <v>1.4326662878634242</v>
      </c>
      <c r="E20">
        <v>1.4026691290948137</v>
      </c>
      <c r="F20">
        <v>1.3774908180531449</v>
      </c>
      <c r="G20">
        <v>1.3053122874430159</v>
      </c>
      <c r="H20">
        <v>1.2596616821411051</v>
      </c>
      <c r="I20">
        <v>1.1936278561179017</v>
      </c>
      <c r="J20">
        <v>1.1447664574273029</v>
      </c>
      <c r="K20">
        <v>1.3575406324174277</v>
      </c>
      <c r="L20">
        <v>1.2927205757111226</v>
      </c>
      <c r="M20">
        <v>1.5739837326752404</v>
      </c>
      <c r="N20">
        <v>1.4026405799965409</v>
      </c>
      <c r="O20">
        <v>1.0686081513733869</v>
      </c>
      <c r="P20">
        <v>1.2826171372355848</v>
      </c>
      <c r="Q20">
        <v>1.6476509697953292</v>
      </c>
      <c r="R20">
        <v>1.7272831258699637</v>
      </c>
      <c r="S20">
        <v>1.7830829313804495</v>
      </c>
      <c r="T20">
        <v>1.4735173917601863</v>
      </c>
      <c r="U20">
        <v>1.3069212311572065</v>
      </c>
      <c r="V20" s="5">
        <f t="shared" si="0"/>
        <v>1.3891466328077131</v>
      </c>
      <c r="W20" s="5">
        <f t="shared" si="1"/>
        <v>4.0824488183405346E-2</v>
      </c>
      <c r="X20" s="5">
        <f t="shared" si="2"/>
        <v>20</v>
      </c>
    </row>
    <row r="21" spans="1:24" x14ac:dyDescent="0.2">
      <c r="A21" s="6">
        <v>22.5</v>
      </c>
      <c r="B21">
        <v>1.4435264754284343</v>
      </c>
      <c r="C21">
        <v>1.4239376987862375</v>
      </c>
      <c r="D21">
        <v>1.4957108250025934</v>
      </c>
      <c r="E21">
        <v>1.4218435713845743</v>
      </c>
      <c r="F21">
        <v>1.4053407179286597</v>
      </c>
      <c r="G21">
        <v>1.3320346410979125</v>
      </c>
      <c r="H21">
        <v>1.2850061706739941</v>
      </c>
      <c r="I21">
        <v>1.1925902569036231</v>
      </c>
      <c r="J21">
        <v>1.1993814738999535</v>
      </c>
      <c r="K21">
        <v>1.3807634670314195</v>
      </c>
      <c r="L21">
        <v>1.2721374127065233</v>
      </c>
      <c r="M21">
        <v>1.641895548969821</v>
      </c>
      <c r="N21">
        <v>1.4806071102213536</v>
      </c>
      <c r="O21">
        <v>1.1205710181218214</v>
      </c>
      <c r="P21">
        <v>1.3041223304809078</v>
      </c>
      <c r="Q21">
        <v>1.6994300328234857</v>
      </c>
      <c r="R21">
        <v>1.7724247990480049</v>
      </c>
      <c r="S21">
        <v>1.8726675496484271</v>
      </c>
      <c r="T21">
        <v>1.5289988343345045</v>
      </c>
      <c r="U21">
        <v>1.2830234848378483</v>
      </c>
      <c r="V21" s="5">
        <f t="shared" si="0"/>
        <v>1.427800670966505</v>
      </c>
      <c r="W21" s="5">
        <f t="shared" si="1"/>
        <v>4.4393160854304531E-2</v>
      </c>
      <c r="X21" s="5">
        <f t="shared" si="2"/>
        <v>20</v>
      </c>
    </row>
    <row r="22" spans="1:24" x14ac:dyDescent="0.2">
      <c r="A22" s="6">
        <v>25</v>
      </c>
      <c r="B22">
        <v>1.4557071980790981</v>
      </c>
      <c r="C22">
        <v>1.4624196141875936</v>
      </c>
      <c r="D22">
        <v>1.513054533668202</v>
      </c>
      <c r="E22">
        <v>1.4738280279263991</v>
      </c>
      <c r="F22">
        <v>1.4426624111628519</v>
      </c>
      <c r="G22">
        <v>1.386862109948044</v>
      </c>
      <c r="H22">
        <v>1.3185605208244524</v>
      </c>
      <c r="I22">
        <v>1.1820848525579675</v>
      </c>
      <c r="J22">
        <v>1.1388970119544513</v>
      </c>
      <c r="K22">
        <v>1.4593866918775393</v>
      </c>
      <c r="L22">
        <v>1.3955884857775509</v>
      </c>
      <c r="M22">
        <v>1.6669017189247499</v>
      </c>
      <c r="N22">
        <v>1.5656153745764125</v>
      </c>
      <c r="O22">
        <v>1.0893037755228496</v>
      </c>
      <c r="P22">
        <v>1.3146877926170706</v>
      </c>
      <c r="Q22">
        <v>1.7150783646967751</v>
      </c>
      <c r="R22">
        <v>1.8339384540018229</v>
      </c>
      <c r="S22">
        <v>1.9013037528815298</v>
      </c>
      <c r="T22">
        <v>1.5574228411559974</v>
      </c>
      <c r="U22">
        <v>1.3489275812295123</v>
      </c>
      <c r="V22" s="5">
        <f t="shared" si="0"/>
        <v>1.4611115556785434</v>
      </c>
      <c r="W22" s="5">
        <f t="shared" si="1"/>
        <v>4.7215076406029288E-2</v>
      </c>
      <c r="X22" s="5">
        <f t="shared" si="2"/>
        <v>20</v>
      </c>
    </row>
    <row r="23" spans="1:24" x14ac:dyDescent="0.2">
      <c r="A23" s="6">
        <v>27.5</v>
      </c>
      <c r="B23">
        <v>1.4986120927450659</v>
      </c>
      <c r="C23">
        <v>1.5047975275716401</v>
      </c>
      <c r="D23">
        <v>1.5524760343536017</v>
      </c>
      <c r="E23">
        <v>1.5124397579485525</v>
      </c>
      <c r="F23">
        <v>1.466592039956558</v>
      </c>
      <c r="G23">
        <v>1.4209096915516677</v>
      </c>
      <c r="H23">
        <v>1.3124198965451213</v>
      </c>
      <c r="I23">
        <v>1.2171100507982127</v>
      </c>
      <c r="J23">
        <v>1.2258317189464079</v>
      </c>
      <c r="K23">
        <v>1.5109657239409422</v>
      </c>
      <c r="L23">
        <v>1.4323209419179015</v>
      </c>
      <c r="M23">
        <v>1.6094433879773105</v>
      </c>
      <c r="N23">
        <v>1.4457485450299659</v>
      </c>
      <c r="O23">
        <v>1.1751253579000374</v>
      </c>
      <c r="P23">
        <v>1.3166233881594076</v>
      </c>
      <c r="Q23">
        <v>1.7599291188726649</v>
      </c>
      <c r="R23">
        <v>1.8557429139745203</v>
      </c>
      <c r="S23">
        <v>1.9334705163127701</v>
      </c>
      <c r="T23">
        <v>1.6180823795483295</v>
      </c>
      <c r="U23">
        <v>1.307243481615344</v>
      </c>
      <c r="V23" s="5">
        <f t="shared" si="0"/>
        <v>1.4837942282833008</v>
      </c>
      <c r="W23" s="5">
        <f t="shared" si="1"/>
        <v>4.5518567336383361E-2</v>
      </c>
      <c r="X23" s="5">
        <f t="shared" si="2"/>
        <v>20</v>
      </c>
    </row>
    <row r="24" spans="1:24" x14ac:dyDescent="0.2">
      <c r="A24" s="6">
        <v>30</v>
      </c>
      <c r="B24">
        <v>1.5083374409824279</v>
      </c>
      <c r="C24">
        <v>1.5263546590350128</v>
      </c>
      <c r="D24">
        <v>1.6052462215094436</v>
      </c>
      <c r="E24">
        <v>1.5739163864751951</v>
      </c>
      <c r="F24">
        <v>1.4965662806657885</v>
      </c>
      <c r="G24">
        <v>1.3876932275358458</v>
      </c>
      <c r="H24">
        <v>1.3471811271019078</v>
      </c>
      <c r="I24">
        <v>1.2269252916011584</v>
      </c>
      <c r="J24">
        <v>1.1607700156773235</v>
      </c>
      <c r="K24">
        <v>1.4801580037816306</v>
      </c>
      <c r="L24">
        <v>1.5256983478112758</v>
      </c>
      <c r="M24">
        <v>1.8102003069694397</v>
      </c>
      <c r="N24">
        <v>1.6592851380807496</v>
      </c>
      <c r="O24">
        <v>1.1781464806579214</v>
      </c>
      <c r="P24">
        <v>1.309321105575098</v>
      </c>
      <c r="Q24">
        <v>1.7449865874749657</v>
      </c>
      <c r="R24">
        <v>1.9282508982146931</v>
      </c>
      <c r="S24">
        <v>2.0147730197373197</v>
      </c>
      <c r="T24">
        <v>1.7330724143220366</v>
      </c>
      <c r="U24">
        <v>1.4143925612292583</v>
      </c>
      <c r="V24" s="5">
        <f t="shared" si="0"/>
        <v>1.5315637757219247</v>
      </c>
      <c r="W24" s="5">
        <f t="shared" si="1"/>
        <v>5.2707289007369686E-2</v>
      </c>
      <c r="X24" s="5">
        <f t="shared" si="2"/>
        <v>20</v>
      </c>
    </row>
    <row r="25" spans="1:24" x14ac:dyDescent="0.2">
      <c r="A25" s="6">
        <v>32.5</v>
      </c>
      <c r="B25">
        <v>1.5771839001019741</v>
      </c>
      <c r="C25">
        <v>1.5624057718430122</v>
      </c>
      <c r="D25">
        <v>1.6370491825638998</v>
      </c>
      <c r="E25">
        <v>1.5411775263429544</v>
      </c>
      <c r="F25">
        <v>1.5207841451783239</v>
      </c>
      <c r="G25">
        <v>1.4639213656620385</v>
      </c>
      <c r="H25">
        <v>1.399891122196117</v>
      </c>
      <c r="I25">
        <v>1.2583931712203997</v>
      </c>
      <c r="J25">
        <v>1.2035074509542421</v>
      </c>
      <c r="K25">
        <v>1.5748591945930723</v>
      </c>
      <c r="L25">
        <v>1.4919519672968831</v>
      </c>
      <c r="M25">
        <v>1.808996748643978</v>
      </c>
      <c r="N25">
        <v>1.6873684787745209</v>
      </c>
      <c r="O25">
        <v>1.167193191886144</v>
      </c>
      <c r="P25">
        <v>1.3458133837320796</v>
      </c>
      <c r="Q25">
        <v>1.8615119878965931</v>
      </c>
      <c r="R25">
        <v>1.9943768151154868</v>
      </c>
      <c r="S25">
        <v>2.0930782736556819</v>
      </c>
      <c r="T25">
        <v>1.6142197245889316</v>
      </c>
      <c r="U25">
        <v>1.403957128654818</v>
      </c>
      <c r="V25" s="5">
        <f t="shared" si="0"/>
        <v>1.5603820265450572</v>
      </c>
      <c r="W25" s="5">
        <f t="shared" si="1"/>
        <v>5.4660370234168532E-2</v>
      </c>
      <c r="X25" s="5">
        <f t="shared" si="2"/>
        <v>20</v>
      </c>
    </row>
    <row r="26" spans="1:24" x14ac:dyDescent="0.2">
      <c r="A26" s="6">
        <v>35</v>
      </c>
      <c r="B26">
        <v>1.5844199695208088</v>
      </c>
      <c r="C26">
        <v>1.5985749691311764</v>
      </c>
      <c r="D26">
        <v>1.6723866434885983</v>
      </c>
      <c r="E26">
        <v>1.6181933650376266</v>
      </c>
      <c r="F26">
        <v>1.5421941276094002</v>
      </c>
      <c r="G26">
        <v>1.4769796982366379</v>
      </c>
      <c r="H26">
        <v>1.3397239060156734</v>
      </c>
      <c r="I26">
        <v>1.2396425252055634</v>
      </c>
      <c r="J26">
        <v>1.2016417313637004</v>
      </c>
      <c r="K26">
        <v>1.5061843746228425</v>
      </c>
      <c r="L26">
        <v>1.399926545733265</v>
      </c>
      <c r="M26">
        <v>1.8668704587096205</v>
      </c>
      <c r="N26">
        <v>1.7548790116570161</v>
      </c>
      <c r="O26">
        <v>1.1698741874658365</v>
      </c>
      <c r="P26">
        <v>1.392774396912597</v>
      </c>
      <c r="Q26">
        <v>1.9124422375554175</v>
      </c>
      <c r="R26">
        <v>2.0558506326847197</v>
      </c>
      <c r="S26">
        <v>2.1112359228047843</v>
      </c>
      <c r="T26">
        <v>1.6990710828707085</v>
      </c>
      <c r="U26">
        <v>1.4612311973209087</v>
      </c>
      <c r="V26" s="5">
        <f t="shared" si="0"/>
        <v>1.5802048491973453</v>
      </c>
      <c r="W26" s="5">
        <f t="shared" si="1"/>
        <v>5.9395803615043548E-2</v>
      </c>
      <c r="X26" s="5">
        <f t="shared" si="2"/>
        <v>20</v>
      </c>
    </row>
    <row r="27" spans="1:24" x14ac:dyDescent="0.2">
      <c r="A27" s="6">
        <v>37.5</v>
      </c>
      <c r="B27">
        <v>1.5979905989169716</v>
      </c>
      <c r="C27">
        <v>1.6179732082506695</v>
      </c>
      <c r="D27">
        <v>1.695091147885097</v>
      </c>
      <c r="E27">
        <v>1.645826120571187</v>
      </c>
      <c r="F27">
        <v>1.5661091645882805</v>
      </c>
      <c r="G27">
        <v>1.5009618469799073</v>
      </c>
      <c r="H27">
        <v>1.4344119550344454</v>
      </c>
      <c r="I27">
        <v>1.2480554691877601</v>
      </c>
      <c r="J27">
        <v>1.2127661249411608</v>
      </c>
      <c r="K27">
        <v>1.5477164380255057</v>
      </c>
      <c r="L27">
        <v>1.4545807784023159</v>
      </c>
      <c r="M27">
        <v>1.9358902640980966</v>
      </c>
      <c r="N27">
        <v>1.7286487117998064</v>
      </c>
      <c r="O27">
        <v>1.2337240105212985</v>
      </c>
      <c r="P27">
        <v>1.3734107173640793</v>
      </c>
      <c r="Q27">
        <v>1.8831066453517624</v>
      </c>
      <c r="R27">
        <v>2.0037853403946735</v>
      </c>
      <c r="S27">
        <v>2.1860139934357674</v>
      </c>
      <c r="T27">
        <v>1.7345523498463256</v>
      </c>
      <c r="U27">
        <v>1.4750315397621629</v>
      </c>
      <c r="V27" s="5">
        <f t="shared" si="0"/>
        <v>1.6037823212678635</v>
      </c>
      <c r="W27" s="5">
        <f t="shared" si="1"/>
        <v>5.8093721838961027E-2</v>
      </c>
      <c r="X27" s="5">
        <f t="shared" si="2"/>
        <v>20</v>
      </c>
    </row>
    <row r="28" spans="1:24" x14ac:dyDescent="0.2">
      <c r="A28" s="6">
        <v>40</v>
      </c>
      <c r="B28">
        <v>1.6596399352165054</v>
      </c>
      <c r="C28">
        <v>1.6709392317123568</v>
      </c>
      <c r="D28">
        <v>1.7221252082311096</v>
      </c>
      <c r="E28">
        <v>1.6503300701558381</v>
      </c>
      <c r="F28">
        <v>1.5982077461312265</v>
      </c>
      <c r="G28">
        <v>1.546167924703765</v>
      </c>
      <c r="H28">
        <v>1.4810197615310539</v>
      </c>
      <c r="I28">
        <v>1.2918588321056086</v>
      </c>
      <c r="J28">
        <v>1.200875577712037</v>
      </c>
      <c r="K28">
        <v>1.605810737418031</v>
      </c>
      <c r="L28">
        <v>1.4555708141713504</v>
      </c>
      <c r="M28">
        <v>2.0220739564367145</v>
      </c>
      <c r="N28">
        <v>1.8038914752324351</v>
      </c>
      <c r="O28">
        <v>1.2040403223607554</v>
      </c>
      <c r="P28">
        <v>1.3696875134952755</v>
      </c>
      <c r="Q28">
        <v>2.0566221049297759</v>
      </c>
      <c r="R28">
        <v>2.1533019472592465</v>
      </c>
      <c r="S28">
        <v>2.2193477207420229</v>
      </c>
      <c r="T28">
        <v>1.8241311866908583</v>
      </c>
      <c r="U28">
        <v>1.4590124828595517</v>
      </c>
      <c r="V28" s="5">
        <f t="shared" si="0"/>
        <v>1.6497327274547757</v>
      </c>
      <c r="W28" s="5">
        <f t="shared" si="1"/>
        <v>6.6226665421405789E-2</v>
      </c>
      <c r="X28" s="5">
        <f t="shared" si="2"/>
        <v>20</v>
      </c>
    </row>
    <row r="29" spans="1:24" x14ac:dyDescent="0.2">
      <c r="A29" s="6">
        <v>42.5</v>
      </c>
      <c r="B29">
        <v>1.6841364765325009</v>
      </c>
      <c r="C29">
        <v>1.6802398655179689</v>
      </c>
      <c r="D29">
        <v>1.7580337455540573</v>
      </c>
      <c r="E29">
        <v>1.6820255135309647</v>
      </c>
      <c r="F29">
        <v>1.6357877334382427</v>
      </c>
      <c r="G29">
        <v>1.5729711017444703</v>
      </c>
      <c r="H29">
        <v>1.4678684689041357</v>
      </c>
      <c r="I29">
        <v>1.2768099818760144</v>
      </c>
      <c r="J29">
        <v>1.2716518286622043</v>
      </c>
      <c r="K29">
        <v>1.6300503882206221</v>
      </c>
      <c r="L29">
        <v>1.6053483222619653</v>
      </c>
      <c r="M29">
        <v>2.0207700237227928</v>
      </c>
      <c r="N29">
        <v>1.8005747404854462</v>
      </c>
      <c r="O29">
        <v>1.235623292854708</v>
      </c>
      <c r="P29">
        <v>1.4303730682226332</v>
      </c>
      <c r="Q29">
        <v>2.0399564708123421</v>
      </c>
      <c r="R29">
        <v>2.134332646894439</v>
      </c>
      <c r="S29">
        <v>2.254175972266879</v>
      </c>
      <c r="T29">
        <v>1.8802972059664309</v>
      </c>
      <c r="U29">
        <v>1.4859139778476209</v>
      </c>
      <c r="V29" s="5">
        <f t="shared" si="0"/>
        <v>1.677347041265822</v>
      </c>
      <c r="W29" s="5">
        <f t="shared" si="1"/>
        <v>6.3570468185612045E-2</v>
      </c>
      <c r="X29" s="5">
        <f t="shared" si="2"/>
        <v>20</v>
      </c>
    </row>
    <row r="30" spans="1:24" x14ac:dyDescent="0.2">
      <c r="A30" s="6">
        <v>45</v>
      </c>
      <c r="B30">
        <v>1.7158640450737332</v>
      </c>
      <c r="C30">
        <v>1.6989941690357611</v>
      </c>
      <c r="D30">
        <v>1.7864307079014217</v>
      </c>
      <c r="E30">
        <v>1.7501327502235515</v>
      </c>
      <c r="F30">
        <v>1.6486579036185993</v>
      </c>
      <c r="G30">
        <v>1.5517388956701545</v>
      </c>
      <c r="H30">
        <v>1.4617516048644201</v>
      </c>
      <c r="I30">
        <v>1.3104690810499104</v>
      </c>
      <c r="J30">
        <v>1.2537121637832294</v>
      </c>
      <c r="K30">
        <v>1.6827769843504845</v>
      </c>
      <c r="L30">
        <v>1.6910609351047519</v>
      </c>
      <c r="M30">
        <v>2.024551415245508</v>
      </c>
      <c r="N30">
        <v>1.8189043399144378</v>
      </c>
      <c r="O30">
        <v>1.2276719935899514</v>
      </c>
      <c r="P30">
        <v>1.3746680820540835</v>
      </c>
      <c r="Q30">
        <v>2.0607382128715082</v>
      </c>
      <c r="R30">
        <v>2.179545909035868</v>
      </c>
      <c r="S30">
        <v>2.2803998551787701</v>
      </c>
      <c r="T30">
        <v>1.8728807431750212</v>
      </c>
      <c r="U30">
        <v>1.4780707226098808</v>
      </c>
      <c r="V30" s="5">
        <f t="shared" si="0"/>
        <v>1.6934510257175521</v>
      </c>
      <c r="W30" s="5">
        <f t="shared" si="1"/>
        <v>6.6224279631959121E-2</v>
      </c>
      <c r="X30" s="5">
        <f t="shared" si="2"/>
        <v>20</v>
      </c>
    </row>
    <row r="31" spans="1:24" x14ac:dyDescent="0.2">
      <c r="A31" s="6">
        <v>47.5</v>
      </c>
      <c r="B31">
        <v>1.7187309668058486</v>
      </c>
      <c r="C31">
        <v>1.7372478141042238</v>
      </c>
      <c r="D31">
        <v>1.8129583013725576</v>
      </c>
      <c r="E31">
        <v>1.7370828722475573</v>
      </c>
      <c r="F31">
        <v>1.6726481737206718</v>
      </c>
      <c r="G31">
        <v>1.553413789930282</v>
      </c>
      <c r="H31">
        <v>1.5566157591885736</v>
      </c>
      <c r="I31">
        <v>1.2882312103315505</v>
      </c>
      <c r="J31">
        <v>1.2309025956841169</v>
      </c>
      <c r="K31">
        <v>1.6804587239007118</v>
      </c>
      <c r="L31">
        <v>1.5676684125361946</v>
      </c>
      <c r="M31">
        <v>2.1134474851744223</v>
      </c>
      <c r="N31">
        <v>1.9311769870657822</v>
      </c>
      <c r="O31">
        <v>1.2049779686760012</v>
      </c>
      <c r="P31">
        <v>1.3701114626368265</v>
      </c>
      <c r="Q31">
        <v>2.190750829272134</v>
      </c>
      <c r="R31">
        <v>2.2052232727634165</v>
      </c>
      <c r="S31">
        <v>2.3001236672961385</v>
      </c>
      <c r="T31">
        <v>2.0595589477092893</v>
      </c>
      <c r="U31">
        <v>1.5864891481155368</v>
      </c>
      <c r="V31" s="5">
        <f t="shared" si="0"/>
        <v>1.7258909194265919</v>
      </c>
      <c r="W31" s="5">
        <f t="shared" si="1"/>
        <v>7.3079226155261773E-2</v>
      </c>
      <c r="X31" s="5">
        <f t="shared" si="2"/>
        <v>20</v>
      </c>
    </row>
    <row r="32" spans="1:24" x14ac:dyDescent="0.2">
      <c r="A32" s="6">
        <v>50</v>
      </c>
      <c r="B32">
        <v>1.7704640469862896</v>
      </c>
      <c r="C32">
        <v>1.7601919445453165</v>
      </c>
      <c r="D32">
        <v>1.8482060268481282</v>
      </c>
      <c r="E32">
        <v>1.6956053303993766</v>
      </c>
      <c r="F32">
        <v>1.6699011224516671</v>
      </c>
      <c r="G32">
        <v>1.6109142731664896</v>
      </c>
      <c r="H32">
        <v>1.5604229881715936</v>
      </c>
      <c r="I32">
        <v>1.3238142306135914</v>
      </c>
      <c r="J32">
        <v>1.2807639401645343</v>
      </c>
      <c r="K32">
        <v>1.687752443979563</v>
      </c>
      <c r="L32">
        <v>1.6397919860330434</v>
      </c>
      <c r="M32">
        <v>2.0847498869119669</v>
      </c>
      <c r="N32">
        <v>1.9111148832911495</v>
      </c>
      <c r="O32">
        <v>1.1683795704626139</v>
      </c>
      <c r="P32">
        <v>1.3714590591524038</v>
      </c>
      <c r="Q32">
        <v>2.1737198464261542</v>
      </c>
      <c r="R32">
        <v>2.2146383061301846</v>
      </c>
      <c r="S32">
        <v>2.2984286993032224</v>
      </c>
      <c r="T32">
        <v>2.1715387559245198</v>
      </c>
      <c r="U32">
        <v>1.4642175631848238</v>
      </c>
      <c r="V32" s="5">
        <f t="shared" si="0"/>
        <v>1.7353037452073319</v>
      </c>
      <c r="W32" s="5">
        <f t="shared" si="1"/>
        <v>7.3690365941716185E-2</v>
      </c>
      <c r="X32" s="5">
        <f t="shared" si="2"/>
        <v>20</v>
      </c>
    </row>
    <row r="33" spans="1:24" x14ac:dyDescent="0.2">
      <c r="A33" s="6">
        <v>52.5</v>
      </c>
      <c r="B33">
        <v>1.8084225497329809</v>
      </c>
      <c r="C33">
        <v>1.7895244848564553</v>
      </c>
      <c r="D33">
        <v>1.8574053461509055</v>
      </c>
      <c r="E33">
        <v>1.7902859758415834</v>
      </c>
      <c r="F33">
        <v>1.66715407118266</v>
      </c>
      <c r="G33">
        <v>1.6311976970853099</v>
      </c>
      <c r="H33">
        <v>1.5642302171546101</v>
      </c>
      <c r="I33">
        <v>1.3267295098740357</v>
      </c>
      <c r="J33">
        <v>1.2575663172089131</v>
      </c>
      <c r="K33">
        <v>1.7497606308082227</v>
      </c>
      <c r="L33">
        <v>1.6553131919604838</v>
      </c>
      <c r="M33">
        <v>2.0420068150472419</v>
      </c>
      <c r="N33">
        <v>2.0123462344873175</v>
      </c>
      <c r="O33">
        <v>1.2792479824952403</v>
      </c>
      <c r="P33">
        <v>1.3650438221218242</v>
      </c>
      <c r="Q33">
        <v>2.1768504971000806</v>
      </c>
      <c r="R33">
        <v>2.2810314490513375</v>
      </c>
      <c r="S33">
        <v>2.4009683532808253</v>
      </c>
      <c r="T33">
        <v>2.0531676714527647</v>
      </c>
      <c r="U33">
        <v>1.5859454674670779</v>
      </c>
      <c r="V33" s="5">
        <f t="shared" si="0"/>
        <v>1.7647099142179932</v>
      </c>
      <c r="W33" s="5">
        <f t="shared" si="1"/>
        <v>7.3100170457712138E-2</v>
      </c>
      <c r="X33" s="5">
        <f t="shared" si="2"/>
        <v>20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"/>
  <sheetViews>
    <sheetView topLeftCell="A3" workbookViewId="0">
      <selection activeCell="A8" sqref="A8"/>
    </sheetView>
  </sheetViews>
  <sheetFormatPr baseColWidth="10" defaultColWidth="8.83203125" defaultRowHeight="15" x14ac:dyDescent="0.2"/>
  <sheetData>
    <row r="1" spans="1:20" x14ac:dyDescent="0.2">
      <c r="A1" s="2" t="s">
        <v>37</v>
      </c>
    </row>
    <row r="2" spans="1:20" x14ac:dyDescent="0.2">
      <c r="A2" t="s">
        <v>40</v>
      </c>
    </row>
    <row r="4" spans="1:20" x14ac:dyDescent="0.2">
      <c r="A4" s="1" t="s">
        <v>34</v>
      </c>
    </row>
    <row r="5" spans="1:20" x14ac:dyDescent="0.2">
      <c r="A5" s="1" t="s">
        <v>2</v>
      </c>
    </row>
    <row r="6" spans="1:20" x14ac:dyDescent="0.2">
      <c r="A6" s="1" t="s">
        <v>33</v>
      </c>
    </row>
    <row r="8" spans="1:20" x14ac:dyDescent="0.2">
      <c r="A8" s="1" t="s">
        <v>36</v>
      </c>
    </row>
    <row r="9" spans="1:20" x14ac:dyDescent="0.2">
      <c r="A9" s="1"/>
    </row>
    <row r="10" spans="1:20" x14ac:dyDescent="0.2">
      <c r="A10" t="s">
        <v>4</v>
      </c>
      <c r="B10" t="s">
        <v>9</v>
      </c>
      <c r="C10" t="s">
        <v>10</v>
      </c>
      <c r="D10" t="s">
        <v>11</v>
      </c>
      <c r="E10" t="s">
        <v>12</v>
      </c>
      <c r="F10" t="s">
        <v>13</v>
      </c>
      <c r="G10" t="s">
        <v>14</v>
      </c>
      <c r="H10" t="s">
        <v>15</v>
      </c>
      <c r="I10" t="s">
        <v>16</v>
      </c>
      <c r="J10" t="s">
        <v>17</v>
      </c>
      <c r="K10" t="s">
        <v>18</v>
      </c>
      <c r="L10" t="s">
        <v>19</v>
      </c>
      <c r="M10" t="s">
        <v>20</v>
      </c>
      <c r="N10" t="s">
        <v>21</v>
      </c>
      <c r="O10" t="s">
        <v>22</v>
      </c>
      <c r="P10" t="s">
        <v>23</v>
      </c>
      <c r="Q10" t="s">
        <v>24</v>
      </c>
      <c r="R10" s="4" t="s">
        <v>30</v>
      </c>
      <c r="S10" s="4" t="s">
        <v>31</v>
      </c>
      <c r="T10" s="4" t="s">
        <v>32</v>
      </c>
    </row>
    <row r="11" spans="1:20" x14ac:dyDescent="0.2">
      <c r="A11" s="6">
        <v>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 s="5">
        <f>(AVERAGE(B11:Q11))</f>
        <v>1</v>
      </c>
      <c r="S11" s="5">
        <f>(STDEV(B11:Q11))/(T11^0.5)</f>
        <v>0</v>
      </c>
      <c r="T11" s="5">
        <f>COUNT(B11:Q11)</f>
        <v>16</v>
      </c>
    </row>
    <row r="12" spans="1:20" x14ac:dyDescent="0.2">
      <c r="A12" s="6">
        <v>2.5</v>
      </c>
      <c r="B12">
        <v>1.0520461449724818</v>
      </c>
      <c r="C12">
        <v>1.000780067709877</v>
      </c>
      <c r="D12">
        <v>1.1048522844477306</v>
      </c>
      <c r="E12">
        <v>1.0401955021292828</v>
      </c>
      <c r="F12">
        <v>1.1025906775092444</v>
      </c>
      <c r="G12">
        <v>1.0546330061592721</v>
      </c>
      <c r="H12">
        <v>1.0481232862366459</v>
      </c>
      <c r="I12">
        <v>1.315133684368744</v>
      </c>
      <c r="J12">
        <v>0.99409130015039382</v>
      </c>
      <c r="K12">
        <v>1.1016780836073783</v>
      </c>
      <c r="L12">
        <v>1.0865745537820175</v>
      </c>
      <c r="M12">
        <v>1.117781302131766</v>
      </c>
      <c r="N12">
        <v>1.0589589513939051</v>
      </c>
      <c r="O12">
        <v>1.1417276835201857</v>
      </c>
      <c r="P12">
        <v>1.1267119619686217</v>
      </c>
      <c r="Q12">
        <v>1.1617378662277891</v>
      </c>
      <c r="R12" s="5">
        <f t="shared" ref="R12:R32" si="0">(AVERAGE(B12:Q12))</f>
        <v>1.0942260222697084</v>
      </c>
      <c r="S12" s="5">
        <f t="shared" ref="S12:S32" si="1">(STDEV(B12:Q12))/(T12^0.5)</f>
        <v>1.8920445982969068E-2</v>
      </c>
      <c r="T12" s="5">
        <f t="shared" ref="T12:T32" si="2">COUNT(B12:Q12)</f>
        <v>16</v>
      </c>
    </row>
    <row r="13" spans="1:20" x14ac:dyDescent="0.2">
      <c r="A13" s="6">
        <v>5</v>
      </c>
      <c r="B13">
        <v>1.1171434833437599</v>
      </c>
      <c r="C13">
        <v>1.0599152673118692</v>
      </c>
      <c r="D13">
        <v>1.1945873906666478</v>
      </c>
      <c r="E13">
        <v>1.0793996964627124</v>
      </c>
      <c r="F13">
        <v>1.1672582755644645</v>
      </c>
      <c r="G13">
        <v>1.1139173742978512</v>
      </c>
      <c r="H13">
        <v>1.0913377789774428</v>
      </c>
      <c r="I13">
        <v>1.3184962319845841</v>
      </c>
      <c r="J13">
        <v>1.0125266801079684</v>
      </c>
      <c r="K13">
        <v>1.0218857637333634</v>
      </c>
      <c r="L13">
        <v>1.1439603164683698</v>
      </c>
      <c r="M13">
        <v>1.1214236918845228</v>
      </c>
      <c r="N13">
        <v>1.1800714739722795</v>
      </c>
      <c r="O13">
        <v>1.1197105251749999</v>
      </c>
      <c r="P13">
        <v>1.0869419929189985</v>
      </c>
      <c r="Q13">
        <v>1.1859647998633001</v>
      </c>
      <c r="R13" s="5">
        <f t="shared" si="0"/>
        <v>1.1259087964208208</v>
      </c>
      <c r="S13" s="5">
        <f t="shared" si="1"/>
        <v>1.8660328931160625E-2</v>
      </c>
      <c r="T13" s="5">
        <f t="shared" si="2"/>
        <v>16</v>
      </c>
    </row>
    <row r="14" spans="1:20" x14ac:dyDescent="0.2">
      <c r="A14" s="6">
        <v>7.5</v>
      </c>
      <c r="B14">
        <v>1.1153891821849733</v>
      </c>
      <c r="C14">
        <v>1.0814395022821313</v>
      </c>
      <c r="D14">
        <v>1.1903053841719979</v>
      </c>
      <c r="E14">
        <v>1.1202407080836223</v>
      </c>
      <c r="F14">
        <v>1.2198665431564455</v>
      </c>
      <c r="G14">
        <v>1.1437183228274557</v>
      </c>
      <c r="H14">
        <v>1.1269073568477523</v>
      </c>
      <c r="I14">
        <v>1.342972956512791</v>
      </c>
      <c r="J14">
        <v>1.0141356958500529</v>
      </c>
      <c r="K14">
        <v>1.1100613865264062</v>
      </c>
      <c r="L14">
        <v>1.1960362161951492</v>
      </c>
      <c r="M14">
        <v>1.2089533972732736</v>
      </c>
      <c r="N14">
        <v>1.194972373012358</v>
      </c>
      <c r="O14">
        <v>1.2068334575345407</v>
      </c>
      <c r="P14">
        <v>1.1480051761814376</v>
      </c>
      <c r="Q14">
        <v>1.2264173585957716</v>
      </c>
      <c r="R14" s="5">
        <f t="shared" si="0"/>
        <v>1.1653909385772598</v>
      </c>
      <c r="S14" s="5">
        <f t="shared" si="1"/>
        <v>1.8714556063997353E-2</v>
      </c>
      <c r="T14" s="5">
        <f t="shared" si="2"/>
        <v>16</v>
      </c>
    </row>
    <row r="15" spans="1:20" x14ac:dyDescent="0.2">
      <c r="A15" s="6">
        <v>10</v>
      </c>
      <c r="B15">
        <v>1.1652577034611544</v>
      </c>
      <c r="C15">
        <v>1.1782610730611416</v>
      </c>
      <c r="D15">
        <v>1.2041472572736689</v>
      </c>
      <c r="E15">
        <v>1.1280360975168611</v>
      </c>
      <c r="F15">
        <v>1.2664074976778559</v>
      </c>
      <c r="G15">
        <v>1.2050307062017878</v>
      </c>
      <c r="H15">
        <v>1.2043422959131247</v>
      </c>
      <c r="I15">
        <v>1.4363186043867326</v>
      </c>
      <c r="J15">
        <v>1.0053879041420664</v>
      </c>
      <c r="K15">
        <v>1.1482407701674628</v>
      </c>
      <c r="L15">
        <v>1.238773154214494</v>
      </c>
      <c r="M15">
        <v>1.3392989879352737</v>
      </c>
      <c r="N15">
        <v>1.3271947053015933</v>
      </c>
      <c r="O15">
        <v>1.2911290921889482</v>
      </c>
      <c r="P15">
        <v>1.2202847738802889</v>
      </c>
      <c r="Q15">
        <v>1.2827951069201902</v>
      </c>
      <c r="R15" s="5">
        <f t="shared" si="0"/>
        <v>1.2275566081401652</v>
      </c>
      <c r="S15" s="5">
        <f t="shared" si="1"/>
        <v>2.4852590767308582E-2</v>
      </c>
      <c r="T15" s="5">
        <f t="shared" si="2"/>
        <v>16</v>
      </c>
    </row>
    <row r="16" spans="1:20" x14ac:dyDescent="0.2">
      <c r="A16" s="6">
        <v>12.5</v>
      </c>
      <c r="B16">
        <v>1.246327723918615</v>
      </c>
      <c r="C16">
        <v>1.2236735815335438</v>
      </c>
      <c r="D16">
        <v>1.249274574506366</v>
      </c>
      <c r="E16">
        <v>1.1947989384310904</v>
      </c>
      <c r="F16">
        <v>1.3491353019040315</v>
      </c>
      <c r="G16">
        <v>1.2187653111910211</v>
      </c>
      <c r="H16">
        <v>1.3228588805453168</v>
      </c>
      <c r="I16">
        <v>1.496153081120261</v>
      </c>
      <c r="J16">
        <v>1.0120663045833964</v>
      </c>
      <c r="K16">
        <v>1.2044413920965271</v>
      </c>
      <c r="L16">
        <v>1.2778599814269029</v>
      </c>
      <c r="M16">
        <v>1.2940946339202688</v>
      </c>
      <c r="N16">
        <v>1.3674375807123251</v>
      </c>
      <c r="O16">
        <v>1.3231293956389893</v>
      </c>
      <c r="P16">
        <v>1.2693043290281081</v>
      </c>
      <c r="Q16">
        <v>1.3216298387259962</v>
      </c>
      <c r="R16" s="5">
        <f t="shared" si="0"/>
        <v>1.2731844280801725</v>
      </c>
      <c r="S16" s="5">
        <f t="shared" si="1"/>
        <v>2.5650590150976201E-2</v>
      </c>
      <c r="T16" s="5">
        <f t="shared" si="2"/>
        <v>16</v>
      </c>
    </row>
    <row r="17" spans="1:20" x14ac:dyDescent="0.2">
      <c r="A17" s="6">
        <v>15</v>
      </c>
      <c r="B17">
        <v>1.2546069178036225</v>
      </c>
      <c r="C17">
        <v>1.2682193481060822</v>
      </c>
      <c r="D17">
        <v>1.2987938194732314</v>
      </c>
      <c r="E17">
        <v>1.2222764253093055</v>
      </c>
      <c r="F17">
        <v>1.3811176156453031</v>
      </c>
      <c r="G17">
        <v>1.2662788512496748</v>
      </c>
      <c r="H17">
        <v>1.3233239965957044</v>
      </c>
      <c r="I17">
        <v>1.5807278439523496</v>
      </c>
      <c r="J17">
        <v>1.0486691141219044</v>
      </c>
      <c r="K17">
        <v>1.2952482532385643</v>
      </c>
      <c r="L17">
        <v>1.3225456163056202</v>
      </c>
      <c r="M17">
        <v>1.345763201531188</v>
      </c>
      <c r="N17">
        <v>1.2912147353569139</v>
      </c>
      <c r="O17">
        <v>1.334180808745967</v>
      </c>
      <c r="P17">
        <v>1.2597049796821376</v>
      </c>
      <c r="Q17">
        <v>1.3386494117197389</v>
      </c>
      <c r="R17" s="5">
        <f t="shared" si="0"/>
        <v>1.3019575586773318</v>
      </c>
      <c r="S17" s="5">
        <f t="shared" si="1"/>
        <v>2.6321434208139115E-2</v>
      </c>
      <c r="T17" s="5">
        <f t="shared" si="2"/>
        <v>16</v>
      </c>
    </row>
    <row r="18" spans="1:20" x14ac:dyDescent="0.2">
      <c r="A18" s="6">
        <v>17.5</v>
      </c>
      <c r="B18">
        <v>1.3009438403050926</v>
      </c>
      <c r="C18">
        <v>1.2707389668089855</v>
      </c>
      <c r="D18">
        <v>1.3874969785330931</v>
      </c>
      <c r="E18">
        <v>1.2734905164887531</v>
      </c>
      <c r="F18">
        <v>1.4176822092131536</v>
      </c>
      <c r="G18">
        <v>1.2695896607850092</v>
      </c>
      <c r="H18">
        <v>1.2590435817672543</v>
      </c>
      <c r="I18">
        <v>1.6487280791626753</v>
      </c>
      <c r="J18">
        <v>1.037029691266</v>
      </c>
      <c r="K18">
        <v>1.3583556217223871</v>
      </c>
      <c r="L18">
        <v>1.3754708790773122</v>
      </c>
      <c r="M18">
        <v>1.3686638117393088</v>
      </c>
      <c r="N18">
        <v>1.5007381348177729</v>
      </c>
      <c r="O18">
        <v>1.4264657462703514</v>
      </c>
      <c r="P18">
        <v>1.297939818435119</v>
      </c>
      <c r="Q18">
        <v>1.3252187642629578</v>
      </c>
      <c r="R18" s="5">
        <f t="shared" si="0"/>
        <v>1.3448497687909515</v>
      </c>
      <c r="S18" s="5">
        <f t="shared" si="1"/>
        <v>3.2595570113549494E-2</v>
      </c>
      <c r="T18" s="5">
        <f t="shared" si="2"/>
        <v>16</v>
      </c>
    </row>
    <row r="19" spans="1:20" x14ac:dyDescent="0.2">
      <c r="A19" s="6">
        <v>20</v>
      </c>
      <c r="B19">
        <v>1.3329389519153469</v>
      </c>
      <c r="C19">
        <v>1.3285666862550336</v>
      </c>
      <c r="D19">
        <v>1.464174972738439</v>
      </c>
      <c r="E19">
        <v>1.2643490354169349</v>
      </c>
      <c r="F19">
        <v>1.4711174637884736</v>
      </c>
      <c r="G19">
        <v>1.3103680377135327</v>
      </c>
      <c r="H19">
        <v>1.3849631815904513</v>
      </c>
      <c r="I19">
        <v>1.6957378928934981</v>
      </c>
      <c r="J19">
        <v>1.0290410922918296</v>
      </c>
      <c r="K19">
        <v>1.3482264044056811</v>
      </c>
      <c r="L19">
        <v>1.4276448856114943</v>
      </c>
      <c r="M19">
        <v>1.431425066181951</v>
      </c>
      <c r="N19">
        <v>1.5535713049073396</v>
      </c>
      <c r="O19">
        <v>1.4916703479766902</v>
      </c>
      <c r="P19">
        <v>1.3076596447018931</v>
      </c>
      <c r="Q19">
        <v>1.4424352644394531</v>
      </c>
      <c r="R19" s="5">
        <f t="shared" si="0"/>
        <v>1.3927431395517527</v>
      </c>
      <c r="S19" s="5">
        <f t="shared" si="1"/>
        <v>3.6309628722488774E-2</v>
      </c>
      <c r="T19" s="5">
        <f t="shared" si="2"/>
        <v>16</v>
      </c>
    </row>
    <row r="20" spans="1:20" x14ac:dyDescent="0.2">
      <c r="A20" s="6">
        <v>22.5</v>
      </c>
      <c r="B20">
        <v>1.4297953362246296</v>
      </c>
      <c r="C20">
        <v>1.3422252384840336</v>
      </c>
      <c r="D20">
        <v>1.3991792547449338</v>
      </c>
      <c r="E20">
        <v>1.2814041672029004</v>
      </c>
      <c r="F20">
        <v>1.5331383238549363</v>
      </c>
      <c r="G20">
        <v>1.3306434003712864</v>
      </c>
      <c r="H20">
        <v>1.2902520820826582</v>
      </c>
      <c r="I20">
        <v>1.7410865336988295</v>
      </c>
      <c r="J20">
        <v>1.042627752566216</v>
      </c>
      <c r="K20">
        <v>1.3411675298546959</v>
      </c>
      <c r="L20">
        <v>1.4543151540075285</v>
      </c>
      <c r="M20">
        <v>1.4886319521142612</v>
      </c>
      <c r="N20">
        <v>1.4408274215805148</v>
      </c>
      <c r="O20">
        <v>1.4455085265333001</v>
      </c>
      <c r="P20">
        <v>1.3994646315025254</v>
      </c>
      <c r="Q20">
        <v>1.477932604643738</v>
      </c>
      <c r="R20" s="5">
        <f t="shared" si="0"/>
        <v>1.4023874943416867</v>
      </c>
      <c r="S20" s="5">
        <f t="shared" si="1"/>
        <v>3.6566978038340407E-2</v>
      </c>
      <c r="T20" s="5">
        <f t="shared" si="2"/>
        <v>16</v>
      </c>
    </row>
    <row r="21" spans="1:20" x14ac:dyDescent="0.2">
      <c r="A21" s="6">
        <v>25</v>
      </c>
      <c r="B21">
        <v>1.3965734340233993</v>
      </c>
      <c r="C21">
        <v>1.4130137829296916</v>
      </c>
      <c r="D21">
        <v>1.4904018523642912</v>
      </c>
      <c r="E21">
        <v>1.3216628579577667</v>
      </c>
      <c r="F21">
        <v>1.5846032360690339</v>
      </c>
      <c r="G21">
        <v>1.4056543251129876</v>
      </c>
      <c r="H21">
        <v>1.4093822659018311</v>
      </c>
      <c r="I21">
        <v>1.7641111944814378</v>
      </c>
      <c r="J21">
        <v>1.0423112033467528</v>
      </c>
      <c r="K21">
        <v>1.3894354729960947</v>
      </c>
      <c r="L21">
        <v>1.4877857024783392</v>
      </c>
      <c r="M21">
        <v>1.4655628149222619</v>
      </c>
      <c r="N21">
        <v>1.6005298070672458</v>
      </c>
      <c r="O21">
        <v>1.5894344166018137</v>
      </c>
      <c r="P21">
        <v>1.4678046732197894</v>
      </c>
      <c r="Q21">
        <v>1.4677104903422209</v>
      </c>
      <c r="R21" s="5">
        <f t="shared" si="0"/>
        <v>1.4559985956134349</v>
      </c>
      <c r="S21" s="5">
        <f t="shared" si="1"/>
        <v>3.8537298867162006E-2</v>
      </c>
      <c r="T21" s="5">
        <f t="shared" si="2"/>
        <v>16</v>
      </c>
    </row>
    <row r="22" spans="1:20" x14ac:dyDescent="0.2">
      <c r="A22" s="6">
        <v>27.5</v>
      </c>
      <c r="B22">
        <v>1.3766603794039975</v>
      </c>
      <c r="C22">
        <v>1.43373498152973</v>
      </c>
      <c r="D22">
        <v>1.4963813490453259</v>
      </c>
      <c r="E22">
        <v>1.3802395834420296</v>
      </c>
      <c r="F22">
        <v>1.6223497819589026</v>
      </c>
      <c r="G22">
        <v>1.4643954849472416</v>
      </c>
      <c r="H22">
        <v>1.4854184151539334</v>
      </c>
      <c r="I22">
        <v>1.8085890470591659</v>
      </c>
      <c r="J22">
        <v>1.0997839321717773</v>
      </c>
      <c r="K22">
        <v>1.4003107612430721</v>
      </c>
      <c r="L22">
        <v>1.5262704495576456</v>
      </c>
      <c r="M22">
        <v>1.5111162605467297</v>
      </c>
      <c r="N22">
        <v>1.6147643824884252</v>
      </c>
      <c r="O22">
        <v>1.4971301263962316</v>
      </c>
      <c r="P22">
        <v>1.5802483135525263</v>
      </c>
      <c r="Q22">
        <v>1.5165429232121699</v>
      </c>
      <c r="R22" s="5">
        <f t="shared" si="0"/>
        <v>1.4883710107318064</v>
      </c>
      <c r="S22" s="5">
        <f t="shared" si="1"/>
        <v>3.7321224886469814E-2</v>
      </c>
      <c r="T22" s="5">
        <f t="shared" si="2"/>
        <v>16</v>
      </c>
    </row>
    <row r="23" spans="1:20" x14ac:dyDescent="0.2">
      <c r="A23" s="6">
        <v>30</v>
      </c>
      <c r="B23">
        <v>1.4572958137531016</v>
      </c>
      <c r="C23">
        <v>1.4341072471757212</v>
      </c>
      <c r="D23">
        <v>1.5053752032996059</v>
      </c>
      <c r="E23">
        <v>1.3741963740163732</v>
      </c>
      <c r="F23">
        <v>1.6689097185839854</v>
      </c>
      <c r="G23">
        <v>1.482070604119198</v>
      </c>
      <c r="H23">
        <v>1.4776559921058106</v>
      </c>
      <c r="I23">
        <v>1.8744966904047087</v>
      </c>
      <c r="J23">
        <v>1.074821858971412</v>
      </c>
      <c r="K23">
        <v>1.4647012226483012</v>
      </c>
      <c r="L23">
        <v>1.5451754969512972</v>
      </c>
      <c r="M23">
        <v>1.5558551590824508</v>
      </c>
      <c r="N23">
        <v>1.6449434528209457</v>
      </c>
      <c r="O23">
        <v>1.7249666617811898</v>
      </c>
      <c r="P23">
        <v>1.4874788559071119</v>
      </c>
      <c r="Q23">
        <v>1.5654222903471673</v>
      </c>
      <c r="R23" s="5">
        <f t="shared" si="0"/>
        <v>1.5210920401230239</v>
      </c>
      <c r="S23" s="5">
        <f t="shared" si="1"/>
        <v>4.3192422235656551E-2</v>
      </c>
      <c r="T23" s="5">
        <f t="shared" si="2"/>
        <v>16</v>
      </c>
    </row>
    <row r="24" spans="1:20" x14ac:dyDescent="0.2">
      <c r="A24" s="6">
        <v>32.5</v>
      </c>
      <c r="B24">
        <v>1.4518813213858135</v>
      </c>
      <c r="C24">
        <v>1.4624692089940072</v>
      </c>
      <c r="D24">
        <v>1.574575271986709</v>
      </c>
      <c r="E24">
        <v>1.4236745171287553</v>
      </c>
      <c r="F24">
        <v>1.7139302066012165</v>
      </c>
      <c r="G24">
        <v>1.5184359770691713</v>
      </c>
      <c r="H24">
        <v>1.4989539805526426</v>
      </c>
      <c r="I24">
        <v>1.8737096058516969</v>
      </c>
      <c r="J24">
        <v>1.0912075498959066</v>
      </c>
      <c r="K24">
        <v>1.5249926985338116</v>
      </c>
      <c r="L24">
        <v>1.5569268109777485</v>
      </c>
      <c r="M24">
        <v>1.6902524193151987</v>
      </c>
      <c r="N24">
        <v>1.736550454969862</v>
      </c>
      <c r="O24">
        <v>1.6580112875158177</v>
      </c>
      <c r="P24">
        <v>1.6082672600231489</v>
      </c>
      <c r="Q24">
        <v>1.6278191473814614</v>
      </c>
      <c r="R24" s="5">
        <f t="shared" si="0"/>
        <v>1.5632286073864354</v>
      </c>
      <c r="S24" s="5">
        <f t="shared" si="1"/>
        <v>4.3448583474901964E-2</v>
      </c>
      <c r="T24" s="5">
        <f t="shared" si="2"/>
        <v>16</v>
      </c>
    </row>
    <row r="25" spans="1:20" x14ac:dyDescent="0.2">
      <c r="A25" s="6">
        <v>35</v>
      </c>
      <c r="B25">
        <v>1.4516762305333817</v>
      </c>
      <c r="C25">
        <v>1.5249769013283685</v>
      </c>
      <c r="D25">
        <v>1.5662956323533754</v>
      </c>
      <c r="E25">
        <v>1.4355284714033787</v>
      </c>
      <c r="F25">
        <v>1.7327389403936637</v>
      </c>
      <c r="G25">
        <v>1.5166598436923737</v>
      </c>
      <c r="H25">
        <v>1.5453834773668926</v>
      </c>
      <c r="I25">
        <v>1.935355112089421</v>
      </c>
      <c r="J25">
        <v>1.1020102845659272</v>
      </c>
      <c r="K25">
        <v>1.5287643886318036</v>
      </c>
      <c r="L25">
        <v>1.5933580347459373</v>
      </c>
      <c r="M25">
        <v>1.7063146458977221</v>
      </c>
      <c r="N25">
        <v>1.8058110766290227</v>
      </c>
      <c r="O25">
        <v>1.6397294546775689</v>
      </c>
      <c r="P25">
        <v>1.5725094739563377</v>
      </c>
      <c r="Q25">
        <v>1.6580560558129915</v>
      </c>
      <c r="R25" s="5">
        <f t="shared" si="0"/>
        <v>1.5821980015048853</v>
      </c>
      <c r="S25" s="5">
        <f t="shared" si="1"/>
        <v>4.5790918470250186E-2</v>
      </c>
      <c r="T25" s="5">
        <f t="shared" si="2"/>
        <v>16</v>
      </c>
    </row>
    <row r="26" spans="1:20" x14ac:dyDescent="0.2">
      <c r="A26" s="6">
        <v>37.5</v>
      </c>
      <c r="B26">
        <v>1.5091974095664322</v>
      </c>
      <c r="C26">
        <v>1.5515096043669923</v>
      </c>
      <c r="D26">
        <v>1.5827985838206875</v>
      </c>
      <c r="E26">
        <v>1.4643984268930792</v>
      </c>
      <c r="F26">
        <v>1.7948578746624348</v>
      </c>
      <c r="G26">
        <v>1.5471209255503153</v>
      </c>
      <c r="H26">
        <v>1.5861293150453242</v>
      </c>
      <c r="I26">
        <v>1.8976796081347971</v>
      </c>
      <c r="J26">
        <v>1.1352617441730646</v>
      </c>
      <c r="K26">
        <v>1.6705924047133249</v>
      </c>
      <c r="L26">
        <v>1.5968092440803292</v>
      </c>
      <c r="M26">
        <v>1.6935577551001983</v>
      </c>
      <c r="N26">
        <v>1.8900824970665802</v>
      </c>
      <c r="O26">
        <v>1.6938756763116991</v>
      </c>
      <c r="P26">
        <v>1.5857203779173539</v>
      </c>
      <c r="Q26">
        <v>1.60109134813196</v>
      </c>
      <c r="R26" s="5">
        <f t="shared" si="0"/>
        <v>1.6125426747209106</v>
      </c>
      <c r="S26" s="5">
        <f t="shared" si="1"/>
        <v>4.4685386448956442E-2</v>
      </c>
      <c r="T26" s="5">
        <f t="shared" si="2"/>
        <v>16</v>
      </c>
    </row>
    <row r="27" spans="1:20" x14ac:dyDescent="0.2">
      <c r="A27" s="6">
        <v>40</v>
      </c>
      <c r="B27">
        <v>1.4724237280260641</v>
      </c>
      <c r="C27">
        <v>1.5580994430316548</v>
      </c>
      <c r="D27">
        <v>1.6233720992550513</v>
      </c>
      <c r="E27">
        <v>1.5048290023037763</v>
      </c>
      <c r="F27">
        <v>1.7369080430969683</v>
      </c>
      <c r="G27">
        <v>1.588063561006547</v>
      </c>
      <c r="H27">
        <v>1.6050166650195856</v>
      </c>
      <c r="I27">
        <v>1.9403264803324869</v>
      </c>
      <c r="J27">
        <v>1.1423992066567279</v>
      </c>
      <c r="K27">
        <v>1.5827339128879179</v>
      </c>
      <c r="L27">
        <v>1.6369093936596126</v>
      </c>
      <c r="M27">
        <v>1.6511160398566316</v>
      </c>
      <c r="N27">
        <v>1.8580881239331823</v>
      </c>
      <c r="O27">
        <v>1.7947343676782357</v>
      </c>
      <c r="P27">
        <v>1.6458516020611909</v>
      </c>
      <c r="Q27">
        <v>1.6638715485047364</v>
      </c>
      <c r="R27" s="5">
        <f t="shared" si="0"/>
        <v>1.6252964510818981</v>
      </c>
      <c r="S27" s="5">
        <f t="shared" si="1"/>
        <v>4.4558706320587546E-2</v>
      </c>
      <c r="T27" s="5">
        <f t="shared" si="2"/>
        <v>16</v>
      </c>
    </row>
    <row r="28" spans="1:20" x14ac:dyDescent="0.2">
      <c r="A28" s="6">
        <v>42.5</v>
      </c>
      <c r="B28">
        <v>1.5228817095096923</v>
      </c>
      <c r="C28">
        <v>1.5766438193501862</v>
      </c>
      <c r="D28">
        <v>1.6442538535324096</v>
      </c>
      <c r="E28">
        <v>1.4912025780959237</v>
      </c>
      <c r="F28">
        <v>1.8085053744662865</v>
      </c>
      <c r="G28">
        <v>1.559323108357378</v>
      </c>
      <c r="H28">
        <v>1.6810936225509503</v>
      </c>
      <c r="I28">
        <v>2.0065218363086141</v>
      </c>
      <c r="J28">
        <v>1.1290108822003457</v>
      </c>
      <c r="K28">
        <v>1.6469129536480567</v>
      </c>
      <c r="L28">
        <v>1.6645916404936518</v>
      </c>
      <c r="M28">
        <v>1.745986700412189</v>
      </c>
      <c r="N28">
        <v>1.7275994976528126</v>
      </c>
      <c r="O28">
        <v>1.8173524912835524</v>
      </c>
      <c r="P28">
        <v>1.6387186866521142</v>
      </c>
      <c r="Q28">
        <v>1.6934749848798594</v>
      </c>
      <c r="R28" s="5">
        <f t="shared" si="0"/>
        <v>1.6471296087121263</v>
      </c>
      <c r="S28" s="5">
        <f t="shared" si="1"/>
        <v>4.6770286226360466E-2</v>
      </c>
      <c r="T28" s="5">
        <f t="shared" si="2"/>
        <v>16</v>
      </c>
    </row>
    <row r="29" spans="1:20" x14ac:dyDescent="0.2">
      <c r="A29" s="6">
        <v>45</v>
      </c>
      <c r="B29">
        <v>1.5691055269872811</v>
      </c>
      <c r="C29">
        <v>1.5565839448197434</v>
      </c>
      <c r="D29">
        <v>1.7220184820806506</v>
      </c>
      <c r="E29">
        <v>1.5234957338982047</v>
      </c>
      <c r="F29">
        <v>1.8707407323042502</v>
      </c>
      <c r="G29">
        <v>1.6301931967667835</v>
      </c>
      <c r="H29">
        <v>1.6661995839522179</v>
      </c>
      <c r="I29">
        <v>2.0878134050084798</v>
      </c>
      <c r="J29">
        <v>1.1653194717174438</v>
      </c>
      <c r="K29">
        <v>1.7717358380355228</v>
      </c>
      <c r="L29">
        <v>1.6889543830224152</v>
      </c>
      <c r="M29">
        <v>1.8146393773329199</v>
      </c>
      <c r="N29">
        <v>1.7507549208736939</v>
      </c>
      <c r="O29">
        <v>1.8595147586127172</v>
      </c>
      <c r="P29">
        <v>1.6959871746484048</v>
      </c>
      <c r="Q29">
        <v>1.7771472566781554</v>
      </c>
      <c r="R29" s="5">
        <f t="shared" si="0"/>
        <v>1.6968877366711803</v>
      </c>
      <c r="S29" s="5">
        <f t="shared" si="1"/>
        <v>4.9708924570173986E-2</v>
      </c>
      <c r="T29" s="5">
        <f t="shared" si="2"/>
        <v>16</v>
      </c>
    </row>
    <row r="30" spans="1:20" x14ac:dyDescent="0.2">
      <c r="A30" s="6">
        <v>47.5</v>
      </c>
      <c r="B30">
        <v>1.5815710147022453</v>
      </c>
      <c r="C30">
        <v>1.6103964824146735</v>
      </c>
      <c r="D30">
        <v>1.708564341112403</v>
      </c>
      <c r="E30">
        <v>1.5096687292825366</v>
      </c>
      <c r="F30">
        <v>1.8700162486807441</v>
      </c>
      <c r="G30">
        <v>1.6554952084688654</v>
      </c>
      <c r="H30">
        <v>1.6700276955466371</v>
      </c>
      <c r="I30">
        <v>2.0685641099644276</v>
      </c>
      <c r="J30">
        <v>1.1434178121326357</v>
      </c>
      <c r="K30">
        <v>1.8067245995374495</v>
      </c>
      <c r="L30">
        <v>1.7008710002996961</v>
      </c>
      <c r="M30">
        <v>1.7720903264508119</v>
      </c>
      <c r="N30">
        <v>1.9768834180564969</v>
      </c>
      <c r="O30">
        <v>1.8419750365894692</v>
      </c>
      <c r="P30">
        <v>1.7137214036098767</v>
      </c>
      <c r="Q30">
        <v>1.7233922063264016</v>
      </c>
      <c r="R30" s="5">
        <f t="shared" si="0"/>
        <v>1.7095862270734608</v>
      </c>
      <c r="S30" s="5">
        <f t="shared" si="1"/>
        <v>5.1978991076712631E-2</v>
      </c>
      <c r="T30" s="5">
        <f t="shared" si="2"/>
        <v>16</v>
      </c>
    </row>
    <row r="31" spans="1:20" x14ac:dyDescent="0.2">
      <c r="A31" s="6">
        <v>50</v>
      </c>
      <c r="B31">
        <v>1.591207468873826</v>
      </c>
      <c r="C31">
        <v>1.6227718232609256</v>
      </c>
      <c r="D31">
        <v>1.7510108925932772</v>
      </c>
      <c r="E31">
        <v>1.5509946701263888</v>
      </c>
      <c r="F31">
        <v>1.8936477022796241</v>
      </c>
      <c r="G31">
        <v>1.6219129328374209</v>
      </c>
      <c r="H31">
        <v>1.6300286985453079</v>
      </c>
      <c r="I31">
        <v>2.1423951011449405</v>
      </c>
      <c r="J31">
        <v>1.186934792174273</v>
      </c>
      <c r="K31">
        <v>1.7133566347796445</v>
      </c>
      <c r="L31">
        <v>1.7302936350184859</v>
      </c>
      <c r="M31">
        <v>1.8677755340951154</v>
      </c>
      <c r="N31">
        <v>1.8736971988212729</v>
      </c>
      <c r="O31">
        <v>1.9670230312388399</v>
      </c>
      <c r="P31">
        <v>1.8985236923305231</v>
      </c>
      <c r="Q31">
        <v>1.8471563175207018</v>
      </c>
      <c r="R31" s="5">
        <f t="shared" si="0"/>
        <v>1.7430456328525357</v>
      </c>
      <c r="S31" s="5">
        <f t="shared" si="1"/>
        <v>5.4474137912463937E-2</v>
      </c>
      <c r="T31" s="5">
        <f t="shared" si="2"/>
        <v>16</v>
      </c>
    </row>
    <row r="32" spans="1:20" x14ac:dyDescent="0.2">
      <c r="A32" s="6">
        <v>52.5</v>
      </c>
      <c r="B32">
        <v>1.6171676530895271</v>
      </c>
      <c r="C32">
        <v>1.7039664709563456</v>
      </c>
      <c r="D32">
        <v>1.7414499322425794</v>
      </c>
      <c r="E32">
        <v>1.5967316408057073</v>
      </c>
      <c r="F32">
        <v>1.9477511269042214</v>
      </c>
      <c r="G32">
        <v>1.6815897746108159</v>
      </c>
      <c r="H32">
        <v>1.7395502534292475</v>
      </c>
      <c r="I32">
        <v>2.1540378622621534</v>
      </c>
      <c r="J32">
        <v>1.166818811692619</v>
      </c>
      <c r="K32">
        <v>1.8132830441320269</v>
      </c>
      <c r="L32">
        <v>1.7658069553694662</v>
      </c>
      <c r="M32">
        <v>1.8605158330098217</v>
      </c>
      <c r="N32">
        <v>1.9035543984133489</v>
      </c>
      <c r="O32">
        <v>1.9546386054509535</v>
      </c>
      <c r="P32">
        <v>1.8384956404790396</v>
      </c>
      <c r="Q32">
        <v>1.9038045702170332</v>
      </c>
      <c r="R32" s="5">
        <f t="shared" si="0"/>
        <v>1.7743226608165565</v>
      </c>
      <c r="S32" s="5">
        <f t="shared" si="1"/>
        <v>5.3794186819945335E-2</v>
      </c>
      <c r="T32" s="5">
        <f t="shared" si="2"/>
        <v>16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HeLa WT + MSP</vt:lpstr>
      <vt:lpstr>HeLa WT+MSP+ITZ</vt:lpstr>
      <vt:lpstr>VAPDKO+MSP</vt:lpstr>
      <vt:lpstr>VAPDKO+MSP+ITZ</vt:lpstr>
    </vt:vector>
  </TitlesOfParts>
  <Company>HHMI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Benedetti, Lorena</dc:creator>
  <cp:lastModifiedBy>Lorena Benedetti</cp:lastModifiedBy>
  <dcterms:created xsi:type="dcterms:W3CDTF">2020-08-01T14:12:36Z</dcterms:created>
  <dcterms:modified xsi:type="dcterms:W3CDTF">2020-11-03T21:25:11Z</dcterms:modified>
</cp:coreProperties>
</file>