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ova\Documents\In corso\01) Monika III (Biology)\04. Data\"/>
    </mc:Choice>
  </mc:AlternateContent>
  <bookViews>
    <workbookView xWindow="0" yWindow="0" windowWidth="24390" windowHeight="11295" activeTab="1"/>
  </bookViews>
  <sheets>
    <sheet name="Fig 4F" sheetId="4" r:id="rId1"/>
    <sheet name="FIG 4G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4" l="1"/>
  <c r="I22" i="4" s="1"/>
  <c r="G22" i="4"/>
  <c r="H16" i="4"/>
  <c r="I16" i="4" s="1"/>
  <c r="G16" i="4"/>
  <c r="G10" i="4"/>
  <c r="I10" i="4"/>
  <c r="H10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5" i="4"/>
</calcChain>
</file>

<file path=xl/sharedStrings.xml><?xml version="1.0" encoding="utf-8"?>
<sst xmlns="http://schemas.openxmlformats.org/spreadsheetml/2006/main" count="14" uniqueCount="14">
  <si>
    <t>Dextran Pressure [kPa]</t>
  </si>
  <si>
    <t>MW Dextran [kDa]</t>
  </si>
  <si>
    <t>Average</t>
  </si>
  <si>
    <t>Cell proliferation on Petri Dish (eLife figure 4f)</t>
  </si>
  <si>
    <t>tau division</t>
  </si>
  <si>
    <t>Cells t = 0 (cells/ml)</t>
  </si>
  <si>
    <t>Cells t = 41.5 h (cell/ml)</t>
  </si>
  <si>
    <t>Sandard deviation</t>
  </si>
  <si>
    <t>SEM</t>
  </si>
  <si>
    <t>Cell speed in MCS (Dynamic Light Scattering), Brunel et al. (eLife figure 4g)</t>
  </si>
  <si>
    <t>Pressure [kPa]</t>
  </si>
  <si>
    <t>Dextran MW</t>
  </si>
  <si>
    <t>Speed [µm/h]</t>
  </si>
  <si>
    <t>Standard error of the spead [µm/h]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</si>
</sst>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64" fontId="2" fillId="0" borderId="0" xfId="1" applyNumberFormat="1" applyFont="1"/>
    <xf numFmtId="0" fontId="1" fillId="2" borderId="0" xfId="0" applyFont="1" applyFill="1" applyAlignment="1">
      <alignment horizontal="center" vertical="top" wrapText="1"/>
    </xf>
    <xf numFmtId="164" fontId="0" fillId="0" borderId="4" xfId="0" applyNumberFormat="1" applyBorder="1"/>
    <xf numFmtId="0" fontId="0" fillId="0" borderId="4" xfId="0" applyBorder="1"/>
    <xf numFmtId="164" fontId="2" fillId="0" borderId="4" xfId="1" applyNumberFormat="1" applyFont="1" applyBorder="1"/>
    <xf numFmtId="164" fontId="5" fillId="0" borderId="4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2">
    <cellStyle name="Normal" xfId="0" builtinId="0"/>
    <cellStyle name="Pourcentage" xfId="1" builtinId="5"/>
  </cellStyles>
  <dxfs count="7"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B4:I22" totalsRowShown="0" headerRowDxfId="6">
  <autoFilter ref="B4:I22"/>
  <tableColumns count="8">
    <tableColumn id="1" name="Cells t = 0 (cells/ml)" dataDxfId="5"/>
    <tableColumn id="2" name="Cells t = 41.5 h (cell/ml)" dataDxfId="4"/>
    <tableColumn id="3" name="MW Dextran [kDa]"/>
    <tableColumn id="5" name="Dextran Pressure [kPa]"/>
    <tableColumn id="6" name="tau division" dataDxfId="3" dataCellStyle="Pourcentage">
      <calculatedColumnFormula>41.5/(LN(Tableau2[[#This Row],[Cells t = 41.5 h (cell/ml)]])-LN(Tableau2[[#This Row],[Cells t = 0 (cells/ml)]]))</calculatedColumnFormula>
    </tableColumn>
    <tableColumn id="4" name="Average" dataDxfId="2"/>
    <tableColumn id="7" name="Sandard deviation" dataDxfId="1"/>
    <tableColumn id="8" name="SEM" dataDxfId="0">
      <calculatedColumnFormula>Tableau2[[#This Row],[Sandard deviation]]/SQRT(6)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workbookViewId="0">
      <selection activeCell="A2" sqref="A2:XFD16"/>
    </sheetView>
  </sheetViews>
  <sheetFormatPr baseColWidth="10" defaultRowHeight="15" x14ac:dyDescent="0.25"/>
  <cols>
    <col min="2" max="2" width="17.42578125" customWidth="1"/>
    <col min="3" max="3" width="16" customWidth="1"/>
    <col min="4" max="5" width="13.42578125" customWidth="1"/>
    <col min="6" max="6" width="21.5703125" customWidth="1"/>
  </cols>
  <sheetData>
    <row r="2" spans="2:9" ht="18.75" x14ac:dyDescent="0.3">
      <c r="B2" s="11" t="s">
        <v>3</v>
      </c>
      <c r="C2" s="11"/>
      <c r="D2" s="11"/>
      <c r="E2" s="11"/>
      <c r="F2" s="11"/>
    </row>
    <row r="4" spans="2:9" ht="45" x14ac:dyDescent="0.25">
      <c r="B4" s="2" t="s">
        <v>5</v>
      </c>
      <c r="C4" s="2" t="s">
        <v>6</v>
      </c>
      <c r="D4" s="3" t="s">
        <v>1</v>
      </c>
      <c r="E4" s="3" t="s">
        <v>0</v>
      </c>
      <c r="F4" s="4" t="s">
        <v>4</v>
      </c>
      <c r="G4" s="6" t="s">
        <v>2</v>
      </c>
      <c r="H4" s="6" t="s">
        <v>7</v>
      </c>
      <c r="I4" s="6" t="s">
        <v>8</v>
      </c>
    </row>
    <row r="5" spans="2:9" x14ac:dyDescent="0.25">
      <c r="B5" s="1">
        <v>60000</v>
      </c>
      <c r="C5" s="1">
        <v>680000</v>
      </c>
      <c r="D5">
        <v>0</v>
      </c>
      <c r="E5">
        <v>0</v>
      </c>
      <c r="F5" s="5">
        <f>41.5/(LN(Tableau2[[#This Row],[Cells t = 41.5 h (cell/ml)]])-LN(Tableau2[[#This Row],[Cells t = 0 (cells/ml)]]))</f>
        <v>17.094029514882536</v>
      </c>
      <c r="G5" s="1"/>
      <c r="H5" s="1"/>
      <c r="I5" s="1"/>
    </row>
    <row r="6" spans="2:9" x14ac:dyDescent="0.25">
      <c r="B6" s="1">
        <v>60000</v>
      </c>
      <c r="C6" s="1">
        <v>640000</v>
      </c>
      <c r="D6">
        <v>0</v>
      </c>
      <c r="E6">
        <v>0</v>
      </c>
      <c r="F6" s="5">
        <f>41.5/(LN(Tableau2[[#This Row],[Cells t = 41.5 h (cell/ml)]])-LN(Tableau2[[#This Row],[Cells t = 0 (cells/ml)]]))</f>
        <v>17.531826285812436</v>
      </c>
      <c r="G6" s="1"/>
      <c r="H6" s="1"/>
      <c r="I6" s="1"/>
    </row>
    <row r="7" spans="2:9" x14ac:dyDescent="0.25">
      <c r="B7" s="1">
        <v>60000</v>
      </c>
      <c r="C7" s="1">
        <v>648000</v>
      </c>
      <c r="D7">
        <v>0</v>
      </c>
      <c r="E7">
        <v>0</v>
      </c>
      <c r="F7" s="5">
        <f>41.5/(LN(Tableau2[[#This Row],[Cells t = 41.5 h (cell/ml)]])-LN(Tableau2[[#This Row],[Cells t = 0 (cells/ml)]]))</f>
        <v>17.440300654296852</v>
      </c>
      <c r="G7" s="1"/>
      <c r="H7" s="1"/>
      <c r="I7" s="1"/>
    </row>
    <row r="8" spans="2:9" x14ac:dyDescent="0.25">
      <c r="B8" s="1">
        <v>108000</v>
      </c>
      <c r="C8" s="1">
        <v>1576000</v>
      </c>
      <c r="D8">
        <v>0</v>
      </c>
      <c r="E8">
        <v>0</v>
      </c>
      <c r="F8" s="5">
        <f>41.5/(LN(Tableau2[[#This Row],[Cells t = 41.5 h (cell/ml)]])-LN(Tableau2[[#This Row],[Cells t = 0 (cells/ml)]]))</f>
        <v>15.482105047660216</v>
      </c>
      <c r="G8" s="1"/>
      <c r="H8" s="1"/>
      <c r="I8" s="1"/>
    </row>
    <row r="9" spans="2:9" x14ac:dyDescent="0.25">
      <c r="B9" s="1">
        <v>108000</v>
      </c>
      <c r="C9" s="1">
        <v>1632000</v>
      </c>
      <c r="D9">
        <v>0</v>
      </c>
      <c r="E9">
        <v>0</v>
      </c>
      <c r="F9" s="5">
        <f>41.5/(LN(Tableau2[[#This Row],[Cells t = 41.5 h (cell/ml)]])-LN(Tableau2[[#This Row],[Cells t = 0 (cells/ml)]]))</f>
        <v>15.283028944482613</v>
      </c>
      <c r="G9" s="1"/>
      <c r="H9" s="1"/>
      <c r="I9" s="1"/>
    </row>
    <row r="10" spans="2:9" ht="15.75" thickBot="1" x14ac:dyDescent="0.3">
      <c r="B10" s="7">
        <v>108000</v>
      </c>
      <c r="C10" s="7">
        <v>1536000</v>
      </c>
      <c r="D10" s="8">
        <v>0</v>
      </c>
      <c r="E10" s="8">
        <v>0</v>
      </c>
      <c r="F10" s="9">
        <f>41.5/(LN(Tableau2[[#This Row],[Cells t = 41.5 h (cell/ml)]])-LN(Tableau2[[#This Row],[Cells t = 0 (cells/ml)]]))</f>
        <v>15.632029195104078</v>
      </c>
      <c r="G10" s="10">
        <f>AVERAGE(F5:F10)</f>
        <v>16.410553273706455</v>
      </c>
      <c r="H10" s="10">
        <f>STDEVA(F5:F10)</f>
        <v>1.05111365419406</v>
      </c>
      <c r="I10" s="10">
        <f>Tableau2[[#This Row],[Sandard deviation]]/SQRT(6)</f>
        <v>0.42911535240794912</v>
      </c>
    </row>
    <row r="11" spans="2:9" ht="15.75" thickTop="1" x14ac:dyDescent="0.25">
      <c r="B11" s="1">
        <v>60000</v>
      </c>
      <c r="C11" s="1">
        <v>720000</v>
      </c>
      <c r="D11">
        <v>10</v>
      </c>
      <c r="E11">
        <v>5</v>
      </c>
      <c r="F11" s="5">
        <f>41.5/(LN(Tableau2[[#This Row],[Cells t = 41.5 h (cell/ml)]])-LN(Tableau2[[#This Row],[Cells t = 0 (cells/ml)]]))</f>
        <v>16.700828581846558</v>
      </c>
      <c r="G11" s="1"/>
      <c r="H11" s="1"/>
      <c r="I11" s="1"/>
    </row>
    <row r="12" spans="2:9" x14ac:dyDescent="0.25">
      <c r="B12" s="1">
        <v>60000</v>
      </c>
      <c r="C12" s="1">
        <v>816000</v>
      </c>
      <c r="D12">
        <v>10</v>
      </c>
      <c r="E12">
        <v>5</v>
      </c>
      <c r="F12" s="5">
        <f>41.5/(LN(Tableau2[[#This Row],[Cells t = 41.5 h (cell/ml)]])-LN(Tableau2[[#This Row],[Cells t = 0 (cells/ml)]]))</f>
        <v>15.899957968710948</v>
      </c>
      <c r="G12" s="1"/>
      <c r="H12" s="1"/>
      <c r="I12" s="1"/>
    </row>
    <row r="13" spans="2:9" x14ac:dyDescent="0.25">
      <c r="B13" s="1">
        <v>60000</v>
      </c>
      <c r="C13" s="1">
        <v>864000</v>
      </c>
      <c r="D13">
        <v>10</v>
      </c>
      <c r="E13">
        <v>5</v>
      </c>
      <c r="F13" s="5">
        <f>41.5/(LN(Tableau2[[#This Row],[Cells t = 41.5 h (cell/ml)]])-LN(Tableau2[[#This Row],[Cells t = 0 (cells/ml)]]))</f>
        <v>15.559223578091254</v>
      </c>
      <c r="G13" s="1"/>
      <c r="H13" s="1"/>
      <c r="I13" s="1"/>
    </row>
    <row r="14" spans="2:9" x14ac:dyDescent="0.25">
      <c r="B14" s="1">
        <v>108000</v>
      </c>
      <c r="C14" s="1">
        <v>1504000</v>
      </c>
      <c r="D14">
        <v>10</v>
      </c>
      <c r="E14">
        <v>5</v>
      </c>
      <c r="F14" s="5">
        <f>41.5/(LN(Tableau2[[#This Row],[Cells t = 41.5 h (cell/ml)]])-LN(Tableau2[[#This Row],[Cells t = 0 (cells/ml)]]))</f>
        <v>15.756986849649969</v>
      </c>
      <c r="G14" s="1"/>
      <c r="H14" s="1"/>
      <c r="I14" s="1"/>
    </row>
    <row r="15" spans="2:9" x14ac:dyDescent="0.25">
      <c r="B15" s="1">
        <v>108000</v>
      </c>
      <c r="C15" s="1">
        <v>1640000</v>
      </c>
      <c r="D15">
        <v>10</v>
      </c>
      <c r="E15">
        <v>5</v>
      </c>
      <c r="F15" s="5">
        <f>41.5/(LN(Tableau2[[#This Row],[Cells t = 41.5 h (cell/ml)]])-LN(Tableau2[[#This Row],[Cells t = 0 (cells/ml)]]))</f>
        <v>15.255556522590799</v>
      </c>
      <c r="G15" s="1"/>
      <c r="H15" s="1"/>
      <c r="I15" s="1"/>
    </row>
    <row r="16" spans="2:9" ht="15.75" thickBot="1" x14ac:dyDescent="0.3">
      <c r="B16" s="7">
        <v>108000</v>
      </c>
      <c r="C16" s="7">
        <v>1624000</v>
      </c>
      <c r="D16" s="8">
        <v>10</v>
      </c>
      <c r="E16" s="8">
        <v>5</v>
      </c>
      <c r="F16" s="9">
        <f>41.5/(LN(Tableau2[[#This Row],[Cells t = 41.5 h (cell/ml)]])-LN(Tableau2[[#This Row],[Cells t = 0 (cells/ml)]]))</f>
        <v>15.310736223216386</v>
      </c>
      <c r="G16" s="10">
        <f>AVERAGE(F11:F16)</f>
        <v>15.747214954017652</v>
      </c>
      <c r="H16" s="10">
        <f>STDEVA(F11:F16)</f>
        <v>0.52922345426493522</v>
      </c>
      <c r="I16" s="10">
        <f>Tableau2[[#This Row],[Sandard deviation]]/SQRT(6)</f>
        <v>0.21605457047704021</v>
      </c>
    </row>
    <row r="17" spans="2:9" ht="15.75" thickTop="1" x14ac:dyDescent="0.25">
      <c r="B17" s="1">
        <v>60000</v>
      </c>
      <c r="C17" s="1">
        <v>848000</v>
      </c>
      <c r="D17">
        <v>2000</v>
      </c>
      <c r="E17">
        <v>5</v>
      </c>
      <c r="F17" s="5">
        <f>41.5/(LN(Tableau2[[#This Row],[Cells t = 41.5 h (cell/ml)]])-LN(Tableau2[[#This Row],[Cells t = 0 (cells/ml)]]))</f>
        <v>15.669033325290767</v>
      </c>
      <c r="G17" s="1"/>
      <c r="H17" s="1"/>
      <c r="I17" s="1"/>
    </row>
    <row r="18" spans="2:9" x14ac:dyDescent="0.25">
      <c r="B18" s="1">
        <v>60000</v>
      </c>
      <c r="C18" s="1">
        <v>672000</v>
      </c>
      <c r="D18">
        <v>2000</v>
      </c>
      <c r="E18">
        <v>5</v>
      </c>
      <c r="F18" s="5">
        <f>41.5/(LN(Tableau2[[#This Row],[Cells t = 41.5 h (cell/ml)]])-LN(Tableau2[[#This Row],[Cells t = 0 (cells/ml)]]))</f>
        <v>17.177765354351425</v>
      </c>
      <c r="G18" s="1"/>
      <c r="H18" s="1"/>
      <c r="I18" s="1"/>
    </row>
    <row r="19" spans="2:9" x14ac:dyDescent="0.25">
      <c r="B19" s="1">
        <v>60000</v>
      </c>
      <c r="C19" s="1">
        <v>760000</v>
      </c>
      <c r="D19">
        <v>2000</v>
      </c>
      <c r="E19">
        <v>5</v>
      </c>
      <c r="F19" s="5">
        <f>41.5/(LN(Tableau2[[#This Row],[Cells t = 41.5 h (cell/ml)]])-LN(Tableau2[[#This Row],[Cells t = 0 (cells/ml)]]))</f>
        <v>16.345185932418545</v>
      </c>
      <c r="G19" s="1"/>
      <c r="H19" s="1"/>
      <c r="I19" s="1"/>
    </row>
    <row r="20" spans="2:9" x14ac:dyDescent="0.25">
      <c r="B20" s="1">
        <v>108000</v>
      </c>
      <c r="C20" s="1">
        <v>1696000</v>
      </c>
      <c r="D20">
        <v>2000</v>
      </c>
      <c r="E20">
        <v>5</v>
      </c>
      <c r="F20" s="5">
        <f>41.5/(LN(Tableau2[[#This Row],[Cells t = 41.5 h (cell/ml)]])-LN(Tableau2[[#This Row],[Cells t = 0 (cells/ml)]]))</f>
        <v>15.069556410482095</v>
      </c>
      <c r="G20" s="1"/>
      <c r="H20" s="1"/>
      <c r="I20" s="1"/>
    </row>
    <row r="21" spans="2:9" x14ac:dyDescent="0.25">
      <c r="B21" s="1">
        <v>108000</v>
      </c>
      <c r="C21" s="1">
        <v>1720000</v>
      </c>
      <c r="D21">
        <v>2000</v>
      </c>
      <c r="E21">
        <v>5</v>
      </c>
      <c r="F21" s="5">
        <f>41.5/(LN(Tableau2[[#This Row],[Cells t = 41.5 h (cell/ml)]])-LN(Tableau2[[#This Row],[Cells t = 0 (cells/ml)]]))</f>
        <v>14.993054371733486</v>
      </c>
      <c r="G21" s="1"/>
      <c r="H21" s="1"/>
      <c r="I21" s="1"/>
    </row>
    <row r="22" spans="2:9" ht="15.75" thickBot="1" x14ac:dyDescent="0.3">
      <c r="B22" s="7">
        <v>108000</v>
      </c>
      <c r="C22" s="7">
        <v>1608000</v>
      </c>
      <c r="D22" s="8">
        <v>2000</v>
      </c>
      <c r="E22" s="8">
        <v>5</v>
      </c>
      <c r="F22" s="9">
        <f>41.5/(LN(Tableau2[[#This Row],[Cells t = 41.5 h (cell/ml)]])-LN(Tableau2[[#This Row],[Cells t = 0 (cells/ml)]]))</f>
        <v>15.366868872130688</v>
      </c>
      <c r="G22" s="10">
        <f>AVERAGE(F17:F22)</f>
        <v>15.770244044401167</v>
      </c>
      <c r="H22" s="10">
        <f>STDEVA(F17:F22)</f>
        <v>0.84612250879604511</v>
      </c>
      <c r="I22" s="10">
        <f>Tableau2[[#This Row],[Sandard deviation]]/SQRT(6)</f>
        <v>0.34542806773898033</v>
      </c>
    </row>
    <row r="23" spans="2:9" ht="15.75" thickTop="1" x14ac:dyDescent="0.25"/>
  </sheetData>
  <mergeCells count="1">
    <mergeCell ref="B2:F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tabSelected="1" topLeftCell="A10" workbookViewId="0">
      <selection activeCell="A21" sqref="A21:XFD32"/>
    </sheetView>
  </sheetViews>
  <sheetFormatPr baseColWidth="10" defaultRowHeight="15" x14ac:dyDescent="0.25"/>
  <sheetData>
    <row r="2" spans="2:5" ht="18.75" x14ac:dyDescent="0.3">
      <c r="B2" s="12" t="s">
        <v>9</v>
      </c>
      <c r="C2" s="12"/>
      <c r="D2" s="12"/>
      <c r="E2" s="12"/>
    </row>
    <row r="4" spans="2:5" ht="60" x14ac:dyDescent="0.25">
      <c r="B4" s="2" t="s">
        <v>10</v>
      </c>
      <c r="C4" s="2" t="s">
        <v>11</v>
      </c>
      <c r="D4" s="3" t="s">
        <v>12</v>
      </c>
      <c r="E4" s="3" t="s">
        <v>13</v>
      </c>
    </row>
    <row r="5" spans="2:5" x14ac:dyDescent="0.25">
      <c r="B5">
        <v>0</v>
      </c>
      <c r="C5">
        <v>0</v>
      </c>
      <c r="D5">
        <v>12</v>
      </c>
      <c r="E5">
        <v>1</v>
      </c>
    </row>
    <row r="6" spans="2:5" x14ac:dyDescent="0.25">
      <c r="B6">
        <v>0</v>
      </c>
      <c r="C6">
        <v>0</v>
      </c>
      <c r="D6">
        <v>11</v>
      </c>
      <c r="E6">
        <v>2</v>
      </c>
    </row>
    <row r="7" spans="2:5" x14ac:dyDescent="0.25">
      <c r="B7">
        <v>0</v>
      </c>
      <c r="C7">
        <v>0</v>
      </c>
      <c r="D7">
        <v>11.6</v>
      </c>
      <c r="E7">
        <v>0.8</v>
      </c>
    </row>
    <row r="8" spans="2:5" x14ac:dyDescent="0.25">
      <c r="B8">
        <v>0</v>
      </c>
      <c r="C8">
        <v>0</v>
      </c>
      <c r="D8">
        <v>9</v>
      </c>
      <c r="E8">
        <v>2</v>
      </c>
    </row>
    <row r="9" spans="2:5" x14ac:dyDescent="0.25">
      <c r="B9">
        <v>0</v>
      </c>
      <c r="C9">
        <v>0</v>
      </c>
      <c r="D9">
        <v>7</v>
      </c>
      <c r="E9">
        <v>1</v>
      </c>
    </row>
    <row r="10" spans="2:5" x14ac:dyDescent="0.25">
      <c r="B10">
        <v>5</v>
      </c>
      <c r="C10">
        <v>10</v>
      </c>
      <c r="D10">
        <v>11.1</v>
      </c>
      <c r="E10">
        <v>0.6</v>
      </c>
    </row>
    <row r="11" spans="2:5" x14ac:dyDescent="0.25">
      <c r="B11">
        <v>5</v>
      </c>
      <c r="C11">
        <v>10</v>
      </c>
      <c r="D11">
        <v>10</v>
      </c>
      <c r="E11">
        <v>2</v>
      </c>
    </row>
    <row r="12" spans="2:5" x14ac:dyDescent="0.25">
      <c r="B12">
        <v>5</v>
      </c>
      <c r="C12">
        <v>10</v>
      </c>
      <c r="D12">
        <v>11.2</v>
      </c>
      <c r="E12">
        <v>0.8</v>
      </c>
    </row>
    <row r="13" spans="2:5" x14ac:dyDescent="0.25">
      <c r="B13">
        <v>5</v>
      </c>
      <c r="C13">
        <v>10</v>
      </c>
      <c r="D13">
        <v>9.3000000000000007</v>
      </c>
      <c r="E13">
        <v>0.8</v>
      </c>
    </row>
    <row r="14" spans="2:5" x14ac:dyDescent="0.25">
      <c r="B14">
        <v>5</v>
      </c>
      <c r="C14">
        <v>10</v>
      </c>
      <c r="D14">
        <v>6.8</v>
      </c>
      <c r="E14">
        <v>0.8</v>
      </c>
    </row>
    <row r="15" spans="2:5" x14ac:dyDescent="0.25">
      <c r="B15">
        <v>5</v>
      </c>
      <c r="C15">
        <v>2000</v>
      </c>
      <c r="D15">
        <v>3.6</v>
      </c>
      <c r="E15">
        <v>0.6</v>
      </c>
    </row>
    <row r="16" spans="2:5" x14ac:dyDescent="0.25">
      <c r="B16">
        <v>5</v>
      </c>
      <c r="C16">
        <v>2000</v>
      </c>
      <c r="D16">
        <v>5</v>
      </c>
      <c r="E16">
        <v>0.9</v>
      </c>
    </row>
    <row r="17" spans="2:5" x14ac:dyDescent="0.25">
      <c r="B17">
        <v>5</v>
      </c>
      <c r="C17">
        <v>2000</v>
      </c>
      <c r="D17">
        <v>6.3</v>
      </c>
      <c r="E17">
        <v>0.7</v>
      </c>
    </row>
    <row r="18" spans="2:5" x14ac:dyDescent="0.25">
      <c r="B18">
        <v>5</v>
      </c>
      <c r="C18">
        <v>2000</v>
      </c>
      <c r="D18">
        <v>4.7</v>
      </c>
      <c r="E18">
        <v>0.6</v>
      </c>
    </row>
    <row r="19" spans="2:5" x14ac:dyDescent="0.25">
      <c r="B19">
        <v>5</v>
      </c>
      <c r="C19">
        <v>2000</v>
      </c>
      <c r="D19">
        <v>4.5999999999999996</v>
      </c>
      <c r="E19">
        <v>0.6</v>
      </c>
    </row>
    <row r="20" spans="2:5" x14ac:dyDescent="0.25">
      <c r="B20">
        <v>5</v>
      </c>
      <c r="C20">
        <v>2000</v>
      </c>
      <c r="D20">
        <v>4.5999999999999996</v>
      </c>
      <c r="E20">
        <v>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 4F</vt:lpstr>
      <vt:lpstr>FIG 4G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Cappello</dc:creator>
  <cp:lastModifiedBy>Giovanni Cappello</cp:lastModifiedBy>
  <dcterms:created xsi:type="dcterms:W3CDTF">2020-10-06T14:19:54Z</dcterms:created>
  <dcterms:modified xsi:type="dcterms:W3CDTF">2021-02-22T15:54:00Z</dcterms:modified>
</cp:coreProperties>
</file>