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30" windowHeight="12675"/>
  </bookViews>
  <sheets>
    <sheet name="Fig_4A" sheetId="2" r:id="rId1"/>
    <sheet name="Fig_4B" sheetId="1" r:id="rId2"/>
    <sheet name="Fig_4C-F" sheetId="3" r:id="rId3"/>
    <sheet name="Fig_4G-J" sheetId="4" r:id="rId4"/>
  </sheets>
  <calcPr calcId="144525"/>
</workbook>
</file>

<file path=xl/sharedStrings.xml><?xml version="1.0" encoding="utf-8"?>
<sst xmlns="http://schemas.openxmlformats.org/spreadsheetml/2006/main" count="235" uniqueCount="86">
  <si>
    <t>Relative growth</t>
  </si>
  <si>
    <t>Relative proliferation</t>
  </si>
  <si>
    <t>1-I→1-II</t>
  </si>
  <si>
    <t>1-II→2-I</t>
  </si>
  <si>
    <t>2-I→2-II</t>
  </si>
  <si>
    <t>2-II→2-III</t>
  </si>
  <si>
    <t>2-III→2-IV</t>
  </si>
  <si>
    <t>2-IV→2-V</t>
  </si>
  <si>
    <t>2-V→3-I</t>
  </si>
  <si>
    <t>3-I→3-II</t>
  </si>
  <si>
    <t>3-II→3-III</t>
  </si>
  <si>
    <t>3-III→3-IV</t>
  </si>
  <si>
    <t>3-IV→3-V</t>
  </si>
  <si>
    <t>3-V→3-VI</t>
  </si>
  <si>
    <t>Exponential growth constant k (y = e^kx)</t>
  </si>
  <si>
    <t>Growth ratio</t>
  </si>
  <si>
    <t>Proliferation ratio</t>
  </si>
  <si>
    <t>Stage</t>
  </si>
  <si>
    <t>Time (h)</t>
  </si>
  <si>
    <t>Growth</t>
  </si>
  <si>
    <t>Proliferation</t>
  </si>
  <si>
    <t>1-I-&gt;1-II</t>
  </si>
  <si>
    <t>1-I</t>
  </si>
  <si>
    <t>1-II-&gt;2-I</t>
  </si>
  <si>
    <t>1-II</t>
  </si>
  <si>
    <t>2-I-&gt;2-II</t>
  </si>
  <si>
    <t>2-I</t>
  </si>
  <si>
    <t>2-II-&gt;2-III</t>
  </si>
  <si>
    <t>2-II</t>
  </si>
  <si>
    <t>2-III-&gt;2-IV</t>
  </si>
  <si>
    <t>2-III</t>
  </si>
  <si>
    <t>2-IV-&gt;2-V</t>
  </si>
  <si>
    <t>2-IV</t>
  </si>
  <si>
    <t>2-V-&gt;3-I</t>
  </si>
  <si>
    <t>2-V</t>
  </si>
  <si>
    <t>3-I-&gt;3-II / 3-III</t>
  </si>
  <si>
    <t>3-I</t>
  </si>
  <si>
    <t>3-II / 3-III-&gt;3-IV</t>
  </si>
  <si>
    <t>3-II / 3-III</t>
  </si>
  <si>
    <t>3-IV-&gt;3-V</t>
  </si>
  <si>
    <t>3-IV</t>
  </si>
  <si>
    <t>3-V-&gt;3-VI</t>
  </si>
  <si>
    <t>3-V</t>
  </si>
  <si>
    <t>Mean Total volume (µm³)</t>
  </si>
  <si>
    <t>L1 (µm³)</t>
  </si>
  <si>
    <t>L2 (µm³)</t>
  </si>
  <si>
    <t>L3 (µm³)</t>
  </si>
  <si>
    <t>Ratio volume increase</t>
  </si>
  <si>
    <t>Tot volume</t>
  </si>
  <si>
    <t>L1</t>
  </si>
  <si>
    <t>L2</t>
  </si>
  <si>
    <t>L3</t>
  </si>
  <si>
    <t>---</t>
  </si>
  <si>
    <t>Mean Total cells</t>
  </si>
  <si>
    <t>Ratio cell increase</t>
  </si>
  <si>
    <t>Tot cells</t>
  </si>
  <si>
    <t>Relative Proliferation</t>
  </si>
  <si>
    <t>Mean total volume (µm³)</t>
  </si>
  <si>
    <t>Mean OI volume (µm³)</t>
  </si>
  <si>
    <t>Mean II volume (µm³)</t>
  </si>
  <si>
    <t>Mean Chalaza volume (µm³)</t>
  </si>
  <si>
    <t>Mean Nucellus volume (µm³)</t>
  </si>
  <si>
    <t>Mean Funiculus volume (µm³)</t>
  </si>
  <si>
    <t>Mean Embryosac volume (µm³)</t>
  </si>
  <si>
    <t>OI</t>
  </si>
  <si>
    <t>II</t>
  </si>
  <si>
    <t>CH</t>
  </si>
  <si>
    <t>N</t>
  </si>
  <si>
    <t>F</t>
  </si>
  <si>
    <t>ES</t>
  </si>
  <si>
    <t>3-I-&gt;3-II</t>
  </si>
  <si>
    <t>3-II</t>
  </si>
  <si>
    <t>3-II-&gt;3-III</t>
  </si>
  <si>
    <t>3-III</t>
  </si>
  <si>
    <t>3-III-&gt;3-IV</t>
  </si>
  <si>
    <t>3-VI</t>
  </si>
  <si>
    <t>Tissue growth ratio: increase of tissue volume from one stage to next</t>
  </si>
  <si>
    <t>Relative growth: values indicate how fast is the tissues growing wrt to ovule growth rate</t>
  </si>
  <si>
    <t>Mean total cells</t>
  </si>
  <si>
    <t>Mean OI cells</t>
  </si>
  <si>
    <t>Mean II cells</t>
  </si>
  <si>
    <t>Mean Chalaza cells</t>
  </si>
  <si>
    <t>Mean Nucellus cells</t>
  </si>
  <si>
    <t>Mean Funiculus cells</t>
  </si>
  <si>
    <t>Percentage cell increase</t>
  </si>
  <si>
    <t>Relative cell proliferation: values indicate how fast is the tissues divide wrt to ovule growth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</si>
</sst>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0.00_ "/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5"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  <font>
      <sz val="11"/>
      <color rgb="FFFF0000"/>
      <name val="Calibri"/>
      <charset val="1"/>
    </font>
    <font>
      <sz val="11"/>
      <color rgb="FF000000"/>
      <name val="Calibri"/>
      <charset val="134"/>
    </font>
    <font>
      <b/>
      <sz val="11"/>
      <color rgb="FF000000"/>
      <name val="Calibri"/>
      <charset val="1"/>
    </font>
    <font>
      <sz val="10"/>
      <name val="Arial"/>
      <charset val="134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A9D08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5" tint="0.599993896298105"/>
        <bgColor rgb="FFE8A202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9" fillId="24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10" borderId="18" applyNumberFormat="0" applyFont="0" applyAlignment="0" applyProtection="0">
      <alignment vertical="center"/>
    </xf>
    <xf numFmtId="0" fontId="15" fillId="15" borderId="20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4" borderId="2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17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33" borderId="23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2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0" fillId="0" borderId="1" xfId="0" applyFont="1" applyFill="1" applyBorder="1" applyAlignment="1"/>
    <xf numFmtId="0" fontId="0" fillId="3" borderId="2" xfId="0" applyFont="1" applyFill="1" applyBorder="1" applyAlignment="1"/>
    <xf numFmtId="0" fontId="0" fillId="0" borderId="0" xfId="0" applyFont="1" applyFill="1" applyAlignment="1">
      <alignment horizontal="right"/>
    </xf>
    <xf numFmtId="0" fontId="0" fillId="0" borderId="3" xfId="0" applyFont="1" applyFill="1" applyBorder="1" applyAlignment="1"/>
    <xf numFmtId="0" fontId="0" fillId="0" borderId="0" xfId="0" applyFont="1" applyFill="1" applyBorder="1" applyAlignment="1"/>
    <xf numFmtId="0" fontId="0" fillId="0" borderId="4" xfId="0" applyFont="1" applyFill="1" applyBorder="1" applyAlignment="1"/>
    <xf numFmtId="0" fontId="0" fillId="0" borderId="5" xfId="0" applyFont="1" applyFill="1" applyBorder="1" applyAlignment="1"/>
    <xf numFmtId="0" fontId="0" fillId="0" borderId="2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7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2" borderId="0" xfId="0" applyFont="1" applyFill="1" applyAlignment="1"/>
    <xf numFmtId="0" fontId="0" fillId="3" borderId="6" xfId="0" applyFont="1" applyFill="1" applyBorder="1" applyAlignment="1"/>
    <xf numFmtId="0" fontId="0" fillId="0" borderId="8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0" borderId="11" xfId="0" applyFont="1" applyFill="1" applyBorder="1" applyAlignment="1"/>
    <xf numFmtId="177" fontId="1" fillId="0" borderId="12" xfId="0" applyNumberFormat="1" applyFont="1" applyFill="1" applyBorder="1" applyAlignment="1"/>
    <xf numFmtId="0" fontId="2" fillId="0" borderId="0" xfId="0" applyFont="1" applyFill="1" applyAlignment="1"/>
    <xf numFmtId="0" fontId="1" fillId="0" borderId="13" xfId="0" applyFont="1" applyFill="1" applyBorder="1" applyAlignment="1"/>
    <xf numFmtId="177" fontId="1" fillId="0" borderId="14" xfId="0" applyNumberFormat="1" applyFont="1" applyFill="1" applyBorder="1" applyAlignment="1"/>
    <xf numFmtId="0" fontId="3" fillId="5" borderId="0" xfId="0" applyFont="1" applyFill="1" applyBorder="1" applyAlignment="1"/>
    <xf numFmtId="0" fontId="1" fillId="5" borderId="0" xfId="0" applyFont="1" applyFill="1" applyBorder="1" applyAlignment="1"/>
    <xf numFmtId="2" fontId="1" fillId="5" borderId="0" xfId="0" applyNumberFormat="1" applyFont="1" applyFill="1" applyBorder="1" applyAlignment="1"/>
    <xf numFmtId="0" fontId="1" fillId="0" borderId="15" xfId="0" applyFont="1" applyFill="1" applyBorder="1" applyAlignment="1"/>
    <xf numFmtId="0" fontId="1" fillId="0" borderId="16" xfId="0" applyFont="1" applyFill="1" applyBorder="1" applyAlignment="1"/>
    <xf numFmtId="0" fontId="1" fillId="0" borderId="12" xfId="0" applyFont="1" applyFill="1" applyBorder="1" applyAlignment="1"/>
    <xf numFmtId="0" fontId="1" fillId="0" borderId="14" xfId="0" applyFont="1" applyFill="1" applyBorder="1" applyAlignment="1"/>
    <xf numFmtId="0" fontId="4" fillId="6" borderId="0" xfId="0" applyFont="1" applyFill="1" applyAlignment="1"/>
    <xf numFmtId="0" fontId="1" fillId="6" borderId="0" xfId="0" applyFont="1" applyFill="1" applyAlignment="1"/>
    <xf numFmtId="0" fontId="1" fillId="6" borderId="0" xfId="0" applyFont="1" applyFill="1" applyAlignment="1">
      <alignment horizontal="center"/>
    </xf>
    <xf numFmtId="176" fontId="1" fillId="6" borderId="0" xfId="0" applyNumberFormat="1" applyFont="1" applyFill="1" applyAlignment="1"/>
    <xf numFmtId="2" fontId="1" fillId="6" borderId="0" xfId="0" applyNumberFormat="1" applyFont="1" applyFill="1" applyAlignment="1"/>
    <xf numFmtId="9" fontId="4" fillId="6" borderId="0" xfId="0" applyNumberFormat="1" applyFont="1" applyFill="1" applyAlignment="1"/>
    <xf numFmtId="0" fontId="1" fillId="0" borderId="0" xfId="0" applyFont="1" applyFill="1" applyBorder="1" applyAlignment="1"/>
    <xf numFmtId="0" fontId="1" fillId="7" borderId="0" xfId="0" applyFont="1" applyFill="1" applyBorder="1" applyAlignment="1"/>
    <xf numFmtId="0" fontId="5" fillId="0" borderId="0" xfId="0" applyFon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5" fillId="0" borderId="0" xfId="0" applyFont="1" applyAlignment="1"/>
    <xf numFmtId="2" fontId="0" fillId="0" borderId="0" xfId="0" applyNumberFormat="1" applyAlignment="1">
      <alignment horizontal="center" vertical="center"/>
    </xf>
    <xf numFmtId="0" fontId="5" fillId="0" borderId="0" xfId="0" applyFont="1">
      <alignment vertical="center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F9" sqref="F9"/>
    </sheetView>
  </sheetViews>
  <sheetFormatPr defaultColWidth="9" defaultRowHeight="14.25"/>
  <cols>
    <col min="1" max="1" width="10" customWidth="1"/>
    <col min="2" max="2" width="15.1416666666667" customWidth="1"/>
    <col min="3" max="3" width="20.2833333333333" customWidth="1"/>
  </cols>
  <sheetData>
    <row r="1" spans="1:12">
      <c r="A1" s="43"/>
      <c r="B1" s="44" t="s">
        <v>0</v>
      </c>
      <c r="C1" s="44" t="s">
        <v>1</v>
      </c>
      <c r="D1" s="45"/>
      <c r="E1" s="45"/>
      <c r="F1" s="45"/>
      <c r="G1" s="45"/>
      <c r="H1" s="45"/>
      <c r="I1" s="45"/>
      <c r="J1" s="45"/>
      <c r="K1" s="45"/>
      <c r="L1" s="45"/>
    </row>
    <row r="2" spans="1:12">
      <c r="A2" s="43" t="s">
        <v>2</v>
      </c>
      <c r="B2" s="46">
        <v>2.247504818</v>
      </c>
      <c r="C2" s="46">
        <v>2.170908412</v>
      </c>
      <c r="D2" s="47"/>
      <c r="E2" s="47"/>
      <c r="F2" s="47"/>
      <c r="G2" s="47"/>
      <c r="H2" s="47"/>
      <c r="I2" s="47"/>
      <c r="J2" s="47"/>
      <c r="K2" s="47"/>
      <c r="L2" s="47"/>
    </row>
    <row r="3" spans="1:12">
      <c r="A3" s="43" t="s">
        <v>3</v>
      </c>
      <c r="B3" s="46">
        <v>2.146212128</v>
      </c>
      <c r="C3" s="46">
        <v>2.159750832</v>
      </c>
      <c r="D3" s="47"/>
      <c r="E3" s="47"/>
      <c r="F3" s="47"/>
      <c r="G3" s="47"/>
      <c r="H3" s="47"/>
      <c r="I3" s="47"/>
      <c r="J3" s="47"/>
      <c r="K3" s="47"/>
      <c r="L3" s="49"/>
    </row>
    <row r="4" spans="1:3">
      <c r="A4" s="43" t="s">
        <v>4</v>
      </c>
      <c r="B4" s="46">
        <v>1.100041301</v>
      </c>
      <c r="C4" s="46">
        <v>1.211900655</v>
      </c>
    </row>
    <row r="5" spans="1:3">
      <c r="A5" s="43" t="s">
        <v>5</v>
      </c>
      <c r="B5" s="46">
        <v>1.518146723</v>
      </c>
      <c r="C5" s="46">
        <v>1.447315</v>
      </c>
    </row>
    <row r="6" spans="1:3">
      <c r="A6" s="43" t="s">
        <v>6</v>
      </c>
      <c r="B6" s="46">
        <v>1.460665</v>
      </c>
      <c r="C6" s="46">
        <v>1.383965</v>
      </c>
    </row>
    <row r="7" spans="1:3">
      <c r="A7" s="43" t="s">
        <v>7</v>
      </c>
      <c r="B7" s="46">
        <v>1.713735</v>
      </c>
      <c r="C7" s="46">
        <v>1.520253</v>
      </c>
    </row>
    <row r="8" spans="1:3">
      <c r="A8" s="43" t="s">
        <v>8</v>
      </c>
      <c r="B8" s="46">
        <v>1.779466</v>
      </c>
      <c r="C8" s="46">
        <v>1.411134</v>
      </c>
    </row>
    <row r="9" spans="1:3">
      <c r="A9" s="43" t="s">
        <v>9</v>
      </c>
      <c r="B9" s="46">
        <v>1.495979</v>
      </c>
      <c r="C9" s="46">
        <v>1.242089</v>
      </c>
    </row>
    <row r="10" spans="1:3">
      <c r="A10" s="43" t="s">
        <v>10</v>
      </c>
      <c r="B10" s="46">
        <v>1.092146</v>
      </c>
      <c r="C10" s="46">
        <v>1.088662</v>
      </c>
    </row>
    <row r="11" spans="1:3">
      <c r="A11" s="43" t="s">
        <v>11</v>
      </c>
      <c r="B11" s="46">
        <v>1.146509</v>
      </c>
      <c r="C11" s="46">
        <v>1.07169</v>
      </c>
    </row>
    <row r="12" spans="1:3">
      <c r="A12" s="43" t="s">
        <v>12</v>
      </c>
      <c r="B12" s="46">
        <v>1.164014</v>
      </c>
      <c r="C12" s="46">
        <v>1.14976</v>
      </c>
    </row>
    <row r="13" spans="1:3">
      <c r="A13" s="43" t="s">
        <v>13</v>
      </c>
      <c r="B13" s="46">
        <v>1.253041</v>
      </c>
      <c r="C13" s="46">
        <v>1.200856</v>
      </c>
    </row>
    <row r="14" spans="2:3">
      <c r="B14" s="48"/>
      <c r="C14" s="48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opLeftCell="A3" workbookViewId="0">
      <selection activeCell="F31" sqref="F31"/>
    </sheetView>
  </sheetViews>
  <sheetFormatPr defaultColWidth="9" defaultRowHeight="14.25"/>
  <cols>
    <col min="1" max="1" width="14.1416666666667" style="20" customWidth="1"/>
    <col min="2" max="2" width="12.5666666666667" style="20" customWidth="1"/>
    <col min="3" max="3" width="8.56666666666667" style="20"/>
    <col min="4" max="4" width="14.1416666666667" style="20" customWidth="1"/>
    <col min="5" max="5" width="12.5666666666667" style="20" customWidth="1"/>
    <col min="6" max="9" width="8.56666666666667" style="20"/>
    <col min="10" max="10" width="14.425" style="20" customWidth="1"/>
    <col min="11" max="11" width="6.425" style="20" customWidth="1"/>
    <col min="14" max="14" width="16.7083333333333" customWidth="1"/>
    <col min="15" max="15" width="22.1416666666667" customWidth="1"/>
  </cols>
  <sheetData>
    <row r="1" spans="1:15">
      <c r="A1" s="21"/>
      <c r="B1" s="22"/>
      <c r="D1" s="21"/>
      <c r="E1" s="22"/>
      <c r="G1" s="21"/>
      <c r="N1" s="37"/>
      <c r="O1" s="38"/>
    </row>
    <row r="2" spans="1:15">
      <c r="A2" s="21"/>
      <c r="B2" s="22"/>
      <c r="D2" s="21"/>
      <c r="E2" s="22"/>
      <c r="G2" s="21"/>
      <c r="N2" s="38"/>
      <c r="O2" s="38"/>
    </row>
    <row r="3" spans="1:15">
      <c r="A3" s="21"/>
      <c r="B3" s="22"/>
      <c r="D3" s="21"/>
      <c r="E3" s="22"/>
      <c r="G3" s="21"/>
      <c r="N3" s="38"/>
      <c r="O3" s="38"/>
    </row>
    <row r="4" spans="1:15">
      <c r="A4" s="21"/>
      <c r="B4" s="22"/>
      <c r="D4" s="21"/>
      <c r="E4" s="22"/>
      <c r="G4" s="21"/>
      <c r="N4" s="38" t="s">
        <v>14</v>
      </c>
      <c r="O4" s="38"/>
    </row>
    <row r="5" spans="1:15">
      <c r="A5" s="21"/>
      <c r="B5" s="22"/>
      <c r="D5" s="21"/>
      <c r="E5" s="22"/>
      <c r="G5" s="21"/>
      <c r="N5" s="38"/>
      <c r="O5" s="38"/>
    </row>
    <row r="6" spans="1:15">
      <c r="A6" s="23" t="s">
        <v>15</v>
      </c>
      <c r="B6" s="24"/>
      <c r="D6" s="23" t="s">
        <v>16</v>
      </c>
      <c r="E6" s="24"/>
      <c r="G6" s="21" t="s">
        <v>17</v>
      </c>
      <c r="H6" s="20" t="s">
        <v>18</v>
      </c>
      <c r="J6" s="23" t="s">
        <v>18</v>
      </c>
      <c r="K6" s="24"/>
      <c r="N6" s="39" t="s">
        <v>19</v>
      </c>
      <c r="O6" s="39" t="s">
        <v>20</v>
      </c>
    </row>
    <row r="7" spans="1:15">
      <c r="A7" s="25" t="s">
        <v>21</v>
      </c>
      <c r="B7" s="26">
        <v>1.24750481800441</v>
      </c>
      <c r="C7" s="27"/>
      <c r="D7" s="25" t="s">
        <v>21</v>
      </c>
      <c r="E7" s="26">
        <v>1.1709084122298</v>
      </c>
      <c r="F7" s="27"/>
      <c r="G7" s="30" t="s">
        <v>22</v>
      </c>
      <c r="H7" s="31">
        <v>14.6</v>
      </c>
      <c r="J7" s="33" t="s">
        <v>21</v>
      </c>
      <c r="K7" s="34">
        <v>15.15</v>
      </c>
      <c r="N7" s="40">
        <f t="shared" ref="N7:N17" si="0">LN($B7+1)/$K7</f>
        <v>0.053453507001884</v>
      </c>
      <c r="O7" s="41">
        <f t="shared" ref="O7:O17" si="1">LN($E7+1)/$K7</f>
        <v>0.051164732877988</v>
      </c>
    </row>
    <row r="8" spans="1:15">
      <c r="A8" s="25" t="s">
        <v>23</v>
      </c>
      <c r="B8" s="26">
        <v>1.14621212809094</v>
      </c>
      <c r="C8" s="27"/>
      <c r="D8" s="25" t="s">
        <v>23</v>
      </c>
      <c r="E8" s="26">
        <v>1.15975083184452</v>
      </c>
      <c r="F8" s="27"/>
      <c r="G8" s="30" t="s">
        <v>24</v>
      </c>
      <c r="H8" s="31">
        <v>15.7</v>
      </c>
      <c r="J8" s="25" t="s">
        <v>23</v>
      </c>
      <c r="K8" s="35">
        <v>13</v>
      </c>
      <c r="N8" s="40">
        <f t="shared" si="0"/>
        <v>0.0587464990350152</v>
      </c>
      <c r="O8" s="41">
        <f t="shared" si="1"/>
        <v>0.0592302199549665</v>
      </c>
    </row>
    <row r="9" spans="1:15">
      <c r="A9" s="25" t="s">
        <v>25</v>
      </c>
      <c r="B9" s="26">
        <v>0.100041300683806</v>
      </c>
      <c r="C9" s="27"/>
      <c r="D9" s="25" t="s">
        <v>25</v>
      </c>
      <c r="E9" s="26">
        <v>0.211900655398413</v>
      </c>
      <c r="F9" s="27"/>
      <c r="G9" s="30" t="s">
        <v>26</v>
      </c>
      <c r="H9" s="31">
        <v>10.3</v>
      </c>
      <c r="J9" s="25" t="s">
        <v>25</v>
      </c>
      <c r="K9" s="35">
        <v>10.9</v>
      </c>
      <c r="N9" s="40">
        <f t="shared" si="0"/>
        <v>0.00874749772253906</v>
      </c>
      <c r="O9" s="41">
        <f t="shared" si="1"/>
        <v>0.0176321024582152</v>
      </c>
    </row>
    <row r="10" spans="1:15">
      <c r="A10" s="25" t="s">
        <v>27</v>
      </c>
      <c r="B10" s="26">
        <v>0.518146723405577</v>
      </c>
      <c r="C10" s="27"/>
      <c r="D10" s="25" t="s">
        <v>27</v>
      </c>
      <c r="E10" s="26">
        <v>0.447315202231518</v>
      </c>
      <c r="F10" s="27"/>
      <c r="G10" s="30" t="s">
        <v>28</v>
      </c>
      <c r="H10" s="31">
        <v>11.5</v>
      </c>
      <c r="J10" s="25" t="s">
        <v>27</v>
      </c>
      <c r="K10" s="35">
        <v>12.15</v>
      </c>
      <c r="N10" s="40">
        <f t="shared" si="0"/>
        <v>0.034361344036006</v>
      </c>
      <c r="O10" s="41">
        <f t="shared" si="1"/>
        <v>0.0304288276101037</v>
      </c>
    </row>
    <row r="11" spans="1:15">
      <c r="A11" s="25" t="s">
        <v>29</v>
      </c>
      <c r="B11" s="26">
        <v>0.460664969090448</v>
      </c>
      <c r="C11" s="27"/>
      <c r="D11" s="25" t="s">
        <v>29</v>
      </c>
      <c r="E11" s="26">
        <v>0.383964923269652</v>
      </c>
      <c r="F11" s="27"/>
      <c r="G11" s="30" t="s">
        <v>30</v>
      </c>
      <c r="H11" s="32">
        <v>12.8</v>
      </c>
      <c r="J11" s="25" t="s">
        <v>29</v>
      </c>
      <c r="K11" s="35">
        <v>12.5</v>
      </c>
      <c r="N11" s="40">
        <f t="shared" si="0"/>
        <v>0.0303113432249387</v>
      </c>
      <c r="O11" s="41">
        <f t="shared" si="1"/>
        <v>0.0259962009932766</v>
      </c>
    </row>
    <row r="12" spans="1:15">
      <c r="A12" s="25" t="s">
        <v>31</v>
      </c>
      <c r="B12" s="26">
        <v>0.713734842728888</v>
      </c>
      <c r="C12" s="27"/>
      <c r="D12" s="25" t="s">
        <v>31</v>
      </c>
      <c r="E12" s="26">
        <v>0.520253451007015</v>
      </c>
      <c r="F12" s="27"/>
      <c r="G12" s="30" t="s">
        <v>32</v>
      </c>
      <c r="H12" s="31">
        <v>12.2</v>
      </c>
      <c r="J12" s="25" t="s">
        <v>31</v>
      </c>
      <c r="K12" s="35">
        <v>11.9</v>
      </c>
      <c r="N12" s="40">
        <f t="shared" si="0"/>
        <v>0.0452668157436878</v>
      </c>
      <c r="O12" s="41">
        <f t="shared" si="1"/>
        <v>0.0351997533648318</v>
      </c>
    </row>
    <row r="13" spans="1:15">
      <c r="A13" s="25" t="s">
        <v>33</v>
      </c>
      <c r="B13" s="26">
        <v>0.779466346635446</v>
      </c>
      <c r="C13" s="27"/>
      <c r="D13" s="25" t="s">
        <v>33</v>
      </c>
      <c r="E13" s="26">
        <v>0.41113426615064</v>
      </c>
      <c r="F13" s="27"/>
      <c r="G13" s="30" t="s">
        <v>34</v>
      </c>
      <c r="H13" s="31">
        <v>11.6</v>
      </c>
      <c r="J13" s="25" t="s">
        <v>33</v>
      </c>
      <c r="K13" s="35">
        <v>15.2</v>
      </c>
      <c r="N13" s="40">
        <f t="shared" si="0"/>
        <v>0.0379153627692386</v>
      </c>
      <c r="O13" s="41">
        <f t="shared" si="1"/>
        <v>0.0226574884918967</v>
      </c>
    </row>
    <row r="14" spans="1:15">
      <c r="A14" s="25" t="s">
        <v>35</v>
      </c>
      <c r="B14" s="26">
        <v>0.549196203078562</v>
      </c>
      <c r="C14" s="27"/>
      <c r="D14" s="25" t="s">
        <v>35</v>
      </c>
      <c r="E14" s="26">
        <v>0.296363271046814</v>
      </c>
      <c r="F14" s="27"/>
      <c r="G14" s="30" t="s">
        <v>36</v>
      </c>
      <c r="H14" s="31">
        <v>18.8</v>
      </c>
      <c r="J14" s="25" t="s">
        <v>35</v>
      </c>
      <c r="K14" s="35">
        <v>12.15</v>
      </c>
      <c r="N14" s="40">
        <f t="shared" si="0"/>
        <v>0.0360276722439297</v>
      </c>
      <c r="O14" s="41">
        <f t="shared" si="1"/>
        <v>0.0213631983857238</v>
      </c>
    </row>
    <row r="15" spans="1:15">
      <c r="A15" s="25" t="s">
        <v>37</v>
      </c>
      <c r="B15" s="26">
        <v>0.209142338333591</v>
      </c>
      <c r="C15" s="27"/>
      <c r="D15" s="25" t="s">
        <v>37</v>
      </c>
      <c r="E15" s="26">
        <v>0.117862678239306</v>
      </c>
      <c r="F15" s="27"/>
      <c r="G15" s="30" t="s">
        <v>38</v>
      </c>
      <c r="H15" s="31">
        <v>5.5</v>
      </c>
      <c r="J15" s="25" t="s">
        <v>37</v>
      </c>
      <c r="K15" s="35">
        <v>5.5</v>
      </c>
      <c r="N15" s="40">
        <f t="shared" si="0"/>
        <v>0.0345293267252005</v>
      </c>
      <c r="O15" s="41">
        <f t="shared" si="1"/>
        <v>0.0202579162069481</v>
      </c>
    </row>
    <row r="16" spans="1:15">
      <c r="A16" s="25" t="s">
        <v>39</v>
      </c>
      <c r="B16" s="26">
        <v>0.164013844424427</v>
      </c>
      <c r="C16" s="27"/>
      <c r="D16" s="25" t="s">
        <v>39</v>
      </c>
      <c r="E16" s="26">
        <v>0.149759790362498</v>
      </c>
      <c r="F16" s="27"/>
      <c r="G16" s="30" t="s">
        <v>40</v>
      </c>
      <c r="H16" s="31">
        <v>5.5</v>
      </c>
      <c r="J16" s="25" t="s">
        <v>39</v>
      </c>
      <c r="K16" s="35">
        <v>12.05</v>
      </c>
      <c r="N16" s="40">
        <f t="shared" si="0"/>
        <v>0.0126036716243928</v>
      </c>
      <c r="O16" s="41">
        <f t="shared" si="1"/>
        <v>0.0115811653619476</v>
      </c>
    </row>
    <row r="17" spans="1:15">
      <c r="A17" s="28" t="s">
        <v>41</v>
      </c>
      <c r="B17" s="29">
        <v>0.253040706945761</v>
      </c>
      <c r="C17" s="27"/>
      <c r="D17" s="28" t="s">
        <v>41</v>
      </c>
      <c r="E17" s="29">
        <v>0.200855945401826</v>
      </c>
      <c r="F17" s="27"/>
      <c r="G17" s="30" t="s">
        <v>42</v>
      </c>
      <c r="H17" s="31">
        <v>18.6</v>
      </c>
      <c r="J17" s="28" t="s">
        <v>41</v>
      </c>
      <c r="K17" s="36">
        <v>10.8</v>
      </c>
      <c r="N17" s="40">
        <f t="shared" si="0"/>
        <v>0.0208864039789465</v>
      </c>
      <c r="O17" s="41">
        <f t="shared" si="1"/>
        <v>0.0169476472555506</v>
      </c>
    </row>
    <row r="18" spans="3:15">
      <c r="C18" s="27"/>
      <c r="F18" s="27"/>
      <c r="G18" s="30" t="s">
        <v>40</v>
      </c>
      <c r="H18" s="31">
        <v>3</v>
      </c>
      <c r="N18" s="38"/>
      <c r="O18" s="38"/>
    </row>
    <row r="19" spans="7:15">
      <c r="G19" s="30"/>
      <c r="H19" s="31"/>
      <c r="N19" s="38"/>
      <c r="O19" s="38"/>
    </row>
    <row r="20" spans="14:15">
      <c r="N20" s="42">
        <f t="shared" ref="N20:N30" si="2">N7/N$7</f>
        <v>1</v>
      </c>
      <c r="O20" s="42">
        <f t="shared" ref="O20:O30" si="3">O7/O$7</f>
        <v>1</v>
      </c>
    </row>
    <row r="21" spans="14:15">
      <c r="N21" s="42">
        <f t="shared" si="2"/>
        <v>1.09902048209755</v>
      </c>
      <c r="O21" s="42">
        <f t="shared" si="3"/>
        <v>1.15763762700007</v>
      </c>
    </row>
    <row r="22" spans="14:15">
      <c r="N22" s="42">
        <f t="shared" si="2"/>
        <v>0.163646844017751</v>
      </c>
      <c r="O22" s="42">
        <f t="shared" si="3"/>
        <v>0.344614375301485</v>
      </c>
    </row>
    <row r="23" spans="14:15">
      <c r="N23" s="42">
        <f t="shared" si="2"/>
        <v>0.64282674726646</v>
      </c>
      <c r="O23" s="42">
        <f t="shared" si="3"/>
        <v>0.594722690777397</v>
      </c>
    </row>
    <row r="24" spans="14:15">
      <c r="N24" s="42">
        <f t="shared" si="2"/>
        <v>0.567059954061955</v>
      </c>
      <c r="O24" s="42">
        <f t="shared" si="3"/>
        <v>0.508088277432612</v>
      </c>
    </row>
    <row r="25" spans="14:15">
      <c r="N25" s="42">
        <f t="shared" si="2"/>
        <v>0.846844637192698</v>
      </c>
      <c r="O25" s="42">
        <f t="shared" si="3"/>
        <v>0.68796906354954</v>
      </c>
    </row>
    <row r="26" spans="14:15">
      <c r="N26" s="42">
        <f t="shared" si="2"/>
        <v>0.709314783928064</v>
      </c>
      <c r="O26" s="42">
        <f t="shared" si="3"/>
        <v>0.442834101097093</v>
      </c>
    </row>
    <row r="27" spans="14:15">
      <c r="N27" s="42">
        <f t="shared" si="2"/>
        <v>0.674000159478029</v>
      </c>
      <c r="O27" s="42">
        <f t="shared" si="3"/>
        <v>0.417537572934631</v>
      </c>
    </row>
    <row r="28" spans="14:15">
      <c r="N28" s="42">
        <f t="shared" si="2"/>
        <v>0.645969341618381</v>
      </c>
      <c r="O28" s="42">
        <f t="shared" si="3"/>
        <v>0.395935150394646</v>
      </c>
    </row>
    <row r="29" spans="14:15">
      <c r="N29" s="42">
        <f t="shared" si="2"/>
        <v>0.235787553171181</v>
      </c>
      <c r="O29" s="42">
        <f t="shared" si="3"/>
        <v>0.2263505487181</v>
      </c>
    </row>
    <row r="30" spans="14:15">
      <c r="N30" s="42">
        <f t="shared" si="2"/>
        <v>0.390739638059864</v>
      </c>
      <c r="O30" s="42">
        <f t="shared" si="3"/>
        <v>0.331236895069216</v>
      </c>
    </row>
  </sheetData>
  <mergeCells count="3">
    <mergeCell ref="A6:B6"/>
    <mergeCell ref="D6:E6"/>
    <mergeCell ref="J6:K6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14"/>
  <sheetViews>
    <sheetView workbookViewId="0">
      <selection activeCell="H28" sqref="H28"/>
    </sheetView>
  </sheetViews>
  <sheetFormatPr defaultColWidth="9" defaultRowHeight="14.25"/>
  <cols>
    <col min="1" max="1" width="6.14166666666667" customWidth="1"/>
    <col min="2" max="2" width="23.5" customWidth="1"/>
    <col min="3" max="3" width="12.5666666666667"/>
    <col min="4" max="5" width="12.625" customWidth="1"/>
    <col min="7" max="7" width="20.7083333333333" customWidth="1"/>
    <col min="8" max="8" width="12.5666666666667"/>
    <col min="13" max="13" width="19" customWidth="1"/>
    <col min="14" max="15" width="12.5666666666667"/>
  </cols>
  <sheetData>
    <row r="2" spans="1:16">
      <c r="A2" s="1" t="s">
        <v>17</v>
      </c>
      <c r="B2" s="1" t="s">
        <v>43</v>
      </c>
      <c r="C2" s="17" t="s">
        <v>44</v>
      </c>
      <c r="D2" s="17" t="s">
        <v>45</v>
      </c>
      <c r="E2" s="17" t="s">
        <v>46</v>
      </c>
      <c r="F2" s="3"/>
      <c r="G2" s="4" t="s">
        <v>47</v>
      </c>
      <c r="H2" s="5" t="s">
        <v>48</v>
      </c>
      <c r="I2" s="5" t="s">
        <v>49</v>
      </c>
      <c r="J2" s="5" t="s">
        <v>50</v>
      </c>
      <c r="K2" s="18" t="s">
        <v>51</v>
      </c>
      <c r="L2" s="3"/>
      <c r="M2" s="4" t="s">
        <v>0</v>
      </c>
      <c r="N2" s="5" t="s">
        <v>49</v>
      </c>
      <c r="O2" s="5" t="s">
        <v>50</v>
      </c>
      <c r="P2" s="18" t="s">
        <v>51</v>
      </c>
    </row>
    <row r="3" spans="1:16">
      <c r="A3" s="2" t="s">
        <v>22</v>
      </c>
      <c r="B3" s="3">
        <v>4813.55814285714</v>
      </c>
      <c r="C3" s="3">
        <v>2872.08635714286</v>
      </c>
      <c r="D3" s="3">
        <v>1654.6165</v>
      </c>
      <c r="E3" s="3">
        <v>286.855285714286</v>
      </c>
      <c r="F3" s="3"/>
      <c r="G3" s="7" t="s">
        <v>21</v>
      </c>
      <c r="H3" s="8">
        <f t="shared" ref="H3:H6" si="0">B4/B3</f>
        <v>2.01765144095927</v>
      </c>
      <c r="I3" s="8">
        <f t="shared" ref="I3:K3" si="1">C4/C3</f>
        <v>1.77028743704344</v>
      </c>
      <c r="J3" s="8">
        <f t="shared" si="1"/>
        <v>2.11834530376537</v>
      </c>
      <c r="K3" s="15">
        <f t="shared" si="1"/>
        <v>3.91352396320676</v>
      </c>
      <c r="L3" s="3"/>
      <c r="M3" s="7" t="s">
        <v>21</v>
      </c>
      <c r="N3" s="3">
        <f>I3/H3</f>
        <v>0.877400031098421</v>
      </c>
      <c r="O3" s="3">
        <f>J3/H3</f>
        <v>1.04990647084128</v>
      </c>
      <c r="P3" s="15">
        <f>K3/H3</f>
        <v>1.93964323260222</v>
      </c>
    </row>
    <row r="4" spans="1:16">
      <c r="A4" s="2" t="s">
        <v>24</v>
      </c>
      <c r="B4" s="3">
        <v>9712.08252307692</v>
      </c>
      <c r="C4" s="3">
        <v>5084.41839615385</v>
      </c>
      <c r="D4" s="3">
        <v>3505.04909230769</v>
      </c>
      <c r="E4" s="3">
        <v>1122.61503461538</v>
      </c>
      <c r="F4" s="3"/>
      <c r="G4" s="7" t="s">
        <v>23</v>
      </c>
      <c r="H4" s="8">
        <f t="shared" si="0"/>
        <v>2.5716323085862</v>
      </c>
      <c r="I4" s="8">
        <f t="shared" ref="I4:K4" si="2">C5/C4</f>
        <v>2.64424562327114</v>
      </c>
      <c r="J4" s="8">
        <f t="shared" si="2"/>
        <v>2.51717573820194</v>
      </c>
      <c r="K4" s="15">
        <f t="shared" si="2"/>
        <v>2.41278576289091</v>
      </c>
      <c r="L4" s="3"/>
      <c r="M4" s="7" t="s">
        <v>23</v>
      </c>
      <c r="N4" s="3">
        <f>I4/H4</f>
        <v>1.02823627407483</v>
      </c>
      <c r="O4" s="3">
        <f>J4/H4</f>
        <v>0.978824122638978</v>
      </c>
      <c r="P4" s="15">
        <f>K4/H4</f>
        <v>0.93823123734877</v>
      </c>
    </row>
    <row r="5" spans="1:16">
      <c r="A5" s="2" t="s">
        <v>26</v>
      </c>
      <c r="B5" s="3">
        <v>24975.9052</v>
      </c>
      <c r="C5" s="3">
        <v>13444.4510909091</v>
      </c>
      <c r="D5" s="3">
        <v>8822.82453636364</v>
      </c>
      <c r="E5" s="3">
        <v>2708.62957272727</v>
      </c>
      <c r="F5" s="3"/>
      <c r="G5" s="7" t="s">
        <v>25</v>
      </c>
      <c r="H5" s="8">
        <f t="shared" si="0"/>
        <v>1.06978692592706</v>
      </c>
      <c r="I5" s="8">
        <f t="shared" ref="I5:K5" si="3">C6/C5</f>
        <v>1.09954120849127</v>
      </c>
      <c r="J5" s="8">
        <f t="shared" si="3"/>
        <v>1.0425766758719</v>
      </c>
      <c r="K5" s="15">
        <f t="shared" si="3"/>
        <v>1.01073169871443</v>
      </c>
      <c r="L5" s="3"/>
      <c r="M5" s="7" t="s">
        <v>25</v>
      </c>
      <c r="N5" s="3">
        <f>I5/H5</f>
        <v>1.02781327930179</v>
      </c>
      <c r="O5" s="3">
        <f>J5/H5</f>
        <v>0.974564794730894</v>
      </c>
      <c r="P5" s="15">
        <f>K5/H5</f>
        <v>0.94479720607778</v>
      </c>
    </row>
    <row r="6" spans="1:16">
      <c r="A6" s="2" t="s">
        <v>28</v>
      </c>
      <c r="B6" s="3">
        <v>26718.8968461538</v>
      </c>
      <c r="C6" s="3">
        <v>14782.728</v>
      </c>
      <c r="D6" s="3">
        <v>9198.47107692308</v>
      </c>
      <c r="E6" s="3">
        <v>2737.69776923077</v>
      </c>
      <c r="F6" s="3"/>
      <c r="G6" s="9" t="s">
        <v>27</v>
      </c>
      <c r="H6" s="10">
        <f t="shared" si="0"/>
        <v>1.51814672340558</v>
      </c>
      <c r="I6" s="10" t="s">
        <v>52</v>
      </c>
      <c r="J6" s="10" t="s">
        <v>52</v>
      </c>
      <c r="K6" s="19" t="s">
        <v>52</v>
      </c>
      <c r="L6" s="3"/>
      <c r="M6" s="9" t="s">
        <v>27</v>
      </c>
      <c r="N6" s="10" t="s">
        <v>52</v>
      </c>
      <c r="O6" s="10" t="s">
        <v>52</v>
      </c>
      <c r="P6" s="19" t="s">
        <v>52</v>
      </c>
    </row>
    <row r="7" spans="1:16">
      <c r="A7" s="2" t="s">
        <v>30</v>
      </c>
      <c r="B7" s="3">
        <v>40563.2057</v>
      </c>
      <c r="C7" s="3" t="s">
        <v>52</v>
      </c>
      <c r="D7" s="3" t="s">
        <v>52</v>
      </c>
      <c r="E7" s="3" t="s">
        <v>52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>
      <c r="A9" s="1" t="s">
        <v>17</v>
      </c>
      <c r="B9" s="1" t="s">
        <v>53</v>
      </c>
      <c r="C9" s="17" t="s">
        <v>49</v>
      </c>
      <c r="D9" s="17" t="s">
        <v>50</v>
      </c>
      <c r="E9" s="17" t="s">
        <v>51</v>
      </c>
      <c r="F9" s="3"/>
      <c r="G9" s="4" t="s">
        <v>54</v>
      </c>
      <c r="H9" s="5" t="s">
        <v>55</v>
      </c>
      <c r="I9" s="5" t="s">
        <v>49</v>
      </c>
      <c r="J9" s="5" t="s">
        <v>50</v>
      </c>
      <c r="K9" s="18" t="s">
        <v>51</v>
      </c>
      <c r="L9" s="3"/>
      <c r="M9" s="4" t="s">
        <v>56</v>
      </c>
      <c r="N9" s="5" t="s">
        <v>49</v>
      </c>
      <c r="O9" s="5" t="s">
        <v>50</v>
      </c>
      <c r="P9" s="18" t="s">
        <v>51</v>
      </c>
    </row>
    <row r="10" spans="1:16">
      <c r="A10" s="2" t="s">
        <v>22</v>
      </c>
      <c r="B10" s="3">
        <v>38</v>
      </c>
      <c r="C10" s="3">
        <v>25.0714285714286</v>
      </c>
      <c r="D10" s="3">
        <v>11</v>
      </c>
      <c r="E10" s="3">
        <v>1.92857142857143</v>
      </c>
      <c r="F10" s="3"/>
      <c r="G10" s="7" t="s">
        <v>21</v>
      </c>
      <c r="H10" s="8">
        <f t="shared" ref="H10:H13" si="4">B11/B10</f>
        <v>1.91093117408907</v>
      </c>
      <c r="I10" s="8">
        <f t="shared" ref="I10:K10" si="5">C11/C10</f>
        <v>1.69362261669954</v>
      </c>
      <c r="J10" s="8">
        <f t="shared" si="5"/>
        <v>2.04895104895105</v>
      </c>
      <c r="K10" s="15">
        <f t="shared" si="5"/>
        <v>3.94871794871794</v>
      </c>
      <c r="L10" s="3"/>
      <c r="M10" s="7" t="s">
        <v>21</v>
      </c>
      <c r="N10" s="3">
        <f t="shared" ref="N10:N12" si="6">I10/H10</f>
        <v>0.886281326959293</v>
      </c>
      <c r="O10" s="3">
        <f t="shared" ref="O10:O12" si="7">J10/H10</f>
        <v>1.07222650231125</v>
      </c>
      <c r="P10" s="15">
        <f t="shared" ref="P10:P12" si="8">K10/H10</f>
        <v>2.06638418079096</v>
      </c>
    </row>
    <row r="11" spans="1:16">
      <c r="A11" s="2" t="s">
        <v>24</v>
      </c>
      <c r="B11" s="3">
        <v>72.6153846153846</v>
      </c>
      <c r="C11" s="3">
        <v>42.4615384615385</v>
      </c>
      <c r="D11" s="3">
        <v>22.5384615384615</v>
      </c>
      <c r="E11" s="3">
        <v>7.61538461538461</v>
      </c>
      <c r="F11" s="3"/>
      <c r="G11" s="7" t="s">
        <v>23</v>
      </c>
      <c r="H11" s="8">
        <f t="shared" si="4"/>
        <v>2.43374422187982</v>
      </c>
      <c r="I11" s="8">
        <f t="shared" ref="I11:K11" si="9">C12/C11</f>
        <v>2.43642951251646</v>
      </c>
      <c r="J11" s="8">
        <f t="shared" si="9"/>
        <v>2.46447409246044</v>
      </c>
      <c r="K11" s="15">
        <f t="shared" si="9"/>
        <v>2.32782369146005</v>
      </c>
      <c r="L11" s="3"/>
      <c r="M11" s="7" t="s">
        <v>23</v>
      </c>
      <c r="N11" s="3">
        <f t="shared" si="6"/>
        <v>1.00110335778612</v>
      </c>
      <c r="O11" s="3">
        <f t="shared" si="7"/>
        <v>1.01262658183401</v>
      </c>
      <c r="P11" s="15">
        <f t="shared" si="8"/>
        <v>0.956478363885769</v>
      </c>
    </row>
    <row r="12" spans="1:16">
      <c r="A12" s="2" t="s">
        <v>26</v>
      </c>
      <c r="B12" s="3">
        <v>176.727272727273</v>
      </c>
      <c r="C12" s="3">
        <v>103.454545454545</v>
      </c>
      <c r="D12" s="3">
        <v>55.5454545454545</v>
      </c>
      <c r="E12" s="3">
        <v>17.7272727272727</v>
      </c>
      <c r="F12" s="3"/>
      <c r="G12" s="7" t="s">
        <v>25</v>
      </c>
      <c r="H12" s="8">
        <f t="shared" si="4"/>
        <v>1.24833808167142</v>
      </c>
      <c r="I12" s="8">
        <f t="shared" ref="I12:K12" si="10">C13/C12</f>
        <v>1.27517912667298</v>
      </c>
      <c r="J12" s="8">
        <f t="shared" si="10"/>
        <v>1.20898904695959</v>
      </c>
      <c r="K12" s="15">
        <f t="shared" si="10"/>
        <v>1.21499013806706</v>
      </c>
      <c r="L12" s="3"/>
      <c r="M12" s="7" t="s">
        <v>25</v>
      </c>
      <c r="N12" s="3">
        <f t="shared" si="6"/>
        <v>1.02150142288828</v>
      </c>
      <c r="O12" s="3">
        <f t="shared" si="7"/>
        <v>0.968478863787331</v>
      </c>
      <c r="P12" s="15">
        <f t="shared" si="8"/>
        <v>0.973286128097843</v>
      </c>
    </row>
    <row r="13" spans="1:16">
      <c r="A13" s="2" t="s">
        <v>28</v>
      </c>
      <c r="B13" s="3">
        <v>220.615384615385</v>
      </c>
      <c r="C13" s="3">
        <v>131.923076923077</v>
      </c>
      <c r="D13" s="3">
        <v>67.1538461538462</v>
      </c>
      <c r="E13" s="3">
        <v>21.5384615384615</v>
      </c>
      <c r="F13" s="3"/>
      <c r="G13" s="9" t="s">
        <v>27</v>
      </c>
      <c r="H13" s="10">
        <f t="shared" si="4"/>
        <v>1.44731520223152</v>
      </c>
      <c r="I13" s="10" t="s">
        <v>52</v>
      </c>
      <c r="J13" s="10" t="s">
        <v>52</v>
      </c>
      <c r="K13" s="19" t="s">
        <v>52</v>
      </c>
      <c r="L13" s="3"/>
      <c r="M13" s="9" t="s">
        <v>27</v>
      </c>
      <c r="N13" s="10" t="s">
        <v>52</v>
      </c>
      <c r="O13" s="10" t="s">
        <v>52</v>
      </c>
      <c r="P13" s="19" t="s">
        <v>52</v>
      </c>
    </row>
    <row r="14" spans="1:5">
      <c r="A14" s="2" t="s">
        <v>30</v>
      </c>
      <c r="B14" s="3">
        <v>319.3</v>
      </c>
      <c r="C14" s="3" t="s">
        <v>52</v>
      </c>
      <c r="D14" s="3" t="s">
        <v>52</v>
      </c>
      <c r="E14" s="3" t="s">
        <v>52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3"/>
  <sheetViews>
    <sheetView workbookViewId="0">
      <selection activeCell="G25" sqref="G25"/>
    </sheetView>
  </sheetViews>
  <sheetFormatPr defaultColWidth="9" defaultRowHeight="14.25"/>
  <cols>
    <col min="1" max="1" width="6.14166666666667" customWidth="1"/>
    <col min="2" max="2" width="22.75" customWidth="1"/>
    <col min="3" max="3" width="21.25" customWidth="1"/>
    <col min="4" max="4" width="20.125" customWidth="1"/>
    <col min="5" max="5" width="26.5" customWidth="1"/>
    <col min="6" max="6" width="27" customWidth="1"/>
    <col min="7" max="7" width="27.75" customWidth="1"/>
    <col min="8" max="8" width="29.625" customWidth="1"/>
    <col min="11" max="11" width="10.5666666666667" customWidth="1"/>
  </cols>
  <sheetData>
    <row r="1" spans="1:26">
      <c r="A1" s="1" t="s">
        <v>17</v>
      </c>
      <c r="B1" s="1" t="s">
        <v>57</v>
      </c>
      <c r="C1" s="1" t="s">
        <v>58</v>
      </c>
      <c r="D1" s="1" t="s">
        <v>59</v>
      </c>
      <c r="E1" s="1" t="s">
        <v>60</v>
      </c>
      <c r="F1" s="1" t="s">
        <v>61</v>
      </c>
      <c r="G1" s="1" t="s">
        <v>62</v>
      </c>
      <c r="H1" s="1" t="s">
        <v>63</v>
      </c>
      <c r="I1" s="2"/>
      <c r="J1" s="4" t="s">
        <v>47</v>
      </c>
      <c r="K1" s="5" t="s">
        <v>48</v>
      </c>
      <c r="L1" s="5" t="s">
        <v>64</v>
      </c>
      <c r="M1" s="5" t="s">
        <v>65</v>
      </c>
      <c r="N1" s="5" t="s">
        <v>66</v>
      </c>
      <c r="O1" s="5" t="s">
        <v>67</v>
      </c>
      <c r="P1" s="5" t="s">
        <v>68</v>
      </c>
      <c r="Q1" s="5" t="s">
        <v>69</v>
      </c>
      <c r="R1" s="11"/>
      <c r="S1" s="4" t="s">
        <v>0</v>
      </c>
      <c r="T1" s="5" t="s">
        <v>64</v>
      </c>
      <c r="U1" s="5" t="s">
        <v>65</v>
      </c>
      <c r="V1" s="5" t="s">
        <v>66</v>
      </c>
      <c r="W1" s="5" t="s">
        <v>67</v>
      </c>
      <c r="X1" s="5" t="s">
        <v>68</v>
      </c>
      <c r="Y1" s="5" t="s">
        <v>69</v>
      </c>
      <c r="Z1" s="14"/>
    </row>
    <row r="2" spans="1:26">
      <c r="A2" s="2" t="s">
        <v>30</v>
      </c>
      <c r="B2" s="3">
        <v>40563.2057</v>
      </c>
      <c r="C2" s="3">
        <v>7952.3517</v>
      </c>
      <c r="D2" s="3">
        <v>3002.9315</v>
      </c>
      <c r="E2" s="3">
        <v>3958.3612</v>
      </c>
      <c r="F2" s="3">
        <v>5781.9085</v>
      </c>
      <c r="G2" s="3">
        <v>19867.6528</v>
      </c>
      <c r="H2" s="3">
        <v>0</v>
      </c>
      <c r="I2" s="6"/>
      <c r="J2" s="7" t="s">
        <v>29</v>
      </c>
      <c r="K2" s="8">
        <f t="shared" ref="K2:P2" si="0">B3/B2</f>
        <v>1.46066496909045</v>
      </c>
      <c r="L2" s="8">
        <f t="shared" si="0"/>
        <v>1.76990489492561</v>
      </c>
      <c r="M2" s="8">
        <f t="shared" si="0"/>
        <v>2.0781542302913</v>
      </c>
      <c r="N2" s="8">
        <f t="shared" si="0"/>
        <v>1.70594191858995</v>
      </c>
      <c r="O2" s="8">
        <f t="shared" si="0"/>
        <v>1.16476526738533</v>
      </c>
      <c r="P2" s="8">
        <f t="shared" si="0"/>
        <v>1.28080012048529</v>
      </c>
      <c r="Q2" s="8">
        <v>0</v>
      </c>
      <c r="R2" s="8"/>
      <c r="S2" s="7" t="s">
        <v>29</v>
      </c>
      <c r="T2" s="8">
        <f t="shared" ref="T2:T9" si="1">L2/K2</f>
        <v>1.21171174251391</v>
      </c>
      <c r="U2" s="8">
        <f t="shared" ref="U2:U9" si="2">M2/K2</f>
        <v>1.42274530728656</v>
      </c>
      <c r="V2" s="8">
        <f t="shared" ref="V2:V9" si="3">N2/K2</f>
        <v>1.16792142941049</v>
      </c>
      <c r="W2" s="8">
        <f t="shared" ref="W2:W9" si="4">O2/K2</f>
        <v>0.797421237609761</v>
      </c>
      <c r="X2" s="8">
        <f t="shared" ref="X2:X9" si="5">P2/K2</f>
        <v>0.876860982900716</v>
      </c>
      <c r="Y2" s="8">
        <f t="shared" ref="Y2:Y9" si="6">Q2/K2</f>
        <v>0</v>
      </c>
      <c r="Z2" s="15"/>
    </row>
    <row r="3" spans="1:26">
      <c r="A3" s="2" t="s">
        <v>32</v>
      </c>
      <c r="B3" s="3">
        <v>59249.2536</v>
      </c>
      <c r="C3" s="3">
        <v>14074.9062</v>
      </c>
      <c r="D3" s="3">
        <v>6240.5548</v>
      </c>
      <c r="E3" s="3">
        <v>6752.7343</v>
      </c>
      <c r="F3" s="3">
        <v>6734.5662</v>
      </c>
      <c r="G3" s="3">
        <v>25446.4921</v>
      </c>
      <c r="H3" s="3">
        <v>0</v>
      </c>
      <c r="I3" s="6"/>
      <c r="J3" s="7" t="s">
        <v>31</v>
      </c>
      <c r="K3" s="8">
        <f t="shared" ref="K3:P3" si="7">B4/B3</f>
        <v>1.71373484272889</v>
      </c>
      <c r="L3" s="8">
        <f t="shared" si="7"/>
        <v>2.60529380295266</v>
      </c>
      <c r="M3" s="8">
        <f t="shared" si="7"/>
        <v>1.6367059544129</v>
      </c>
      <c r="N3" s="8">
        <f t="shared" si="7"/>
        <v>1.73952339573023</v>
      </c>
      <c r="O3" s="8">
        <f t="shared" si="7"/>
        <v>1.02408737180429</v>
      </c>
      <c r="P3" s="8">
        <f t="shared" si="7"/>
        <v>1.41516432042906</v>
      </c>
      <c r="Q3" s="8">
        <v>0</v>
      </c>
      <c r="R3" s="8"/>
      <c r="S3" s="7" t="s">
        <v>31</v>
      </c>
      <c r="T3" s="8">
        <f t="shared" si="1"/>
        <v>1.52024323599798</v>
      </c>
      <c r="U3" s="8">
        <f t="shared" si="2"/>
        <v>0.955052038159339</v>
      </c>
      <c r="V3" s="8">
        <f t="shared" si="3"/>
        <v>1.01504815818547</v>
      </c>
      <c r="W3" s="8">
        <f t="shared" si="4"/>
        <v>0.597576326436574</v>
      </c>
      <c r="X3" s="8">
        <f t="shared" si="5"/>
        <v>0.825777877151407</v>
      </c>
      <c r="Y3" s="8">
        <f t="shared" si="6"/>
        <v>0</v>
      </c>
      <c r="Z3" s="15"/>
    </row>
    <row r="4" spans="1:26">
      <c r="A4" s="2" t="s">
        <v>34</v>
      </c>
      <c r="B4" s="3">
        <v>101537.5103</v>
      </c>
      <c r="C4" s="3">
        <v>36669.2659</v>
      </c>
      <c r="D4" s="3">
        <v>10213.9532</v>
      </c>
      <c r="E4" s="3">
        <v>11746.5393</v>
      </c>
      <c r="F4" s="3">
        <v>6896.7842</v>
      </c>
      <c r="G4" s="3">
        <v>36010.9677</v>
      </c>
      <c r="H4" s="3">
        <v>0</v>
      </c>
      <c r="I4" s="6"/>
      <c r="J4" s="7" t="s">
        <v>33</v>
      </c>
      <c r="K4" s="8">
        <f t="shared" ref="K4:P4" si="8">B5/B4</f>
        <v>1.77946634663545</v>
      </c>
      <c r="L4" s="8">
        <f t="shared" si="8"/>
        <v>2.39058786829981</v>
      </c>
      <c r="M4" s="8">
        <f t="shared" si="8"/>
        <v>2.00373565447705</v>
      </c>
      <c r="N4" s="8">
        <f t="shared" si="8"/>
        <v>1.63606875260699</v>
      </c>
      <c r="O4" s="8">
        <f t="shared" si="8"/>
        <v>1.0113217983535</v>
      </c>
      <c r="P4" s="8">
        <f t="shared" si="8"/>
        <v>1.23952217479565</v>
      </c>
      <c r="Q4" s="8">
        <v>0</v>
      </c>
      <c r="R4" s="8"/>
      <c r="S4" s="7" t="s">
        <v>33</v>
      </c>
      <c r="T4" s="8">
        <f t="shared" si="1"/>
        <v>1.34342965958297</v>
      </c>
      <c r="U4" s="8">
        <f t="shared" si="2"/>
        <v>1.12603177815959</v>
      </c>
      <c r="V4" s="8">
        <f t="shared" si="3"/>
        <v>0.919415394227833</v>
      </c>
      <c r="W4" s="8">
        <f t="shared" si="4"/>
        <v>0.568328701616455</v>
      </c>
      <c r="X4" s="8">
        <f t="shared" si="5"/>
        <v>0.696569607590106</v>
      </c>
      <c r="Y4" s="8">
        <f t="shared" si="6"/>
        <v>0</v>
      </c>
      <c r="Z4" s="15"/>
    </row>
    <row r="5" spans="1:26">
      <c r="A5" s="2" t="s">
        <v>36</v>
      </c>
      <c r="B5" s="3">
        <v>180682.5825</v>
      </c>
      <c r="C5" s="3">
        <v>87661.1022</v>
      </c>
      <c r="D5" s="3">
        <v>20466.0622</v>
      </c>
      <c r="E5" s="3">
        <v>19218.1459</v>
      </c>
      <c r="F5" s="3">
        <v>6974.8682</v>
      </c>
      <c r="G5" s="3">
        <v>44636.393</v>
      </c>
      <c r="H5" s="3">
        <v>1726.011</v>
      </c>
      <c r="I5" s="6"/>
      <c r="J5" s="7" t="s">
        <v>70</v>
      </c>
      <c r="K5" s="8">
        <f t="shared" ref="K5:Q5" si="9">B6/B5</f>
        <v>1.49597903051889</v>
      </c>
      <c r="L5" s="8">
        <f t="shared" si="9"/>
        <v>1.50144985514453</v>
      </c>
      <c r="M5" s="8">
        <f t="shared" si="9"/>
        <v>1.94955156542034</v>
      </c>
      <c r="N5" s="8">
        <f t="shared" si="9"/>
        <v>1.49286790980185</v>
      </c>
      <c r="O5" s="8">
        <f t="shared" si="9"/>
        <v>0.986461278221716</v>
      </c>
      <c r="P5" s="8">
        <f t="shared" si="9"/>
        <v>1.34637568945143</v>
      </c>
      <c r="Q5" s="8">
        <f t="shared" si="9"/>
        <v>1.80243156040141</v>
      </c>
      <c r="R5" s="8"/>
      <c r="S5" s="7" t="s">
        <v>70</v>
      </c>
      <c r="T5" s="8">
        <f t="shared" si="1"/>
        <v>1.00365701959321</v>
      </c>
      <c r="U5" s="8">
        <f t="shared" si="2"/>
        <v>1.30319444701315</v>
      </c>
      <c r="V5" s="8">
        <f t="shared" si="3"/>
        <v>0.997920344701647</v>
      </c>
      <c r="W5" s="8">
        <f t="shared" si="4"/>
        <v>0.659408493098699</v>
      </c>
      <c r="X5" s="8">
        <f t="shared" si="5"/>
        <v>0.899996364911898</v>
      </c>
      <c r="Y5" s="8">
        <f t="shared" si="6"/>
        <v>1.20485081918309</v>
      </c>
      <c r="Z5" s="15"/>
    </row>
    <row r="6" spans="1:26">
      <c r="A6" s="2" t="s">
        <v>71</v>
      </c>
      <c r="B6" s="3">
        <v>270297.3546</v>
      </c>
      <c r="C6" s="3">
        <v>131618.7492</v>
      </c>
      <c r="D6" s="3">
        <v>39899.6436</v>
      </c>
      <c r="E6" s="3">
        <v>28690.1533</v>
      </c>
      <c r="F6" s="3">
        <v>6880.4374</v>
      </c>
      <c r="G6" s="3">
        <v>60097.3544</v>
      </c>
      <c r="H6" s="3">
        <v>3111.0167</v>
      </c>
      <c r="I6" s="6"/>
      <c r="J6" s="7" t="s">
        <v>72</v>
      </c>
      <c r="K6" s="8">
        <f t="shared" ref="K6:Q6" si="10">B7/B6</f>
        <v>1.09214623227393</v>
      </c>
      <c r="L6" s="8">
        <f t="shared" si="10"/>
        <v>1.08645525427923</v>
      </c>
      <c r="M6" s="8">
        <f t="shared" si="10"/>
        <v>1.18988323519762</v>
      </c>
      <c r="N6" s="8">
        <f t="shared" si="10"/>
        <v>1.11689819099015</v>
      </c>
      <c r="O6" s="8">
        <f t="shared" si="10"/>
        <v>1.18147182328844</v>
      </c>
      <c r="P6" s="8">
        <f t="shared" si="10"/>
        <v>1.00400714877392</v>
      </c>
      <c r="Q6" s="8">
        <f t="shared" si="10"/>
        <v>1.35622611733328</v>
      </c>
      <c r="R6" s="8"/>
      <c r="S6" s="7" t="s">
        <v>72</v>
      </c>
      <c r="T6" s="8">
        <f t="shared" si="1"/>
        <v>0.994789179482998</v>
      </c>
      <c r="U6" s="8">
        <f t="shared" si="2"/>
        <v>1.08949076601235</v>
      </c>
      <c r="V6" s="8">
        <f t="shared" si="3"/>
        <v>1.02266359392614</v>
      </c>
      <c r="W6" s="8">
        <f t="shared" si="4"/>
        <v>1.08178903921001</v>
      </c>
      <c r="X6" s="8">
        <f t="shared" si="5"/>
        <v>0.919297360650604</v>
      </c>
      <c r="Y6" s="8">
        <f t="shared" si="6"/>
        <v>1.24179901670266</v>
      </c>
      <c r="Z6" s="15"/>
    </row>
    <row r="7" spans="1:26">
      <c r="A7" s="2" t="s">
        <v>73</v>
      </c>
      <c r="B7" s="3">
        <v>295204.23742</v>
      </c>
      <c r="C7" s="3">
        <v>142997.88163</v>
      </c>
      <c r="D7" s="3">
        <v>47475.91701</v>
      </c>
      <c r="E7" s="3">
        <v>32043.98032</v>
      </c>
      <c r="F7" s="3">
        <v>8129.04292</v>
      </c>
      <c r="G7" s="3">
        <v>60338.17344</v>
      </c>
      <c r="H7" s="3">
        <v>4219.2421</v>
      </c>
      <c r="I7" s="6"/>
      <c r="J7" s="7" t="s">
        <v>74</v>
      </c>
      <c r="K7" s="8">
        <f t="shared" ref="K7:Q7" si="11">B8/B7</f>
        <v>1.14650922743519</v>
      </c>
      <c r="L7" s="8">
        <f t="shared" si="11"/>
        <v>1.10703592113066</v>
      </c>
      <c r="M7" s="8">
        <f t="shared" si="11"/>
        <v>1.204552138676</v>
      </c>
      <c r="N7" s="8">
        <f t="shared" si="11"/>
        <v>1.10920330230686</v>
      </c>
      <c r="O7" s="8">
        <f t="shared" si="11"/>
        <v>1.19212307222017</v>
      </c>
      <c r="P7" s="8">
        <f t="shared" si="11"/>
        <v>1.19708356537881</v>
      </c>
      <c r="Q7" s="8">
        <f t="shared" si="11"/>
        <v>1.30341631735235</v>
      </c>
      <c r="R7" s="8"/>
      <c r="S7" s="7" t="s">
        <v>74</v>
      </c>
      <c r="T7" s="8">
        <f t="shared" si="1"/>
        <v>0.965570877791503</v>
      </c>
      <c r="U7" s="8">
        <f t="shared" si="2"/>
        <v>1.05062576894445</v>
      </c>
      <c r="V7" s="8">
        <f t="shared" si="3"/>
        <v>0.967461295351463</v>
      </c>
      <c r="W7" s="8">
        <f t="shared" si="4"/>
        <v>1.03978497834423</v>
      </c>
      <c r="X7" s="8">
        <f t="shared" si="5"/>
        <v>1.04411158386989</v>
      </c>
      <c r="Y7" s="8">
        <f t="shared" si="6"/>
        <v>1.13685636902214</v>
      </c>
      <c r="Z7" s="15"/>
    </row>
    <row r="8" spans="1:26">
      <c r="A8" s="2" t="s">
        <v>40</v>
      </c>
      <c r="B8" s="3">
        <v>338454.38218</v>
      </c>
      <c r="C8" s="3">
        <v>158303.79161</v>
      </c>
      <c r="D8" s="3">
        <v>57187.21737</v>
      </c>
      <c r="E8" s="3">
        <v>35543.28879</v>
      </c>
      <c r="F8" s="3">
        <v>9690.81962</v>
      </c>
      <c r="G8" s="3">
        <v>72229.83579</v>
      </c>
      <c r="H8" s="3">
        <v>5499.429</v>
      </c>
      <c r="I8" s="6"/>
      <c r="J8" s="7" t="s">
        <v>39</v>
      </c>
      <c r="K8" s="8">
        <f t="shared" ref="K8:Q8" si="12">B9/B8</f>
        <v>1.16401384442443</v>
      </c>
      <c r="L8" s="8">
        <f t="shared" si="12"/>
        <v>1.17304381463778</v>
      </c>
      <c r="M8" s="8">
        <f t="shared" si="12"/>
        <v>1.32683601874266</v>
      </c>
      <c r="N8" s="8">
        <f t="shared" si="12"/>
        <v>1.10078292606877</v>
      </c>
      <c r="O8" s="8">
        <f t="shared" si="12"/>
        <v>1.21536695722188</v>
      </c>
      <c r="P8" s="8">
        <f t="shared" si="12"/>
        <v>0.982999866716788</v>
      </c>
      <c r="Q8" s="8">
        <f t="shared" si="12"/>
        <v>1.90655735680592</v>
      </c>
      <c r="R8" s="8"/>
      <c r="S8" s="7" t="s">
        <v>39</v>
      </c>
      <c r="T8" s="8">
        <f t="shared" si="1"/>
        <v>1.00775761410107</v>
      </c>
      <c r="U8" s="8">
        <f t="shared" si="2"/>
        <v>1.13987992934804</v>
      </c>
      <c r="V8" s="8">
        <f t="shared" si="3"/>
        <v>0.945678551283108</v>
      </c>
      <c r="W8" s="8">
        <f t="shared" si="4"/>
        <v>1.04411726977598</v>
      </c>
      <c r="X8" s="8">
        <f t="shared" si="5"/>
        <v>0.844491559464961</v>
      </c>
      <c r="Y8" s="8">
        <f t="shared" si="6"/>
        <v>1.6379163924366</v>
      </c>
      <c r="Z8" s="15"/>
    </row>
    <row r="9" spans="1:26">
      <c r="A9" s="2" t="s">
        <v>42</v>
      </c>
      <c r="B9" s="3">
        <v>393965.586563636</v>
      </c>
      <c r="C9" s="3">
        <v>185697.283581818</v>
      </c>
      <c r="D9" s="3">
        <v>75878.0598181818</v>
      </c>
      <c r="E9" s="3">
        <v>39125.4454363636</v>
      </c>
      <c r="F9" s="3">
        <v>11777.9019545455</v>
      </c>
      <c r="G9" s="3">
        <v>71001.9189545455</v>
      </c>
      <c r="H9" s="3">
        <v>10484.9768181818</v>
      </c>
      <c r="I9" s="6"/>
      <c r="J9" s="7" t="s">
        <v>41</v>
      </c>
      <c r="K9" s="8">
        <f t="shared" ref="K9:Q9" si="13">B10/B9</f>
        <v>1.25304070694576</v>
      </c>
      <c r="L9" s="8">
        <f t="shared" si="13"/>
        <v>1.22237492854863</v>
      </c>
      <c r="M9" s="8">
        <f t="shared" si="13"/>
        <v>1.39576757976912</v>
      </c>
      <c r="N9" s="8">
        <f t="shared" si="13"/>
        <v>1.35931100941717</v>
      </c>
      <c r="O9" s="8">
        <f t="shared" si="13"/>
        <v>1.09968581076542</v>
      </c>
      <c r="P9" s="8">
        <f t="shared" si="13"/>
        <v>1.08393911859298</v>
      </c>
      <c r="Q9" s="8">
        <f t="shared" si="13"/>
        <v>1.68409333718127</v>
      </c>
      <c r="R9" s="8"/>
      <c r="S9" s="7" t="s">
        <v>41</v>
      </c>
      <c r="T9" s="8">
        <f t="shared" si="1"/>
        <v>0.975526909678876</v>
      </c>
      <c r="U9" s="8">
        <f t="shared" si="2"/>
        <v>1.113904418294</v>
      </c>
      <c r="V9" s="8">
        <f t="shared" si="3"/>
        <v>1.08480993624736</v>
      </c>
      <c r="W9" s="8">
        <f t="shared" si="4"/>
        <v>0.877613795521346</v>
      </c>
      <c r="X9" s="8">
        <f t="shared" si="5"/>
        <v>0.865047011309821</v>
      </c>
      <c r="Y9" s="8">
        <f t="shared" si="6"/>
        <v>1.34400528877165</v>
      </c>
      <c r="Z9" s="15"/>
    </row>
    <row r="10" spans="1:26">
      <c r="A10" s="2" t="s">
        <v>75</v>
      </c>
      <c r="B10" s="3">
        <v>493654.9171</v>
      </c>
      <c r="C10" s="3">
        <v>226991.70375</v>
      </c>
      <c r="D10" s="3">
        <v>105908.13591</v>
      </c>
      <c r="E10" s="3">
        <v>53183.64873</v>
      </c>
      <c r="F10" s="3">
        <v>12951.99166</v>
      </c>
      <c r="G10" s="3">
        <v>76961.75745</v>
      </c>
      <c r="H10" s="3">
        <v>17657.6796</v>
      </c>
      <c r="I10" s="6"/>
      <c r="J10" s="7"/>
      <c r="K10" s="8"/>
      <c r="L10" s="8"/>
      <c r="M10" s="8"/>
      <c r="N10" s="8"/>
      <c r="O10" s="8"/>
      <c r="P10" s="8"/>
      <c r="Q10" s="8"/>
      <c r="R10" s="8"/>
      <c r="S10" s="7"/>
      <c r="T10" s="8"/>
      <c r="U10" s="8"/>
      <c r="V10" s="8"/>
      <c r="W10" s="8"/>
      <c r="X10" s="8"/>
      <c r="Y10" s="8"/>
      <c r="Z10" s="15"/>
    </row>
    <row r="11" spans="1:26">
      <c r="A11" s="3"/>
      <c r="B11" s="3"/>
      <c r="C11" s="3"/>
      <c r="D11" s="3"/>
      <c r="E11" s="3"/>
      <c r="F11" s="3"/>
      <c r="G11" s="3"/>
      <c r="H11" s="3"/>
      <c r="I11" s="3"/>
      <c r="J11" s="9"/>
      <c r="K11" s="10" t="s">
        <v>76</v>
      </c>
      <c r="L11" s="10"/>
      <c r="M11" s="10"/>
      <c r="N11" s="10"/>
      <c r="O11" s="10"/>
      <c r="P11" s="10"/>
      <c r="Q11" s="10"/>
      <c r="R11" s="10"/>
      <c r="S11" s="12" t="s">
        <v>77</v>
      </c>
      <c r="T11" s="13"/>
      <c r="U11" s="13"/>
      <c r="V11" s="13"/>
      <c r="W11" s="13"/>
      <c r="X11" s="13"/>
      <c r="Y11" s="13"/>
      <c r="Z11" s="16"/>
    </row>
    <row r="12" spans="1: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1" t="s">
        <v>17</v>
      </c>
      <c r="B13" s="1" t="s">
        <v>78</v>
      </c>
      <c r="C13" s="1" t="s">
        <v>79</v>
      </c>
      <c r="D13" s="1" t="s">
        <v>80</v>
      </c>
      <c r="E13" s="1" t="s">
        <v>81</v>
      </c>
      <c r="F13" s="1" t="s">
        <v>82</v>
      </c>
      <c r="G13" s="1" t="s">
        <v>83</v>
      </c>
      <c r="H13" s="3"/>
      <c r="I13" s="3"/>
      <c r="J13" s="4" t="s">
        <v>84</v>
      </c>
      <c r="K13" s="5" t="s">
        <v>55</v>
      </c>
      <c r="L13" s="5" t="s">
        <v>64</v>
      </c>
      <c r="M13" s="5" t="s">
        <v>65</v>
      </c>
      <c r="N13" s="5" t="s">
        <v>66</v>
      </c>
      <c r="O13" s="5" t="s">
        <v>67</v>
      </c>
      <c r="P13" s="5" t="s">
        <v>68</v>
      </c>
      <c r="Q13" s="5"/>
      <c r="R13" s="11"/>
      <c r="S13" s="4" t="s">
        <v>0</v>
      </c>
      <c r="T13" s="5" t="s">
        <v>64</v>
      </c>
      <c r="U13" s="5" t="s">
        <v>65</v>
      </c>
      <c r="V13" s="5" t="s">
        <v>66</v>
      </c>
      <c r="W13" s="5" t="s">
        <v>67</v>
      </c>
      <c r="X13" s="5" t="s">
        <v>68</v>
      </c>
      <c r="Y13" s="5"/>
      <c r="Z13" s="14"/>
    </row>
    <row r="14" spans="1:26">
      <c r="A14" s="2" t="s">
        <v>30</v>
      </c>
      <c r="B14" s="3">
        <v>319.3</v>
      </c>
      <c r="C14" s="3">
        <v>53.8</v>
      </c>
      <c r="D14" s="3">
        <v>23.5</v>
      </c>
      <c r="E14" s="3">
        <v>35</v>
      </c>
      <c r="F14" s="3">
        <v>53.3</v>
      </c>
      <c r="G14" s="3">
        <v>153.7</v>
      </c>
      <c r="H14" s="3"/>
      <c r="I14" s="3"/>
      <c r="J14" s="7" t="s">
        <v>29</v>
      </c>
      <c r="K14" s="8">
        <f t="shared" ref="K14:P14" si="14">B15/B14</f>
        <v>1.38396492326965</v>
      </c>
      <c r="L14" s="8">
        <f t="shared" si="14"/>
        <v>1.23791821561338</v>
      </c>
      <c r="M14" s="8">
        <f t="shared" si="14"/>
        <v>2.0468085106383</v>
      </c>
      <c r="N14" s="8">
        <f t="shared" si="14"/>
        <v>1.64571428571429</v>
      </c>
      <c r="O14" s="8">
        <f t="shared" si="14"/>
        <v>1.11444652908068</v>
      </c>
      <c r="P14" s="8">
        <f t="shared" si="14"/>
        <v>1.3675992192583</v>
      </c>
      <c r="Q14" s="8"/>
      <c r="R14" s="8"/>
      <c r="S14" s="7" t="s">
        <v>29</v>
      </c>
      <c r="T14" s="8">
        <f t="shared" ref="T14:T21" si="15">L14/K14</f>
        <v>0.894472247669955</v>
      </c>
      <c r="U14" s="8">
        <f t="shared" ref="U14:U21" si="16">M14/K14</f>
        <v>1.47894536647841</v>
      </c>
      <c r="V14" s="8">
        <f t="shared" ref="V14:V21" si="17">N14/K14</f>
        <v>1.18913005528077</v>
      </c>
      <c r="W14" s="8">
        <f t="shared" ref="W14:W21" si="18">O14/K14</f>
        <v>0.805256340202443</v>
      </c>
      <c r="X14" s="8">
        <f t="shared" ref="X14:X21" si="19">P14/K14</f>
        <v>0.988174769651898</v>
      </c>
      <c r="Y14" s="8"/>
      <c r="Z14" s="15"/>
    </row>
    <row r="15" spans="1:26">
      <c r="A15" s="2" t="s">
        <v>32</v>
      </c>
      <c r="B15" s="3">
        <v>441.9</v>
      </c>
      <c r="C15" s="3">
        <v>66.6</v>
      </c>
      <c r="D15" s="3">
        <v>48.1</v>
      </c>
      <c r="E15" s="3">
        <v>57.6</v>
      </c>
      <c r="F15" s="3">
        <v>59.4</v>
      </c>
      <c r="G15" s="3">
        <v>210.2</v>
      </c>
      <c r="H15" s="3"/>
      <c r="I15" s="3"/>
      <c r="J15" s="7" t="s">
        <v>31</v>
      </c>
      <c r="K15" s="8">
        <f t="shared" ref="K15:P15" si="20">B16/B15</f>
        <v>1.52025345100702</v>
      </c>
      <c r="L15" s="8">
        <f t="shared" si="20"/>
        <v>1.96696696696697</v>
      </c>
      <c r="M15" s="8">
        <f t="shared" si="20"/>
        <v>1.71517671517672</v>
      </c>
      <c r="N15" s="8">
        <f t="shared" si="20"/>
        <v>1.46527777777778</v>
      </c>
      <c r="O15" s="8">
        <f t="shared" si="20"/>
        <v>1.1010101010101</v>
      </c>
      <c r="P15" s="8">
        <f t="shared" si="20"/>
        <v>1.46764985727878</v>
      </c>
      <c r="Q15" s="8"/>
      <c r="R15" s="8"/>
      <c r="S15" s="7" t="s">
        <v>31</v>
      </c>
      <c r="T15" s="8">
        <f t="shared" si="15"/>
        <v>1.29384147469887</v>
      </c>
      <c r="U15" s="8">
        <f t="shared" si="16"/>
        <v>1.12821761005744</v>
      </c>
      <c r="V15" s="8">
        <f t="shared" si="17"/>
        <v>0.963837823757071</v>
      </c>
      <c r="W15" s="8">
        <f t="shared" si="18"/>
        <v>0.724227989932069</v>
      </c>
      <c r="X15" s="8">
        <f t="shared" si="19"/>
        <v>0.965398142202283</v>
      </c>
      <c r="Y15" s="8"/>
      <c r="Z15" s="15"/>
    </row>
    <row r="16" spans="1:26">
      <c r="A16" s="2" t="s">
        <v>34</v>
      </c>
      <c r="B16" s="3">
        <v>671.8</v>
      </c>
      <c r="C16" s="3">
        <v>131</v>
      </c>
      <c r="D16" s="3">
        <v>82.5</v>
      </c>
      <c r="E16" s="3">
        <v>84.4</v>
      </c>
      <c r="F16" s="3">
        <v>65.4</v>
      </c>
      <c r="G16" s="3">
        <v>308.5</v>
      </c>
      <c r="H16" s="3"/>
      <c r="I16" s="3"/>
      <c r="J16" s="7" t="s">
        <v>33</v>
      </c>
      <c r="K16" s="8">
        <f t="shared" ref="K16:P16" si="21">B17/B16</f>
        <v>1.41113426615064</v>
      </c>
      <c r="L16" s="8">
        <f t="shared" si="21"/>
        <v>1.80076335877863</v>
      </c>
      <c r="M16" s="8">
        <f t="shared" si="21"/>
        <v>1.60606060606061</v>
      </c>
      <c r="N16" s="8">
        <f t="shared" si="21"/>
        <v>1.40876777251185</v>
      </c>
      <c r="O16" s="8">
        <f t="shared" si="21"/>
        <v>1.02293577981651</v>
      </c>
      <c r="P16" s="8">
        <f t="shared" si="21"/>
        <v>1.27196110210697</v>
      </c>
      <c r="Q16" s="8"/>
      <c r="R16" s="8"/>
      <c r="S16" s="7" t="s">
        <v>33</v>
      </c>
      <c r="T16" s="8">
        <f t="shared" si="15"/>
        <v>1.27611057429059</v>
      </c>
      <c r="U16" s="8">
        <f t="shared" si="16"/>
        <v>1.1381345096535</v>
      </c>
      <c r="V16" s="8">
        <f t="shared" si="17"/>
        <v>0.998322984782131</v>
      </c>
      <c r="W16" s="8">
        <f t="shared" si="18"/>
        <v>0.724903224557736</v>
      </c>
      <c r="X16" s="8">
        <f t="shared" si="19"/>
        <v>0.90137496666188</v>
      </c>
      <c r="Y16" s="8"/>
      <c r="Z16" s="15"/>
    </row>
    <row r="17" spans="1:26">
      <c r="A17" s="2" t="s">
        <v>36</v>
      </c>
      <c r="B17" s="3">
        <v>948</v>
      </c>
      <c r="C17" s="3">
        <v>235.9</v>
      </c>
      <c r="D17" s="3">
        <v>132.5</v>
      </c>
      <c r="E17" s="3">
        <v>118.9</v>
      </c>
      <c r="F17" s="3">
        <v>66.9</v>
      </c>
      <c r="G17" s="3">
        <v>392.4</v>
      </c>
      <c r="H17" s="3"/>
      <c r="I17" s="3"/>
      <c r="J17" s="7" t="s">
        <v>70</v>
      </c>
      <c r="K17" s="8">
        <f t="shared" ref="K17:P17" si="22">B18/B17</f>
        <v>1.24208860759494</v>
      </c>
      <c r="L17" s="8">
        <f t="shared" si="22"/>
        <v>1.22551928783383</v>
      </c>
      <c r="M17" s="8">
        <f t="shared" si="22"/>
        <v>1.46943396226415</v>
      </c>
      <c r="N17" s="8">
        <f t="shared" si="22"/>
        <v>1.32968881412952</v>
      </c>
      <c r="O17" s="8">
        <f t="shared" si="22"/>
        <v>0.837070254110613</v>
      </c>
      <c r="P17" s="8">
        <f t="shared" si="22"/>
        <v>1.21585117227319</v>
      </c>
      <c r="Q17" s="8"/>
      <c r="R17" s="8"/>
      <c r="S17" s="7" t="s">
        <v>70</v>
      </c>
      <c r="T17" s="8">
        <f t="shared" si="15"/>
        <v>0.986660114536279</v>
      </c>
      <c r="U17" s="8">
        <f t="shared" si="16"/>
        <v>1.18303473140248</v>
      </c>
      <c r="V17" s="8">
        <f t="shared" si="17"/>
        <v>1.07052653570682</v>
      </c>
      <c r="W17" s="8">
        <f t="shared" si="18"/>
        <v>0.673921529424086</v>
      </c>
      <c r="X17" s="8">
        <f t="shared" si="19"/>
        <v>0.978876357804658</v>
      </c>
      <c r="Y17" s="8"/>
      <c r="Z17" s="15"/>
    </row>
    <row r="18" spans="1:26">
      <c r="A18" s="2" t="s">
        <v>71</v>
      </c>
      <c r="B18" s="3">
        <v>1177.5</v>
      </c>
      <c r="C18" s="3">
        <v>289.1</v>
      </c>
      <c r="D18" s="3">
        <v>194.7</v>
      </c>
      <c r="E18" s="3">
        <v>158.1</v>
      </c>
      <c r="F18" s="3">
        <v>56</v>
      </c>
      <c r="G18" s="3">
        <v>477.1</v>
      </c>
      <c r="H18" s="3"/>
      <c r="I18" s="3"/>
      <c r="J18" s="7" t="s">
        <v>72</v>
      </c>
      <c r="K18" s="8">
        <f t="shared" ref="K18:P18" si="23">B19/B18</f>
        <v>1.08866242038217</v>
      </c>
      <c r="L18" s="8">
        <f t="shared" si="23"/>
        <v>1.13213420961605</v>
      </c>
      <c r="M18" s="8">
        <f t="shared" si="23"/>
        <v>1.12069851052902</v>
      </c>
      <c r="N18" s="8">
        <f t="shared" si="23"/>
        <v>1.09740670461733</v>
      </c>
      <c r="O18" s="8">
        <f t="shared" si="23"/>
        <v>1.15535714285714</v>
      </c>
      <c r="P18" s="8">
        <f t="shared" si="23"/>
        <v>1.0408719346049</v>
      </c>
      <c r="Q18" s="8"/>
      <c r="R18" s="8"/>
      <c r="S18" s="7" t="s">
        <v>72</v>
      </c>
      <c r="T18" s="8">
        <f t="shared" si="15"/>
        <v>1.03993137672431</v>
      </c>
      <c r="U18" s="8">
        <f t="shared" si="16"/>
        <v>1.02942701938366</v>
      </c>
      <c r="V18" s="8">
        <f t="shared" si="17"/>
        <v>1.00803213564779</v>
      </c>
      <c r="W18" s="8">
        <f t="shared" si="18"/>
        <v>1.06126299689078</v>
      </c>
      <c r="X18" s="8">
        <f t="shared" si="19"/>
        <v>0.956101648332378</v>
      </c>
      <c r="Y18" s="8"/>
      <c r="Z18" s="15"/>
    </row>
    <row r="19" spans="1:26">
      <c r="A19" s="2" t="s">
        <v>73</v>
      </c>
      <c r="B19" s="3">
        <v>1281.9</v>
      </c>
      <c r="C19" s="3">
        <v>327.3</v>
      </c>
      <c r="D19" s="3">
        <v>218.2</v>
      </c>
      <c r="E19" s="3">
        <v>173.5</v>
      </c>
      <c r="F19" s="3">
        <v>64.7</v>
      </c>
      <c r="G19" s="3">
        <v>496.6</v>
      </c>
      <c r="H19" s="3"/>
      <c r="I19" s="3"/>
      <c r="J19" s="7" t="s">
        <v>74</v>
      </c>
      <c r="K19" s="8">
        <f t="shared" ref="K19:P19" si="24">B20/B19</f>
        <v>1.07169045947422</v>
      </c>
      <c r="L19" s="8">
        <f t="shared" si="24"/>
        <v>1.05285670638558</v>
      </c>
      <c r="M19" s="8">
        <f t="shared" si="24"/>
        <v>1.15857011915674</v>
      </c>
      <c r="N19" s="8">
        <f t="shared" si="24"/>
        <v>1.09221902017291</v>
      </c>
      <c r="O19" s="8">
        <f t="shared" si="24"/>
        <v>1.19474497681607</v>
      </c>
      <c r="P19" s="8">
        <f t="shared" si="24"/>
        <v>1.02416431735803</v>
      </c>
      <c r="Q19" s="8"/>
      <c r="R19" s="8"/>
      <c r="S19" s="7" t="s">
        <v>74</v>
      </c>
      <c r="T19" s="8">
        <f t="shared" si="15"/>
        <v>0.982426126012283</v>
      </c>
      <c r="U19" s="8">
        <f t="shared" si="16"/>
        <v>1.08106786704544</v>
      </c>
      <c r="V19" s="8">
        <f t="shared" si="17"/>
        <v>1.01915530787571</v>
      </c>
      <c r="W19" s="8">
        <f t="shared" si="18"/>
        <v>1.11482281684417</v>
      </c>
      <c r="X19" s="8">
        <f t="shared" si="19"/>
        <v>0.955653107017954</v>
      </c>
      <c r="Y19" s="8"/>
      <c r="Z19" s="15"/>
    </row>
    <row r="20" spans="1:26">
      <c r="A20" s="2" t="s">
        <v>40</v>
      </c>
      <c r="B20" s="3">
        <v>1373.8</v>
      </c>
      <c r="C20" s="3">
        <v>344.6</v>
      </c>
      <c r="D20" s="3">
        <v>252.8</v>
      </c>
      <c r="E20" s="3">
        <v>189.5</v>
      </c>
      <c r="F20" s="3">
        <v>77.3</v>
      </c>
      <c r="G20" s="3">
        <v>508.6</v>
      </c>
      <c r="H20" s="3"/>
      <c r="I20" s="3"/>
      <c r="J20" s="7" t="s">
        <v>39</v>
      </c>
      <c r="K20" s="8">
        <f t="shared" ref="K20:P20" si="25">B21/B20</f>
        <v>1.1497597903625</v>
      </c>
      <c r="L20" s="8">
        <f t="shared" si="25"/>
        <v>1.27629135229251</v>
      </c>
      <c r="M20" s="8">
        <f t="shared" si="25"/>
        <v>1.35893987341772</v>
      </c>
      <c r="N20" s="8">
        <f t="shared" si="25"/>
        <v>1.10385224274406</v>
      </c>
      <c r="O20" s="8">
        <f t="shared" si="25"/>
        <v>1.00077619663648</v>
      </c>
      <c r="P20" s="8">
        <f t="shared" si="25"/>
        <v>0.996480534801416</v>
      </c>
      <c r="Q20" s="8"/>
      <c r="R20" s="8"/>
      <c r="S20" s="7" t="s">
        <v>39</v>
      </c>
      <c r="T20" s="8">
        <f t="shared" si="15"/>
        <v>1.11005043226474</v>
      </c>
      <c r="U20" s="8">
        <f t="shared" si="16"/>
        <v>1.18193372633885</v>
      </c>
      <c r="V20" s="8">
        <f t="shared" si="17"/>
        <v>0.960072053307795</v>
      </c>
      <c r="W20" s="8">
        <f t="shared" si="18"/>
        <v>0.870421982943894</v>
      </c>
      <c r="X20" s="8">
        <f t="shared" si="19"/>
        <v>0.866685844429508</v>
      </c>
      <c r="Y20" s="8"/>
      <c r="Z20" s="15"/>
    </row>
    <row r="21" spans="1:26">
      <c r="A21" s="2" t="s">
        <v>42</v>
      </c>
      <c r="B21" s="3">
        <v>1579.54</v>
      </c>
      <c r="C21" s="3">
        <v>439.81</v>
      </c>
      <c r="D21" s="3">
        <v>343.54</v>
      </c>
      <c r="E21" s="3">
        <v>209.18</v>
      </c>
      <c r="F21" s="3">
        <v>77.36</v>
      </c>
      <c r="G21" s="3">
        <v>506.81</v>
      </c>
      <c r="H21" s="3"/>
      <c r="I21" s="3"/>
      <c r="J21" s="7" t="s">
        <v>41</v>
      </c>
      <c r="K21" s="8">
        <f t="shared" ref="K21:P21" si="26">B22/B21</f>
        <v>1.20085594540183</v>
      </c>
      <c r="L21" s="8">
        <f t="shared" si="26"/>
        <v>1.2541779404743</v>
      </c>
      <c r="M21" s="8">
        <f t="shared" si="26"/>
        <v>1.32124352331606</v>
      </c>
      <c r="N21" s="8">
        <f t="shared" si="26"/>
        <v>1.28358351658858</v>
      </c>
      <c r="O21" s="8">
        <f t="shared" si="26"/>
        <v>1.11039296794209</v>
      </c>
      <c r="P21" s="8">
        <f t="shared" si="26"/>
        <v>1.05167617055701</v>
      </c>
      <c r="Q21" s="8"/>
      <c r="R21" s="8"/>
      <c r="S21" s="7" t="s">
        <v>41</v>
      </c>
      <c r="T21" s="8">
        <f t="shared" si="15"/>
        <v>1.04440332354321</v>
      </c>
      <c r="U21" s="8">
        <f t="shared" si="16"/>
        <v>1.10025147343877</v>
      </c>
      <c r="V21" s="8">
        <f t="shared" si="17"/>
        <v>1.06889050389726</v>
      </c>
      <c r="W21" s="8">
        <f t="shared" si="18"/>
        <v>0.924667918907237</v>
      </c>
      <c r="X21" s="8">
        <f t="shared" si="19"/>
        <v>0.875772131190228</v>
      </c>
      <c r="Y21" s="8"/>
      <c r="Z21" s="15"/>
    </row>
    <row r="22" spans="1:26">
      <c r="A22" s="2" t="s">
        <v>75</v>
      </c>
      <c r="B22" s="3">
        <v>1896.8</v>
      </c>
      <c r="C22" s="3">
        <v>551.6</v>
      </c>
      <c r="D22" s="3">
        <v>453.9</v>
      </c>
      <c r="E22" s="3">
        <v>268.5</v>
      </c>
      <c r="F22" s="3">
        <v>85.9</v>
      </c>
      <c r="G22" s="3">
        <v>533</v>
      </c>
      <c r="H22" s="3"/>
      <c r="I22" s="3"/>
      <c r="J22" s="7"/>
      <c r="K22" s="8"/>
      <c r="L22" s="8"/>
      <c r="M22" s="8"/>
      <c r="N22" s="8"/>
      <c r="O22" s="8"/>
      <c r="P22" s="8"/>
      <c r="Q22" s="8"/>
      <c r="R22" s="8"/>
      <c r="S22" s="7"/>
      <c r="T22" s="8"/>
      <c r="U22" s="8"/>
      <c r="V22" s="8"/>
      <c r="W22" s="8"/>
      <c r="X22" s="8"/>
      <c r="Y22" s="8"/>
      <c r="Z22" s="15"/>
    </row>
    <row r="23" spans="1:26">
      <c r="A23" s="3"/>
      <c r="B23" s="3"/>
      <c r="C23" s="3"/>
      <c r="D23" s="3"/>
      <c r="E23" s="3"/>
      <c r="F23" s="3"/>
      <c r="G23" s="3"/>
      <c r="H23" s="3"/>
      <c r="I23" s="3"/>
      <c r="J23" s="9"/>
      <c r="K23" s="10"/>
      <c r="L23" s="10"/>
      <c r="M23" s="10"/>
      <c r="N23" s="10"/>
      <c r="O23" s="10"/>
      <c r="P23" s="10"/>
      <c r="Q23" s="10"/>
      <c r="R23" s="10"/>
      <c r="S23" s="12" t="s">
        <v>85</v>
      </c>
      <c r="T23" s="13"/>
      <c r="U23" s="13"/>
      <c r="V23" s="13"/>
      <c r="W23" s="13"/>
      <c r="X23" s="13"/>
      <c r="Y23" s="13"/>
      <c r="Z23" s="16"/>
    </row>
  </sheetData>
  <mergeCells count="2">
    <mergeCell ref="S11:Z11"/>
    <mergeCell ref="S23:Z2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Fig_4A</vt:lpstr>
      <vt:lpstr>Fig_4B</vt:lpstr>
      <vt:lpstr>Fig_4C-F</vt:lpstr>
      <vt:lpstr>Fig_4G-J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snz</dc:creator>
  <cp:lastModifiedBy>snz</cp:lastModifiedBy>
  <dcterms:created xsi:type="dcterms:W3CDTF">2020-12-10T12:48:00Z</dcterms:created>
  <dcterms:modified xsi:type="dcterms:W3CDTF">2020-12-10T14:57:52Z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1033-11.1.0.9522</vt:lpwstr>
  </property>
</Properties>
</file>