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5 (slice)\"/>
    </mc:Choice>
  </mc:AlternateContent>
  <xr:revisionPtr revIDLastSave="0" documentId="13_ncr:1_{91D42BC4-EA4E-4361-ABAD-39F44CDB1402}" xr6:coauthVersionLast="45" xr6:coauthVersionMax="45" xr10:uidLastSave="{00000000-0000-0000-0000-000000000000}"/>
  <bookViews>
    <workbookView xWindow="-110" yWindow="-110" windowWidth="19420" windowHeight="10420" xr2:uid="{E0D73620-9F16-4602-B753-31B5B693107B}"/>
  </bookViews>
  <sheets>
    <sheet name="IV Curve Example Cell (Fig. 5D)" sheetId="1" r:id="rId1"/>
    <sheet name="IPSC amplitudes (Fig. 5F)" sheetId="3" r:id="rId2"/>
    <sheet name="Connected vs Unconn (Fig. 5F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J9" i="3" s="1"/>
  <c r="K9" i="3" s="1"/>
  <c r="L9" i="3" s="1"/>
  <c r="H4" i="3" l="1"/>
  <c r="H3" i="3"/>
  <c r="C13" i="2"/>
  <c r="B13" i="2"/>
  <c r="A11" i="1" l="1"/>
  <c r="A10" i="1"/>
  <c r="A9" i="1"/>
  <c r="A8" i="1"/>
  <c r="A7" i="1"/>
  <c r="A6" i="1"/>
  <c r="A5" i="1"/>
  <c r="J4" i="3"/>
  <c r="I4" i="3"/>
  <c r="J3" i="3"/>
  <c r="I3" i="3"/>
  <c r="B14" i="2"/>
  <c r="C12" i="2"/>
  <c r="B12" i="2"/>
  <c r="K3" i="3" l="1"/>
  <c r="K4" i="3"/>
</calcChain>
</file>

<file path=xl/sharedStrings.xml><?xml version="1.0" encoding="utf-8"?>
<sst xmlns="http://schemas.openxmlformats.org/spreadsheetml/2006/main" count="71" uniqueCount="35">
  <si>
    <t>Animal</t>
  </si>
  <si>
    <t>Connected</t>
  </si>
  <si>
    <t>Not connected</t>
  </si>
  <si>
    <t>VM149</t>
  </si>
  <si>
    <t>VM165</t>
  </si>
  <si>
    <t>VM166</t>
  </si>
  <si>
    <t>VM216</t>
  </si>
  <si>
    <t>VM238</t>
  </si>
  <si>
    <t>VM239</t>
  </si>
  <si>
    <t>VM242</t>
  </si>
  <si>
    <t>VM243</t>
  </si>
  <si>
    <t>VM244</t>
  </si>
  <si>
    <t>Pharm</t>
  </si>
  <si>
    <t>Current at 0mv</t>
  </si>
  <si>
    <t>Summary</t>
  </si>
  <si>
    <t>Mean</t>
  </si>
  <si>
    <t>Stdev</t>
  </si>
  <si>
    <t>Count</t>
  </si>
  <si>
    <t>Sterror</t>
  </si>
  <si>
    <t>TTX/4AP</t>
  </si>
  <si>
    <t>SR</t>
  </si>
  <si>
    <t>SR-95531</t>
  </si>
  <si>
    <t>TTX</t>
  </si>
  <si>
    <t>Current (pA)</t>
  </si>
  <si>
    <t>Voltage (mV)</t>
  </si>
  <si>
    <t>VM239, Cell 3</t>
  </si>
  <si>
    <t>sum</t>
  </si>
  <si>
    <t>total cells</t>
  </si>
  <si>
    <t>proportion</t>
  </si>
  <si>
    <t>Condition</t>
  </si>
  <si>
    <t>Cell #</t>
  </si>
  <si>
    <t>data re-organized for summary</t>
  </si>
  <si>
    <t>cell number</t>
  </si>
  <si>
    <t>TTX/4AP current</t>
  </si>
  <si>
    <t>SR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</si>
</sst>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E306-BBD1-41F3-9B5D-0DE822AE2704}">
  <dimension ref="A1:C11"/>
  <sheetViews>
    <sheetView tabSelected="1" workbookViewId="0">
      <selection activeCell="H20" sqref="H20"/>
    </sheetView>
  </sheetViews>
  <sheetFormatPr defaultRowHeight="14.5" x14ac:dyDescent="0.35"/>
  <cols>
    <col min="1" max="1" width="14.26953125" customWidth="1"/>
  </cols>
  <sheetData>
    <row r="1" spans="1:3" x14ac:dyDescent="0.35">
      <c r="A1" t="s">
        <v>25</v>
      </c>
    </row>
    <row r="2" spans="1:3" x14ac:dyDescent="0.35">
      <c r="A2" t="s">
        <v>24</v>
      </c>
      <c r="B2" t="s">
        <v>23</v>
      </c>
    </row>
    <row r="3" spans="1:3" x14ac:dyDescent="0.35">
      <c r="B3" t="s">
        <v>22</v>
      </c>
      <c r="C3" t="s">
        <v>20</v>
      </c>
    </row>
    <row r="4" spans="1:3" x14ac:dyDescent="0.35">
      <c r="A4">
        <v>-100</v>
      </c>
      <c r="B4">
        <v>-87.775733947753906</v>
      </c>
      <c r="C4">
        <v>-59.469777425130196</v>
      </c>
    </row>
    <row r="5" spans="1:3" x14ac:dyDescent="0.35">
      <c r="A5">
        <f t="shared" ref="A5:A11" si="0">A4+20</f>
        <v>-80</v>
      </c>
      <c r="B5">
        <v>-31.2383499145507</v>
      </c>
      <c r="C5">
        <v>-13.811555226643801</v>
      </c>
    </row>
    <row r="6" spans="1:3" x14ac:dyDescent="0.35">
      <c r="A6">
        <f t="shared" si="0"/>
        <v>-60</v>
      </c>
      <c r="B6">
        <v>-12.863238652547199</v>
      </c>
      <c r="C6">
        <v>36.200873057047502</v>
      </c>
    </row>
    <row r="7" spans="1:3" x14ac:dyDescent="0.35">
      <c r="A7">
        <f t="shared" si="0"/>
        <v>-40</v>
      </c>
      <c r="B7">
        <v>88.109224955240805</v>
      </c>
      <c r="C7">
        <v>34.1171576182047</v>
      </c>
    </row>
    <row r="8" spans="1:3" x14ac:dyDescent="0.35">
      <c r="A8">
        <f t="shared" si="0"/>
        <v>-20</v>
      </c>
      <c r="B8">
        <v>201.314951578776</v>
      </c>
      <c r="C8">
        <v>-7.9638525644938101</v>
      </c>
    </row>
    <row r="9" spans="1:3" x14ac:dyDescent="0.35">
      <c r="A9">
        <f t="shared" si="0"/>
        <v>0</v>
      </c>
      <c r="B9">
        <v>354.80163574218699</v>
      </c>
      <c r="C9">
        <v>8.2015673319498603</v>
      </c>
    </row>
    <row r="10" spans="1:3" x14ac:dyDescent="0.35">
      <c r="A10">
        <f t="shared" si="0"/>
        <v>20</v>
      </c>
      <c r="B10">
        <v>524.40149943033805</v>
      </c>
      <c r="C10">
        <v>28.164018630981399</v>
      </c>
    </row>
    <row r="11" spans="1:3" x14ac:dyDescent="0.35">
      <c r="A11">
        <f t="shared" si="0"/>
        <v>40</v>
      </c>
      <c r="B11">
        <v>648.99912516276004</v>
      </c>
      <c r="C11">
        <v>-11.1546999613444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A462-2E70-454D-9E22-E79755149443}">
  <dimension ref="A1:X42"/>
  <sheetViews>
    <sheetView zoomScale="81" zoomScaleNormal="81" workbookViewId="0">
      <selection activeCell="L18" sqref="L18"/>
    </sheetView>
  </sheetViews>
  <sheetFormatPr defaultRowHeight="14.5" x14ac:dyDescent="0.35"/>
  <cols>
    <col min="1" max="1" width="13.26953125" customWidth="1"/>
    <col min="7" max="7" width="18.26953125" customWidth="1"/>
  </cols>
  <sheetData>
    <row r="1" spans="1:24" x14ac:dyDescent="0.35">
      <c r="A1" t="s">
        <v>0</v>
      </c>
      <c r="B1" t="s">
        <v>30</v>
      </c>
      <c r="C1" t="s">
        <v>12</v>
      </c>
      <c r="D1" t="s">
        <v>13</v>
      </c>
      <c r="G1" t="s">
        <v>14</v>
      </c>
    </row>
    <row r="2" spans="1:24" x14ac:dyDescent="0.35">
      <c r="A2" t="s">
        <v>3</v>
      </c>
      <c r="B2">
        <v>1</v>
      </c>
      <c r="C2" s="1" t="s">
        <v>19</v>
      </c>
      <c r="D2">
        <v>102.028148651123</v>
      </c>
      <c r="G2" t="s">
        <v>29</v>
      </c>
      <c r="H2" t="s">
        <v>15</v>
      </c>
      <c r="I2" t="s">
        <v>16</v>
      </c>
      <c r="J2" t="s">
        <v>17</v>
      </c>
      <c r="K2" t="s">
        <v>18</v>
      </c>
    </row>
    <row r="3" spans="1:24" x14ac:dyDescent="0.35">
      <c r="C3" s="2" t="s">
        <v>20</v>
      </c>
      <c r="D3">
        <v>1.2142982482910101</v>
      </c>
      <c r="G3" t="s">
        <v>19</v>
      </c>
      <c r="H3">
        <f>AVERAGEIF(C:C,"=TTX/4AP",D:D)</f>
        <v>180.2265533730135</v>
      </c>
      <c r="I3">
        <f>_xlfn.STDEV.P(H10:W10)</f>
        <v>121.498753007077</v>
      </c>
      <c r="J3">
        <f>COUNTIF(C:C,"=TTX/4AP")</f>
        <v>16</v>
      </c>
      <c r="K3">
        <f>I3/SQRT(J3)</f>
        <v>30.37468825176925</v>
      </c>
    </row>
    <row r="4" spans="1:24" x14ac:dyDescent="0.35">
      <c r="C4" s="2"/>
      <c r="G4" t="s">
        <v>21</v>
      </c>
      <c r="H4">
        <f>AVERAGEIF(C:C,"=SR",D:D)</f>
        <v>24.61099317336015</v>
      </c>
      <c r="I4">
        <f>_xlfn.STDEV.P(H11:W11)</f>
        <v>15.831535356810887</v>
      </c>
      <c r="J4">
        <f>COUNTIF(C:C,"=SR")</f>
        <v>10</v>
      </c>
      <c r="K4">
        <f>I4/SQRT(J4)</f>
        <v>5.00637105850089</v>
      </c>
    </row>
    <row r="5" spans="1:24" x14ac:dyDescent="0.35">
      <c r="B5">
        <v>2</v>
      </c>
      <c r="C5" s="1" t="s">
        <v>19</v>
      </c>
      <c r="D5">
        <v>42.013143539428697</v>
      </c>
    </row>
    <row r="6" spans="1:24" x14ac:dyDescent="0.35">
      <c r="C6" s="2"/>
    </row>
    <row r="7" spans="1:24" x14ac:dyDescent="0.35">
      <c r="A7" t="s">
        <v>4</v>
      </c>
      <c r="B7">
        <v>3</v>
      </c>
      <c r="C7" s="1" t="s">
        <v>19</v>
      </c>
      <c r="D7">
        <v>69.292438507080007</v>
      </c>
      <c r="G7" t="s">
        <v>31</v>
      </c>
    </row>
    <row r="8" spans="1:24" x14ac:dyDescent="0.35">
      <c r="C8" s="2"/>
    </row>
    <row r="9" spans="1:24" x14ac:dyDescent="0.35">
      <c r="A9" t="s">
        <v>5</v>
      </c>
      <c r="B9">
        <v>4</v>
      </c>
      <c r="C9" s="1" t="s">
        <v>19</v>
      </c>
      <c r="D9">
        <v>297.232564290364</v>
      </c>
      <c r="G9" t="s">
        <v>32</v>
      </c>
      <c r="H9" s="3">
        <v>1</v>
      </c>
      <c r="I9" s="3">
        <f>H9+1</f>
        <v>2</v>
      </c>
      <c r="J9" s="3">
        <f>I9+1</f>
        <v>3</v>
      </c>
      <c r="K9" s="3">
        <f>J9+1</f>
        <v>4</v>
      </c>
      <c r="L9" s="3">
        <f>K9+1</f>
        <v>5</v>
      </c>
      <c r="M9" s="3">
        <v>6</v>
      </c>
      <c r="N9" s="3">
        <v>7</v>
      </c>
      <c r="O9" s="3">
        <v>8</v>
      </c>
      <c r="P9" s="3">
        <v>9</v>
      </c>
      <c r="Q9" s="3">
        <v>10</v>
      </c>
      <c r="R9" s="3">
        <v>11</v>
      </c>
      <c r="S9" s="3">
        <v>12</v>
      </c>
      <c r="T9" s="3">
        <v>13</v>
      </c>
      <c r="U9" s="3">
        <v>14</v>
      </c>
      <c r="V9" s="3">
        <v>15</v>
      </c>
      <c r="W9" s="3">
        <v>16</v>
      </c>
      <c r="X9" s="3"/>
    </row>
    <row r="10" spans="1:24" x14ac:dyDescent="0.35">
      <c r="C10" s="2" t="s">
        <v>20</v>
      </c>
      <c r="D10">
        <v>45.172725677490199</v>
      </c>
      <c r="G10" t="s">
        <v>33</v>
      </c>
      <c r="H10" s="3">
        <v>102.028148651123</v>
      </c>
      <c r="I10" s="3">
        <v>42.013143539428697</v>
      </c>
      <c r="J10" s="3">
        <v>69.292438507080007</v>
      </c>
      <c r="K10" s="3">
        <v>297.232564290364</v>
      </c>
      <c r="L10" s="3">
        <v>54.808820088704401</v>
      </c>
      <c r="M10" s="3">
        <v>65.186522999999994</v>
      </c>
      <c r="N10" s="3">
        <v>58.703151702880803</v>
      </c>
      <c r="O10" s="3">
        <v>309.583404541015</v>
      </c>
      <c r="P10" s="3">
        <v>200.18860880533799</v>
      </c>
      <c r="Q10" s="3">
        <v>354.80163574218699</v>
      </c>
      <c r="R10" s="3">
        <v>435.98459879557203</v>
      </c>
      <c r="S10" s="3">
        <v>138.543251037597</v>
      </c>
      <c r="T10" s="3">
        <v>72.660914103190095</v>
      </c>
      <c r="U10" s="3">
        <v>191.23618062337201</v>
      </c>
      <c r="V10" s="3">
        <v>189.882954915364</v>
      </c>
      <c r="W10" s="3">
        <v>301.478515625</v>
      </c>
      <c r="X10" s="3"/>
    </row>
    <row r="11" spans="1:24" x14ac:dyDescent="0.35">
      <c r="C11" s="2"/>
      <c r="G11" t="s">
        <v>34</v>
      </c>
      <c r="H11" s="3">
        <v>1.2142982482910101</v>
      </c>
      <c r="I11" s="3"/>
      <c r="J11" s="3"/>
      <c r="K11" s="3">
        <v>45.172725677490199</v>
      </c>
      <c r="L11" s="3">
        <v>11.2034034729003</v>
      </c>
      <c r="M11" s="3"/>
      <c r="N11" s="3">
        <v>22.690884272257399</v>
      </c>
      <c r="O11" s="3">
        <v>44.655255635579401</v>
      </c>
      <c r="P11" s="3"/>
      <c r="Q11" s="3">
        <v>8.2015673319498603</v>
      </c>
      <c r="R11" s="3"/>
      <c r="S11" s="3"/>
      <c r="T11" s="3">
        <v>7.9483909606933496</v>
      </c>
      <c r="U11" s="3">
        <v>28.025005340576101</v>
      </c>
      <c r="V11" s="3">
        <v>40.319990793863902</v>
      </c>
      <c r="W11" s="3">
        <v>36.67841</v>
      </c>
      <c r="X11" s="3"/>
    </row>
    <row r="12" spans="1:24" x14ac:dyDescent="0.35">
      <c r="B12">
        <v>5</v>
      </c>
      <c r="C12" s="1" t="s">
        <v>19</v>
      </c>
      <c r="D12">
        <v>54.808820088704401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35">
      <c r="C13" s="2" t="s">
        <v>20</v>
      </c>
      <c r="D13">
        <v>11.2034034729003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35">
      <c r="A14" t="s">
        <v>6</v>
      </c>
      <c r="B14">
        <v>6</v>
      </c>
      <c r="C14" s="1" t="s">
        <v>19</v>
      </c>
      <c r="D14">
        <v>65.186522999999994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35">
      <c r="C15" s="2"/>
    </row>
    <row r="16" spans="1:24" x14ac:dyDescent="0.35">
      <c r="A16" t="s">
        <v>7</v>
      </c>
      <c r="B16">
        <v>7</v>
      </c>
      <c r="C16" s="1" t="s">
        <v>19</v>
      </c>
      <c r="D16">
        <v>58.703151702880803</v>
      </c>
    </row>
    <row r="17" spans="1:4" x14ac:dyDescent="0.35">
      <c r="C17" s="2" t="s">
        <v>20</v>
      </c>
      <c r="D17">
        <v>22.690884272257399</v>
      </c>
    </row>
    <row r="18" spans="1:4" x14ac:dyDescent="0.35">
      <c r="C18" s="2"/>
    </row>
    <row r="19" spans="1:4" x14ac:dyDescent="0.35">
      <c r="B19">
        <v>8</v>
      </c>
      <c r="C19" s="1" t="s">
        <v>19</v>
      </c>
      <c r="D19">
        <v>309.583404541015</v>
      </c>
    </row>
    <row r="20" spans="1:4" x14ac:dyDescent="0.35">
      <c r="C20" s="2" t="s">
        <v>20</v>
      </c>
      <c r="D20">
        <v>44.655255635579401</v>
      </c>
    </row>
    <row r="21" spans="1:4" x14ac:dyDescent="0.35">
      <c r="C21" s="2"/>
    </row>
    <row r="22" spans="1:4" x14ac:dyDescent="0.35">
      <c r="B22">
        <v>9</v>
      </c>
      <c r="C22" s="1" t="s">
        <v>19</v>
      </c>
      <c r="D22">
        <v>200.18860880533799</v>
      </c>
    </row>
    <row r="23" spans="1:4" x14ac:dyDescent="0.35">
      <c r="C23" s="2"/>
    </row>
    <row r="24" spans="1:4" x14ac:dyDescent="0.35">
      <c r="A24" t="s">
        <v>8</v>
      </c>
      <c r="B24">
        <v>10</v>
      </c>
      <c r="C24" s="1" t="s">
        <v>19</v>
      </c>
      <c r="D24">
        <v>354.80163574218699</v>
      </c>
    </row>
    <row r="25" spans="1:4" x14ac:dyDescent="0.35">
      <c r="C25" s="2" t="s">
        <v>20</v>
      </c>
      <c r="D25">
        <v>8.2015673319498603</v>
      </c>
    </row>
    <row r="26" spans="1:4" x14ac:dyDescent="0.35">
      <c r="C26" s="2"/>
    </row>
    <row r="27" spans="1:4" x14ac:dyDescent="0.35">
      <c r="A27" t="s">
        <v>9</v>
      </c>
      <c r="B27">
        <v>11</v>
      </c>
      <c r="C27" s="1" t="s">
        <v>19</v>
      </c>
      <c r="D27">
        <v>435.98459879557203</v>
      </c>
    </row>
    <row r="28" spans="1:4" x14ac:dyDescent="0.35">
      <c r="C28" s="2"/>
    </row>
    <row r="29" spans="1:4" x14ac:dyDescent="0.35">
      <c r="B29">
        <v>12</v>
      </c>
      <c r="C29" s="1" t="s">
        <v>19</v>
      </c>
      <c r="D29">
        <v>138.543251037597</v>
      </c>
    </row>
    <row r="30" spans="1:4" x14ac:dyDescent="0.35">
      <c r="C30" s="2"/>
    </row>
    <row r="31" spans="1:4" x14ac:dyDescent="0.35">
      <c r="B31">
        <v>13</v>
      </c>
      <c r="C31" s="1" t="s">
        <v>19</v>
      </c>
      <c r="D31">
        <v>72.660914103190095</v>
      </c>
    </row>
    <row r="32" spans="1:4" x14ac:dyDescent="0.35">
      <c r="C32" s="2" t="s">
        <v>20</v>
      </c>
      <c r="D32">
        <v>7.9483909606933496</v>
      </c>
    </row>
    <row r="33" spans="1:4" x14ac:dyDescent="0.35">
      <c r="C33" s="2"/>
    </row>
    <row r="34" spans="1:4" x14ac:dyDescent="0.35">
      <c r="A34" t="s">
        <v>10</v>
      </c>
      <c r="B34">
        <v>14</v>
      </c>
      <c r="C34" s="1" t="s">
        <v>19</v>
      </c>
      <c r="D34">
        <v>191.23618062337201</v>
      </c>
    </row>
    <row r="35" spans="1:4" x14ac:dyDescent="0.35">
      <c r="C35" s="2" t="s">
        <v>20</v>
      </c>
      <c r="D35">
        <v>28.025005340576101</v>
      </c>
    </row>
    <row r="36" spans="1:4" x14ac:dyDescent="0.35">
      <c r="C36" s="2"/>
    </row>
    <row r="37" spans="1:4" x14ac:dyDescent="0.35">
      <c r="B37">
        <v>15</v>
      </c>
      <c r="C37" s="1" t="s">
        <v>19</v>
      </c>
      <c r="D37">
        <v>189.882954915364</v>
      </c>
    </row>
    <row r="38" spans="1:4" x14ac:dyDescent="0.35">
      <c r="C38" s="2" t="s">
        <v>20</v>
      </c>
      <c r="D38">
        <v>40.319990793863902</v>
      </c>
    </row>
    <row r="39" spans="1:4" x14ac:dyDescent="0.35">
      <c r="C39" s="2"/>
    </row>
    <row r="40" spans="1:4" x14ac:dyDescent="0.35">
      <c r="A40" t="s">
        <v>11</v>
      </c>
      <c r="B40">
        <v>16</v>
      </c>
      <c r="C40" s="1" t="s">
        <v>19</v>
      </c>
      <c r="D40">
        <v>301.478515625</v>
      </c>
    </row>
    <row r="41" spans="1:4" x14ac:dyDescent="0.35">
      <c r="C41" s="2" t="s">
        <v>20</v>
      </c>
      <c r="D41">
        <v>36.67841</v>
      </c>
    </row>
    <row r="42" spans="1:4" x14ac:dyDescent="0.35">
      <c r="C4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9525-0C36-4898-958E-5BB72079EAAA}">
  <dimension ref="A1:C14"/>
  <sheetViews>
    <sheetView workbookViewId="0">
      <selection activeCell="C16" sqref="C16"/>
    </sheetView>
  </sheetViews>
  <sheetFormatPr defaultRowHeight="14.5" x14ac:dyDescent="0.35"/>
  <cols>
    <col min="2" max="2" width="12.1796875" customWidth="1"/>
    <col min="3" max="3" width="14.726562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>
        <v>3</v>
      </c>
      <c r="C2">
        <v>2</v>
      </c>
    </row>
    <row r="3" spans="1:3" x14ac:dyDescent="0.35">
      <c r="A3" t="s">
        <v>4</v>
      </c>
      <c r="B3">
        <v>1</v>
      </c>
      <c r="C3">
        <v>0</v>
      </c>
    </row>
    <row r="4" spans="1:3" x14ac:dyDescent="0.35">
      <c r="A4" t="s">
        <v>5</v>
      </c>
      <c r="B4">
        <v>2</v>
      </c>
      <c r="C4">
        <v>3</v>
      </c>
    </row>
    <row r="5" spans="1:3" x14ac:dyDescent="0.35">
      <c r="A5" t="s">
        <v>6</v>
      </c>
      <c r="B5">
        <v>1</v>
      </c>
      <c r="C5">
        <v>0</v>
      </c>
    </row>
    <row r="6" spans="1:3" x14ac:dyDescent="0.35">
      <c r="A6" t="s">
        <v>7</v>
      </c>
      <c r="B6">
        <v>3</v>
      </c>
      <c r="C6">
        <v>2</v>
      </c>
    </row>
    <row r="7" spans="1:3" x14ac:dyDescent="0.35">
      <c r="A7" t="s">
        <v>8</v>
      </c>
      <c r="B7">
        <v>1</v>
      </c>
      <c r="C7">
        <v>1</v>
      </c>
    </row>
    <row r="8" spans="1:3" x14ac:dyDescent="0.35">
      <c r="A8" t="s">
        <v>9</v>
      </c>
      <c r="B8">
        <v>4</v>
      </c>
      <c r="C8">
        <v>3</v>
      </c>
    </row>
    <row r="9" spans="1:3" x14ac:dyDescent="0.35">
      <c r="A9" t="s">
        <v>10</v>
      </c>
      <c r="B9">
        <v>2</v>
      </c>
      <c r="C9">
        <v>2</v>
      </c>
    </row>
    <row r="10" spans="1:3" x14ac:dyDescent="0.35">
      <c r="A10" t="s">
        <v>11</v>
      </c>
      <c r="B10">
        <v>1</v>
      </c>
      <c r="C10">
        <v>0</v>
      </c>
    </row>
    <row r="12" spans="1:3" x14ac:dyDescent="0.35">
      <c r="A12" t="s">
        <v>26</v>
      </c>
      <c r="B12">
        <f>SUM(B2:B10)</f>
        <v>18</v>
      </c>
      <c r="C12">
        <f>SUM(C2:C10)</f>
        <v>13</v>
      </c>
    </row>
    <row r="13" spans="1:3" x14ac:dyDescent="0.35">
      <c r="A13" t="s">
        <v>28</v>
      </c>
      <c r="B13">
        <f>B12/B14</f>
        <v>0.58064516129032262</v>
      </c>
      <c r="C13">
        <f>C12/B14</f>
        <v>0.41935483870967744</v>
      </c>
    </row>
    <row r="14" spans="1:3" x14ac:dyDescent="0.35">
      <c r="A14" t="s">
        <v>27</v>
      </c>
      <c r="B14">
        <f>SUM(B12:C12)</f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IV Curve Example Cell (Fig. 5D)</vt:lpstr>
      <vt:lpstr>IPSC amplitudes (Fig. 5F)</vt:lpstr>
      <vt:lpstr>Connected vs Unconn (Fig. 5F)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2020-12-08T20:47:11Z</dcterms:created>
  <dcterms:modified xsi:type="dcterms:W3CDTF">2020-12-09T22:09:39Z</dcterms:modified>
</cp:coreProperties>
</file>