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/>
  <xr:revisionPtr revIDLastSave="0" documentId="13_ncr:1_{5194E387-34D6-4BDB-94A6-A3C9982ADD18}" xr6:coauthVersionLast="47" xr6:coauthVersionMax="47" xr10:uidLastSave="{00000000-0000-0000-0000-000000000000}"/>
  <bookViews>
    <workbookView xWindow="4956" yWindow="2616" windowWidth="34560" windowHeight="18792" xr2:uid="{00000000-000D-0000-FFFF-FFFF00000000}"/>
  </bookViews>
  <sheets>
    <sheet name="Figure 5a,b" sheetId="1" r:id="rId1"/>
    <sheet name="Figure 5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2" l="1"/>
  <c r="M49" i="2"/>
  <c r="L50" i="2"/>
  <c r="L49" i="2"/>
  <c r="H50" i="2"/>
  <c r="G50" i="2"/>
  <c r="H49" i="2"/>
  <c r="G49" i="2"/>
  <c r="D28" i="2"/>
  <c r="D30" i="2"/>
  <c r="I30" i="2"/>
  <c r="I28" i="2"/>
  <c r="H30" i="2"/>
  <c r="H28" i="2"/>
  <c r="G30" i="2"/>
  <c r="G28" i="2"/>
  <c r="F30" i="2"/>
  <c r="F28" i="2"/>
  <c r="E30" i="2"/>
  <c r="E28" i="2"/>
  <c r="E40" i="2" s="1"/>
  <c r="E27" i="2"/>
  <c r="F27" i="2"/>
  <c r="G27" i="2"/>
  <c r="H27" i="2"/>
  <c r="I27" i="2"/>
  <c r="E29" i="2"/>
  <c r="F29" i="2"/>
  <c r="G29" i="2"/>
  <c r="H29" i="2"/>
  <c r="I29" i="2"/>
  <c r="D29" i="2"/>
  <c r="D27" i="2"/>
  <c r="C54" i="1"/>
  <c r="H54" i="1" s="1"/>
  <c r="D54" i="1"/>
  <c r="C53" i="1"/>
  <c r="C52" i="1"/>
  <c r="F51" i="1"/>
  <c r="E51" i="1"/>
  <c r="C50" i="1"/>
  <c r="J41" i="1"/>
  <c r="J40" i="1"/>
  <c r="F54" i="1" s="1"/>
  <c r="J39" i="1"/>
  <c r="I41" i="1"/>
  <c r="I40" i="1"/>
  <c r="E54" i="1" s="1"/>
  <c r="I39" i="1"/>
  <c r="H41" i="1"/>
  <c r="H40" i="1"/>
  <c r="H39" i="1"/>
  <c r="G41" i="1"/>
  <c r="G40" i="1"/>
  <c r="G39" i="1"/>
  <c r="F41" i="1"/>
  <c r="F40" i="1"/>
  <c r="F53" i="1" s="1"/>
  <c r="F39" i="1"/>
  <c r="E41" i="1"/>
  <c r="E40" i="1"/>
  <c r="E53" i="1" s="1"/>
  <c r="E39" i="1"/>
  <c r="D41" i="1"/>
  <c r="D40" i="1"/>
  <c r="D53" i="1" s="1"/>
  <c r="D39" i="1"/>
  <c r="C41" i="1"/>
  <c r="C40" i="1"/>
  <c r="C39" i="1"/>
  <c r="N31" i="1"/>
  <c r="N30" i="1"/>
  <c r="F52" i="1" s="1"/>
  <c r="M31" i="1"/>
  <c r="E52" i="1" s="1"/>
  <c r="M30" i="1"/>
  <c r="L31" i="1"/>
  <c r="L30" i="1"/>
  <c r="D52" i="1" s="1"/>
  <c r="K31" i="1"/>
  <c r="K30" i="1"/>
  <c r="J31" i="1"/>
  <c r="J30" i="1"/>
  <c r="I31" i="1"/>
  <c r="I30" i="1"/>
  <c r="H31" i="1"/>
  <c r="G31" i="1"/>
  <c r="G30" i="1"/>
  <c r="C51" i="1" s="1"/>
  <c r="F31" i="1"/>
  <c r="F30" i="1"/>
  <c r="F50" i="1" s="1"/>
  <c r="E31" i="1"/>
  <c r="E30" i="1"/>
  <c r="E50" i="1" s="1"/>
  <c r="D31" i="1"/>
  <c r="D30" i="1"/>
  <c r="D50" i="1" s="1"/>
  <c r="D29" i="1"/>
  <c r="E29" i="1"/>
  <c r="F29" i="1"/>
  <c r="G29" i="1"/>
  <c r="H29" i="1"/>
  <c r="I29" i="1"/>
  <c r="J29" i="1"/>
  <c r="K29" i="1"/>
  <c r="L29" i="1"/>
  <c r="M29" i="1"/>
  <c r="N29" i="1"/>
  <c r="H30" i="1"/>
  <c r="D51" i="1" s="1"/>
  <c r="C31" i="1"/>
  <c r="C30" i="1"/>
  <c r="C29" i="1"/>
  <c r="F40" i="2" l="1"/>
  <c r="E41" i="2"/>
  <c r="D41" i="2"/>
  <c r="F41" i="2"/>
  <c r="D40" i="2"/>
  <c r="G41" i="2"/>
  <c r="H40" i="2"/>
  <c r="G40" i="2"/>
  <c r="H51" i="1"/>
  <c r="G51" i="1"/>
  <c r="H50" i="1"/>
  <c r="H52" i="1"/>
  <c r="G50" i="1"/>
  <c r="H53" i="1"/>
  <c r="G54" i="1"/>
  <c r="G53" i="1"/>
  <c r="G52" i="1"/>
  <c r="H41" i="2" l="1"/>
</calcChain>
</file>

<file path=xl/sharedStrings.xml><?xml version="1.0" encoding="utf-8"?>
<sst xmlns="http://schemas.openxmlformats.org/spreadsheetml/2006/main" count="101" uniqueCount="27">
  <si>
    <t>b-casein</t>
  </si>
  <si>
    <t>UNC45</t>
  </si>
  <si>
    <t>v-Myc</t>
  </si>
  <si>
    <t>replicate #</t>
  </si>
  <si>
    <t>v-myc</t>
  </si>
  <si>
    <t>beta-casein</t>
  </si>
  <si>
    <t>UNC45(core)</t>
  </si>
  <si>
    <t>Fold change (dimer/octamer)</t>
  </si>
  <si>
    <t>mean</t>
  </si>
  <si>
    <t>SD</t>
  </si>
  <si>
    <t>WT</t>
  </si>
  <si>
    <t>R190A/R194A</t>
  </si>
  <si>
    <t>Quantification 5d</t>
  </si>
  <si>
    <t>dimer</t>
  </si>
  <si>
    <t>HOO</t>
  </si>
  <si>
    <t>Fold change (dimer/HOO)</t>
  </si>
  <si>
    <t>octamer</t>
  </si>
  <si>
    <t>Kre</t>
  </si>
  <si>
    <t>background</t>
  </si>
  <si>
    <t>Integrated pixel density</t>
  </si>
  <si>
    <t>Quantification Figure 5a,b</t>
  </si>
  <si>
    <t>Background subtraction</t>
  </si>
  <si>
    <t>for easier readability all values were first divided by 1 000 000 and afterwards plotted</t>
  </si>
  <si>
    <t>background dimer</t>
  </si>
  <si>
    <t>background HOO</t>
  </si>
  <si>
    <t>UNC45core</t>
  </si>
  <si>
    <t>subtracting background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</si>
</sst>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 applyAlignment="1">
      <alignment horizontal="left"/>
    </xf>
    <xf numFmtId="0" fontId="1" fillId="0" borderId="5" xfId="0" applyFont="1" applyBorder="1"/>
    <xf numFmtId="0" fontId="1" fillId="0" borderId="4" xfId="0" applyFont="1" applyBorder="1"/>
    <xf numFmtId="164" fontId="2" fillId="0" borderId="1" xfId="0" applyNumberFormat="1" applyFont="1" applyBorder="1"/>
    <xf numFmtId="2" fontId="2" fillId="0" borderId="9" xfId="0" applyNumberFormat="1" applyFont="1" applyBorder="1"/>
    <xf numFmtId="0" fontId="1" fillId="0" borderId="7" xfId="0" applyFont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2" xfId="0" applyFont="1" applyBorder="1"/>
    <xf numFmtId="0" fontId="0" fillId="0" borderId="0" xfId="0" applyAlignment="1"/>
    <xf numFmtId="2" fontId="2" fillId="0" borderId="1" xfId="0" applyNumberFormat="1" applyFont="1" applyBorder="1"/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0" fillId="0" borderId="0" xfId="0" applyNumberFormat="1" applyBorder="1"/>
    <xf numFmtId="165" fontId="0" fillId="0" borderId="0" xfId="0" applyNumberFormat="1" applyBorder="1"/>
    <xf numFmtId="0" fontId="4" fillId="0" borderId="0" xfId="0" applyFont="1" applyAlignment="1"/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94"/>
  <sheetViews>
    <sheetView tabSelected="1" topLeftCell="A16" workbookViewId="0">
      <selection activeCell="T26" sqref="T26"/>
    </sheetView>
  </sheetViews>
  <sheetFormatPr defaultRowHeight="14.4" x14ac:dyDescent="0.3"/>
  <cols>
    <col min="2" max="2" width="13.109375" customWidth="1"/>
    <col min="3" max="14" width="10" bestFit="1" customWidth="1"/>
    <col min="18" max="18" width="11.5546875" bestFit="1" customWidth="1"/>
    <col min="19" max="19" width="12" bestFit="1" customWidth="1"/>
  </cols>
  <sheetData>
    <row r="3" spans="2:18" x14ac:dyDescent="0.3">
      <c r="B3" s="30" t="s">
        <v>20</v>
      </c>
      <c r="C3" s="30"/>
      <c r="D3" s="30"/>
    </row>
    <row r="4" spans="2:18" x14ac:dyDescent="0.3">
      <c r="B4" s="18"/>
      <c r="C4" s="18"/>
      <c r="D4" s="18"/>
    </row>
    <row r="5" spans="2:18" ht="15" thickBot="1" x14ac:dyDescent="0.35">
      <c r="B5" s="31" t="s">
        <v>19</v>
      </c>
      <c r="C5" s="32"/>
      <c r="D5" s="32"/>
      <c r="E5" s="32"/>
      <c r="F5" s="32"/>
      <c r="G5" s="32"/>
      <c r="H5" s="32"/>
      <c r="I5" s="32"/>
      <c r="J5" s="32"/>
      <c r="R5" s="1"/>
    </row>
    <row r="6" spans="2:18" ht="15" thickBot="1" x14ac:dyDescent="0.35">
      <c r="B6" s="3"/>
      <c r="C6" s="33" t="s">
        <v>2</v>
      </c>
      <c r="D6" s="34"/>
      <c r="E6" s="34"/>
      <c r="F6" s="35"/>
      <c r="G6" s="33" t="s">
        <v>17</v>
      </c>
      <c r="H6" s="34"/>
      <c r="I6" s="34"/>
      <c r="J6" s="35"/>
      <c r="K6" s="33" t="s">
        <v>0</v>
      </c>
      <c r="L6" s="34"/>
      <c r="M6" s="34"/>
      <c r="N6" s="35"/>
    </row>
    <row r="7" spans="2:18" ht="15" thickBot="1" x14ac:dyDescent="0.35">
      <c r="B7" s="21" t="s">
        <v>18</v>
      </c>
      <c r="C7" s="11">
        <v>375705084</v>
      </c>
      <c r="D7" s="11">
        <v>378077275</v>
      </c>
      <c r="E7" s="11">
        <v>376384763</v>
      </c>
      <c r="F7" s="11">
        <v>378898034</v>
      </c>
      <c r="G7" s="11">
        <v>345272408</v>
      </c>
      <c r="H7" s="11">
        <v>341836097</v>
      </c>
      <c r="I7" s="11">
        <v>352106198</v>
      </c>
      <c r="J7" s="11">
        <v>351879982</v>
      </c>
      <c r="K7" s="11">
        <v>378242828</v>
      </c>
      <c r="L7" s="11">
        <v>373697834</v>
      </c>
      <c r="M7" s="11">
        <v>374582946</v>
      </c>
      <c r="N7" s="11">
        <v>385788898</v>
      </c>
    </row>
    <row r="8" spans="2:18" ht="15" thickBot="1" x14ac:dyDescent="0.35">
      <c r="B8" s="10" t="s">
        <v>13</v>
      </c>
      <c r="C8" s="11">
        <v>287549167</v>
      </c>
      <c r="D8" s="11">
        <v>301965323</v>
      </c>
      <c r="E8" s="11">
        <v>272126740</v>
      </c>
      <c r="F8" s="11">
        <v>285011752</v>
      </c>
      <c r="G8" s="11">
        <v>230851858</v>
      </c>
      <c r="H8" s="11">
        <v>262513264</v>
      </c>
      <c r="I8" s="11">
        <v>259973205</v>
      </c>
      <c r="J8" s="11">
        <v>260068570</v>
      </c>
      <c r="K8" s="11">
        <v>242251486</v>
      </c>
      <c r="L8" s="11">
        <v>247120396</v>
      </c>
      <c r="M8" s="11">
        <v>270305551</v>
      </c>
      <c r="N8" s="11">
        <v>259574345</v>
      </c>
    </row>
    <row r="9" spans="2:18" ht="15" thickBot="1" x14ac:dyDescent="0.35">
      <c r="B9" s="10" t="s">
        <v>16</v>
      </c>
      <c r="C9" s="11">
        <v>249426775</v>
      </c>
      <c r="D9" s="11">
        <v>261551502</v>
      </c>
      <c r="E9" s="11">
        <v>257261231</v>
      </c>
      <c r="F9" s="11">
        <v>246111479</v>
      </c>
      <c r="G9" s="11">
        <v>240780987</v>
      </c>
      <c r="H9" s="11">
        <v>257900320</v>
      </c>
      <c r="I9" s="11">
        <v>262021012</v>
      </c>
      <c r="J9" s="11">
        <v>273872939</v>
      </c>
      <c r="K9" s="11">
        <v>320978772</v>
      </c>
      <c r="L9" s="11">
        <v>313530946</v>
      </c>
      <c r="M9" s="11">
        <v>329203086</v>
      </c>
      <c r="N9" s="11">
        <v>327695221</v>
      </c>
    </row>
    <row r="10" spans="2:18" ht="15" thickBot="1" x14ac:dyDescent="0.35">
      <c r="B10" s="2"/>
      <c r="C10" s="4">
        <v>1</v>
      </c>
      <c r="D10" s="4">
        <v>2</v>
      </c>
      <c r="E10" s="4">
        <v>3</v>
      </c>
      <c r="F10" s="4">
        <v>4</v>
      </c>
      <c r="G10" s="4">
        <v>1</v>
      </c>
      <c r="H10" s="4">
        <v>2</v>
      </c>
      <c r="I10" s="4">
        <v>3</v>
      </c>
      <c r="J10" s="4">
        <v>4</v>
      </c>
      <c r="K10" s="4">
        <v>1</v>
      </c>
      <c r="L10" s="4">
        <v>2</v>
      </c>
      <c r="M10" s="4">
        <v>3</v>
      </c>
      <c r="N10" s="4">
        <v>4</v>
      </c>
    </row>
    <row r="11" spans="2:18" ht="15" thickBot="1" x14ac:dyDescent="0.35">
      <c r="C11" s="36" t="s">
        <v>3</v>
      </c>
      <c r="D11" s="37"/>
      <c r="E11" s="37"/>
      <c r="F11" s="38"/>
      <c r="G11" s="36" t="s">
        <v>3</v>
      </c>
      <c r="H11" s="37"/>
      <c r="I11" s="37"/>
      <c r="J11" s="38"/>
      <c r="K11" s="36" t="s">
        <v>3</v>
      </c>
      <c r="L11" s="37"/>
      <c r="M11" s="37"/>
      <c r="N11" s="38"/>
    </row>
    <row r="13" spans="2:18" x14ac:dyDescent="0.3">
      <c r="B13" s="30"/>
      <c r="C13" s="30"/>
      <c r="D13" s="30"/>
    </row>
    <row r="14" spans="2:18" x14ac:dyDescent="0.3">
      <c r="B14" s="18"/>
      <c r="C14" s="18"/>
      <c r="D14" s="18"/>
    </row>
    <row r="15" spans="2:18" ht="15" thickBot="1" x14ac:dyDescent="0.35">
      <c r="B15" s="31" t="s">
        <v>19</v>
      </c>
      <c r="C15" s="32"/>
      <c r="D15" s="32"/>
      <c r="E15" s="32"/>
      <c r="F15" s="32"/>
      <c r="G15" s="32"/>
      <c r="H15" s="32"/>
      <c r="I15" s="32"/>
      <c r="J15" s="32"/>
    </row>
    <row r="16" spans="2:18" ht="15" thickBot="1" x14ac:dyDescent="0.35">
      <c r="B16" s="3"/>
      <c r="C16" s="33" t="s">
        <v>25</v>
      </c>
      <c r="D16" s="34"/>
      <c r="E16" s="34"/>
      <c r="F16" s="35"/>
      <c r="G16" s="33" t="s">
        <v>1</v>
      </c>
      <c r="H16" s="34"/>
      <c r="I16" s="34"/>
      <c r="J16" s="35"/>
    </row>
    <row r="17" spans="2:14" ht="15" thickBot="1" x14ac:dyDescent="0.35">
      <c r="B17" s="21" t="s">
        <v>18</v>
      </c>
      <c r="C17" s="11">
        <v>357333923</v>
      </c>
      <c r="D17" s="11">
        <v>364115759</v>
      </c>
      <c r="E17" s="11">
        <v>362060312</v>
      </c>
      <c r="F17" s="11">
        <v>367808087</v>
      </c>
      <c r="G17" s="11">
        <v>476759009</v>
      </c>
      <c r="H17" s="11">
        <v>479523721</v>
      </c>
      <c r="I17" s="11">
        <v>492520531</v>
      </c>
      <c r="J17" s="11">
        <v>452797551</v>
      </c>
    </row>
    <row r="18" spans="2:14" ht="15" thickBot="1" x14ac:dyDescent="0.35">
      <c r="B18" s="10" t="s">
        <v>13</v>
      </c>
      <c r="C18" s="11">
        <v>240944883</v>
      </c>
      <c r="D18" s="11">
        <v>254650605</v>
      </c>
      <c r="E18" s="11">
        <v>254779261</v>
      </c>
      <c r="F18" s="11">
        <v>264493901</v>
      </c>
      <c r="G18" s="11">
        <v>371753200</v>
      </c>
      <c r="H18" s="11">
        <v>372046830</v>
      </c>
      <c r="I18" s="11">
        <v>373011851</v>
      </c>
      <c r="J18" s="11">
        <v>346707394</v>
      </c>
    </row>
    <row r="19" spans="2:14" ht="15" thickBot="1" x14ac:dyDescent="0.35">
      <c r="B19" s="10" t="s">
        <v>16</v>
      </c>
      <c r="C19" s="11">
        <v>327556248</v>
      </c>
      <c r="D19" s="11">
        <v>333460092</v>
      </c>
      <c r="E19" s="11">
        <v>336947841</v>
      </c>
      <c r="F19" s="11">
        <v>343298699</v>
      </c>
      <c r="G19" s="11">
        <v>418815440</v>
      </c>
      <c r="H19" s="11">
        <v>424810229</v>
      </c>
      <c r="I19" s="11">
        <v>437479021</v>
      </c>
      <c r="J19" s="11">
        <v>400108779</v>
      </c>
    </row>
    <row r="20" spans="2:14" ht="15" thickBot="1" x14ac:dyDescent="0.35">
      <c r="B20" s="2"/>
      <c r="C20" s="4">
        <v>1</v>
      </c>
      <c r="D20" s="4">
        <v>2</v>
      </c>
      <c r="E20" s="4">
        <v>3</v>
      </c>
      <c r="F20" s="4">
        <v>4</v>
      </c>
      <c r="G20" s="4">
        <v>1</v>
      </c>
      <c r="H20" s="4">
        <v>2</v>
      </c>
      <c r="I20" s="4">
        <v>3</v>
      </c>
      <c r="J20" s="4">
        <v>4</v>
      </c>
    </row>
    <row r="21" spans="2:14" ht="15" thickBot="1" x14ac:dyDescent="0.35">
      <c r="C21" s="36" t="s">
        <v>3</v>
      </c>
      <c r="D21" s="37"/>
      <c r="E21" s="37"/>
      <c r="F21" s="38"/>
      <c r="G21" s="36" t="s">
        <v>3</v>
      </c>
      <c r="H21" s="37"/>
      <c r="I21" s="37"/>
      <c r="J21" s="38"/>
    </row>
    <row r="24" spans="2:14" ht="14.4" customHeight="1" x14ac:dyDescent="0.4">
      <c r="B24" s="41" t="s">
        <v>26</v>
      </c>
      <c r="C24" s="41"/>
      <c r="D24" s="41"/>
      <c r="E24" s="41"/>
      <c r="F24" s="41"/>
      <c r="G24" s="29"/>
      <c r="H24" s="29"/>
      <c r="I24" s="29"/>
      <c r="J24" s="29"/>
    </row>
    <row r="25" spans="2:14" ht="14.4" customHeight="1" x14ac:dyDescent="0.4">
      <c r="B25" s="41"/>
      <c r="C25" s="41"/>
      <c r="D25" s="41"/>
      <c r="E25" s="41"/>
      <c r="F25" s="41"/>
      <c r="G25" s="29"/>
      <c r="H25" s="29"/>
      <c r="I25" s="29"/>
      <c r="J25" s="29"/>
    </row>
    <row r="27" spans="2:14" ht="15" thickBot="1" x14ac:dyDescent="0.35">
      <c r="B27" s="31" t="s">
        <v>19</v>
      </c>
      <c r="C27" s="32"/>
      <c r="D27" s="32"/>
      <c r="E27" s="32"/>
      <c r="F27" s="32"/>
      <c r="G27" s="32"/>
      <c r="H27" s="32"/>
      <c r="I27" s="32"/>
      <c r="J27" s="32"/>
    </row>
    <row r="28" spans="2:14" ht="15" thickBot="1" x14ac:dyDescent="0.35">
      <c r="B28" s="3"/>
      <c r="C28" s="33" t="s">
        <v>2</v>
      </c>
      <c r="D28" s="34"/>
      <c r="E28" s="34"/>
      <c r="F28" s="35"/>
      <c r="G28" s="33" t="s">
        <v>17</v>
      </c>
      <c r="H28" s="34"/>
      <c r="I28" s="34"/>
      <c r="J28" s="35"/>
      <c r="K28" s="33" t="s">
        <v>0</v>
      </c>
      <c r="L28" s="34"/>
      <c r="M28" s="34"/>
      <c r="N28" s="35"/>
    </row>
    <row r="29" spans="2:14" ht="15" thickBot="1" x14ac:dyDescent="0.35">
      <c r="B29" s="21" t="s">
        <v>18</v>
      </c>
      <c r="C29" s="11">
        <f>C7-C7</f>
        <v>0</v>
      </c>
      <c r="D29" s="11">
        <f t="shared" ref="D29:N29" si="0">D7-D7</f>
        <v>0</v>
      </c>
      <c r="E29" s="11">
        <f t="shared" si="0"/>
        <v>0</v>
      </c>
      <c r="F29" s="11">
        <f t="shared" si="0"/>
        <v>0</v>
      </c>
      <c r="G29" s="11">
        <f t="shared" si="0"/>
        <v>0</v>
      </c>
      <c r="H29" s="11">
        <f t="shared" si="0"/>
        <v>0</v>
      </c>
      <c r="I29" s="11">
        <f t="shared" si="0"/>
        <v>0</v>
      </c>
      <c r="J29" s="11">
        <f t="shared" si="0"/>
        <v>0</v>
      </c>
      <c r="K29" s="11">
        <f t="shared" si="0"/>
        <v>0</v>
      </c>
      <c r="L29" s="11">
        <f t="shared" si="0"/>
        <v>0</v>
      </c>
      <c r="M29" s="11">
        <f t="shared" si="0"/>
        <v>0</v>
      </c>
      <c r="N29" s="11">
        <f t="shared" si="0"/>
        <v>0</v>
      </c>
    </row>
    <row r="30" spans="2:14" ht="15" thickBot="1" x14ac:dyDescent="0.35">
      <c r="B30" s="10" t="s">
        <v>13</v>
      </c>
      <c r="C30" s="11">
        <f>C7-C8</f>
        <v>88155917</v>
      </c>
      <c r="D30" s="11">
        <f>D7-D8</f>
        <v>76111952</v>
      </c>
      <c r="E30" s="11">
        <f>E7-E8</f>
        <v>104258023</v>
      </c>
      <c r="F30" s="11">
        <f>F7-F8</f>
        <v>93886282</v>
      </c>
      <c r="G30" s="11">
        <f>G7-G8</f>
        <v>114420550</v>
      </c>
      <c r="H30" s="11">
        <f t="shared" ref="H30" si="1">H7-H8</f>
        <v>79322833</v>
      </c>
      <c r="I30" s="11">
        <f t="shared" ref="I30:N30" si="2">I7-I8</f>
        <v>92132993</v>
      </c>
      <c r="J30" s="11">
        <f t="shared" si="2"/>
        <v>91811412</v>
      </c>
      <c r="K30" s="11">
        <f t="shared" si="2"/>
        <v>135991342</v>
      </c>
      <c r="L30" s="11">
        <f t="shared" si="2"/>
        <v>126577438</v>
      </c>
      <c r="M30" s="11">
        <f t="shared" si="2"/>
        <v>104277395</v>
      </c>
      <c r="N30" s="11">
        <f t="shared" si="2"/>
        <v>126214553</v>
      </c>
    </row>
    <row r="31" spans="2:14" ht="15" thickBot="1" x14ac:dyDescent="0.35">
      <c r="B31" s="10" t="s">
        <v>16</v>
      </c>
      <c r="C31" s="11">
        <f t="shared" ref="C31:N31" si="3">C7-C9</f>
        <v>126278309</v>
      </c>
      <c r="D31" s="11">
        <f t="shared" si="3"/>
        <v>116525773</v>
      </c>
      <c r="E31" s="11">
        <f t="shared" si="3"/>
        <v>119123532</v>
      </c>
      <c r="F31" s="11">
        <f t="shared" si="3"/>
        <v>132786555</v>
      </c>
      <c r="G31" s="11">
        <f t="shared" si="3"/>
        <v>104491421</v>
      </c>
      <c r="H31" s="11">
        <f t="shared" si="3"/>
        <v>83935777</v>
      </c>
      <c r="I31" s="11">
        <f t="shared" si="3"/>
        <v>90085186</v>
      </c>
      <c r="J31" s="11">
        <f t="shared" si="3"/>
        <v>78007043</v>
      </c>
      <c r="K31" s="11">
        <f t="shared" si="3"/>
        <v>57264056</v>
      </c>
      <c r="L31" s="11">
        <f t="shared" si="3"/>
        <v>60166888</v>
      </c>
      <c r="M31" s="11">
        <f t="shared" si="3"/>
        <v>45379860</v>
      </c>
      <c r="N31" s="11">
        <f t="shared" si="3"/>
        <v>58093677</v>
      </c>
    </row>
    <row r="32" spans="2:14" ht="15" thickBot="1" x14ac:dyDescent="0.35">
      <c r="B32" s="2"/>
      <c r="C32" s="4">
        <v>1</v>
      </c>
      <c r="D32" s="4">
        <v>2</v>
      </c>
      <c r="E32" s="4">
        <v>3</v>
      </c>
      <c r="F32" s="4">
        <v>4</v>
      </c>
      <c r="G32" s="4">
        <v>1</v>
      </c>
      <c r="H32" s="4">
        <v>2</v>
      </c>
      <c r="I32" s="4">
        <v>3</v>
      </c>
      <c r="J32" s="4">
        <v>4</v>
      </c>
      <c r="K32" s="4">
        <v>1</v>
      </c>
      <c r="L32" s="4">
        <v>2</v>
      </c>
      <c r="M32" s="4">
        <v>3</v>
      </c>
      <c r="N32" s="4">
        <v>4</v>
      </c>
    </row>
    <row r="33" spans="2:14" ht="15" thickBot="1" x14ac:dyDescent="0.35">
      <c r="C33" s="36" t="s">
        <v>3</v>
      </c>
      <c r="D33" s="37"/>
      <c r="E33" s="37"/>
      <c r="F33" s="38"/>
      <c r="G33" s="36" t="s">
        <v>3</v>
      </c>
      <c r="H33" s="37"/>
      <c r="I33" s="37"/>
      <c r="J33" s="38"/>
      <c r="K33" s="36" t="s">
        <v>3</v>
      </c>
      <c r="L33" s="37"/>
      <c r="M33" s="37"/>
      <c r="N33" s="38"/>
    </row>
    <row r="35" spans="2:14" x14ac:dyDescent="0.3">
      <c r="B35" s="30"/>
      <c r="C35" s="30"/>
      <c r="D35" s="30"/>
    </row>
    <row r="36" spans="2:14" x14ac:dyDescent="0.3">
      <c r="B36" s="18"/>
      <c r="C36" s="18"/>
      <c r="D36" s="18"/>
    </row>
    <row r="37" spans="2:14" ht="15" thickBot="1" x14ac:dyDescent="0.35">
      <c r="B37" s="31" t="s">
        <v>19</v>
      </c>
      <c r="C37" s="32"/>
      <c r="D37" s="32"/>
      <c r="E37" s="32"/>
      <c r="F37" s="32"/>
      <c r="G37" s="32"/>
      <c r="H37" s="32"/>
      <c r="I37" s="32"/>
      <c r="J37" s="32"/>
    </row>
    <row r="38" spans="2:14" ht="15" thickBot="1" x14ac:dyDescent="0.35">
      <c r="B38" s="3"/>
      <c r="C38" s="33" t="s">
        <v>25</v>
      </c>
      <c r="D38" s="34"/>
      <c r="E38" s="34"/>
      <c r="F38" s="35"/>
      <c r="G38" s="33" t="s">
        <v>1</v>
      </c>
      <c r="H38" s="34"/>
      <c r="I38" s="34"/>
      <c r="J38" s="35"/>
    </row>
    <row r="39" spans="2:14" ht="15" thickBot="1" x14ac:dyDescent="0.35">
      <c r="B39" s="21" t="s">
        <v>18</v>
      </c>
      <c r="C39" s="11">
        <f t="shared" ref="C39:J39" si="4">C17-C17</f>
        <v>0</v>
      </c>
      <c r="D39" s="11">
        <f t="shared" si="4"/>
        <v>0</v>
      </c>
      <c r="E39" s="11">
        <f t="shared" si="4"/>
        <v>0</v>
      </c>
      <c r="F39" s="11">
        <f t="shared" si="4"/>
        <v>0</v>
      </c>
      <c r="G39" s="11">
        <f t="shared" si="4"/>
        <v>0</v>
      </c>
      <c r="H39" s="11">
        <f t="shared" si="4"/>
        <v>0</v>
      </c>
      <c r="I39" s="11">
        <f t="shared" si="4"/>
        <v>0</v>
      </c>
      <c r="J39" s="11">
        <f t="shared" si="4"/>
        <v>0</v>
      </c>
    </row>
    <row r="40" spans="2:14" ht="15" thickBot="1" x14ac:dyDescent="0.35">
      <c r="B40" s="10" t="s">
        <v>13</v>
      </c>
      <c r="C40" s="11">
        <f t="shared" ref="C40:J40" si="5">C17-C18</f>
        <v>116389040</v>
      </c>
      <c r="D40" s="11">
        <f t="shared" si="5"/>
        <v>109465154</v>
      </c>
      <c r="E40" s="11">
        <f t="shared" si="5"/>
        <v>107281051</v>
      </c>
      <c r="F40" s="11">
        <f t="shared" si="5"/>
        <v>103314186</v>
      </c>
      <c r="G40" s="11">
        <f t="shared" si="5"/>
        <v>105005809</v>
      </c>
      <c r="H40" s="11">
        <f t="shared" si="5"/>
        <v>107476891</v>
      </c>
      <c r="I40" s="11">
        <f t="shared" si="5"/>
        <v>119508680</v>
      </c>
      <c r="J40" s="11">
        <f t="shared" si="5"/>
        <v>106090157</v>
      </c>
    </row>
    <row r="41" spans="2:14" ht="15" thickBot="1" x14ac:dyDescent="0.35">
      <c r="B41" s="10" t="s">
        <v>16</v>
      </c>
      <c r="C41" s="11">
        <f t="shared" ref="C41:J41" si="6">C17-C19</f>
        <v>29777675</v>
      </c>
      <c r="D41" s="11">
        <f t="shared" si="6"/>
        <v>30655667</v>
      </c>
      <c r="E41" s="11">
        <f t="shared" si="6"/>
        <v>25112471</v>
      </c>
      <c r="F41" s="11">
        <f t="shared" si="6"/>
        <v>24509388</v>
      </c>
      <c r="G41" s="11">
        <f t="shared" si="6"/>
        <v>57943569</v>
      </c>
      <c r="H41" s="11">
        <f t="shared" si="6"/>
        <v>54713492</v>
      </c>
      <c r="I41" s="11">
        <f t="shared" si="6"/>
        <v>55041510</v>
      </c>
      <c r="J41" s="11">
        <f t="shared" si="6"/>
        <v>52688772</v>
      </c>
    </row>
    <row r="42" spans="2:14" ht="15" thickBot="1" x14ac:dyDescent="0.35">
      <c r="B42" s="2"/>
      <c r="C42" s="4">
        <v>1</v>
      </c>
      <c r="D42" s="4">
        <v>2</v>
      </c>
      <c r="E42" s="4">
        <v>3</v>
      </c>
      <c r="F42" s="4">
        <v>4</v>
      </c>
      <c r="G42" s="4">
        <v>1</v>
      </c>
      <c r="H42" s="4">
        <v>2</v>
      </c>
      <c r="I42" s="4">
        <v>3</v>
      </c>
      <c r="J42" s="4">
        <v>4</v>
      </c>
    </row>
    <row r="43" spans="2:14" ht="15" thickBot="1" x14ac:dyDescent="0.35">
      <c r="C43" s="36" t="s">
        <v>3</v>
      </c>
      <c r="D43" s="37"/>
      <c r="E43" s="37"/>
      <c r="F43" s="38"/>
      <c r="G43" s="36" t="s">
        <v>3</v>
      </c>
      <c r="H43" s="37"/>
      <c r="I43" s="37"/>
      <c r="J43" s="38"/>
    </row>
    <row r="45" spans="2:14" x14ac:dyDescent="0.3">
      <c r="B45" s="40" t="s">
        <v>7</v>
      </c>
      <c r="C45" s="40"/>
      <c r="D45" s="40"/>
      <c r="E45" s="40"/>
      <c r="F45" s="40"/>
    </row>
    <row r="46" spans="2:14" x14ac:dyDescent="0.3">
      <c r="B46" s="40"/>
      <c r="C46" s="40"/>
      <c r="D46" s="40"/>
      <c r="E46" s="40"/>
      <c r="F46" s="40"/>
    </row>
    <row r="47" spans="2:14" ht="15" thickBot="1" x14ac:dyDescent="0.35">
      <c r="I47" s="22"/>
      <c r="J47" s="22"/>
      <c r="K47" s="22"/>
      <c r="L47" s="22"/>
      <c r="M47" s="22"/>
    </row>
    <row r="48" spans="2:14" ht="15" thickBot="1" x14ac:dyDescent="0.35">
      <c r="C48" s="36" t="s">
        <v>3</v>
      </c>
      <c r="D48" s="37"/>
      <c r="E48" s="37"/>
      <c r="F48" s="38"/>
      <c r="I48" s="22"/>
      <c r="J48" s="22"/>
      <c r="K48" s="22"/>
      <c r="L48" s="22"/>
      <c r="M48" s="22"/>
    </row>
    <row r="49" spans="2:14" ht="15" thickBot="1" x14ac:dyDescent="0.35">
      <c r="C49" s="6">
        <v>1</v>
      </c>
      <c r="D49" s="6">
        <v>2</v>
      </c>
      <c r="E49" s="6">
        <v>3</v>
      </c>
      <c r="F49" s="6">
        <v>4</v>
      </c>
      <c r="G49" s="6" t="s">
        <v>8</v>
      </c>
      <c r="H49" s="7" t="s">
        <v>9</v>
      </c>
      <c r="I49" s="22"/>
      <c r="J49" s="22"/>
      <c r="K49" s="22"/>
      <c r="L49" s="22"/>
      <c r="M49" s="22"/>
    </row>
    <row r="50" spans="2:14" ht="15" thickBot="1" x14ac:dyDescent="0.35">
      <c r="B50" s="5" t="s">
        <v>4</v>
      </c>
      <c r="C50" s="23">
        <f>C30/C31</f>
        <v>0.69810815252522906</v>
      </c>
      <c r="D50" s="23">
        <f t="shared" ref="D50:F50" si="7">D30/D31</f>
        <v>0.6531769757064817</v>
      </c>
      <c r="E50" s="23">
        <f t="shared" si="7"/>
        <v>0.87520929953621585</v>
      </c>
      <c r="F50" s="23">
        <f t="shared" si="7"/>
        <v>0.70704659820416305</v>
      </c>
      <c r="G50" s="8">
        <f>AVERAGE(C50:F50)</f>
        <v>0.73338525649302244</v>
      </c>
      <c r="H50" s="9">
        <f>STDEV(C50:F50)</f>
        <v>9.744336214208664E-2</v>
      </c>
      <c r="I50" s="22"/>
      <c r="J50" s="22"/>
      <c r="K50" s="22"/>
      <c r="L50" s="22"/>
      <c r="M50" s="22"/>
    </row>
    <row r="51" spans="2:14" ht="15" thickBot="1" x14ac:dyDescent="0.35">
      <c r="B51" s="5" t="s">
        <v>17</v>
      </c>
      <c r="C51" s="23">
        <f>G30/G31</f>
        <v>1.095023389527835</v>
      </c>
      <c r="D51" s="23">
        <f>H30/H31</f>
        <v>0.94504198132341111</v>
      </c>
      <c r="E51" s="23">
        <f>I30/I31</f>
        <v>1.0227318951198037</v>
      </c>
      <c r="F51" s="23">
        <f>J30/J31</f>
        <v>1.1769631108821803</v>
      </c>
      <c r="G51" s="8">
        <f t="shared" ref="G51:G54" si="8">AVERAGE(C51:F51)</f>
        <v>1.0599400942133075</v>
      </c>
      <c r="H51" s="9">
        <f t="shared" ref="H51:H52" si="9">STDEV(C51:F51)</f>
        <v>9.9182072415416586E-2</v>
      </c>
      <c r="I51" s="22"/>
      <c r="J51" s="22"/>
      <c r="K51" s="22"/>
      <c r="L51" s="22"/>
      <c r="M51" s="22"/>
      <c r="N51" s="20"/>
    </row>
    <row r="52" spans="2:14" ht="15" thickBot="1" x14ac:dyDescent="0.35">
      <c r="B52" s="5" t="s">
        <v>5</v>
      </c>
      <c r="C52" s="23">
        <f>K30/K31</f>
        <v>2.3748115571834449</v>
      </c>
      <c r="D52" s="23">
        <f t="shared" ref="D52:E52" si="10">L30/L31</f>
        <v>2.1037723938788391</v>
      </c>
      <c r="E52" s="23">
        <f t="shared" si="10"/>
        <v>2.2978782878572126</v>
      </c>
      <c r="F52" s="23">
        <f>N30/N31</f>
        <v>2.1726039651440896</v>
      </c>
      <c r="G52" s="8">
        <f>AVERAGE(C52:F52)</f>
        <v>2.2372665510158964</v>
      </c>
      <c r="H52" s="9">
        <f t="shared" si="9"/>
        <v>0.12192121959953495</v>
      </c>
      <c r="I52" s="22"/>
      <c r="J52" s="22"/>
      <c r="K52" s="22"/>
      <c r="L52" s="22"/>
      <c r="M52" s="22"/>
      <c r="N52" s="2"/>
    </row>
    <row r="53" spans="2:14" ht="15" thickBot="1" x14ac:dyDescent="0.35">
      <c r="B53" s="5" t="s">
        <v>6</v>
      </c>
      <c r="C53" s="23">
        <f>C40/C41</f>
        <v>3.9086006546850953</v>
      </c>
      <c r="D53" s="23">
        <f t="shared" ref="D53:F53" si="11">D40/D41</f>
        <v>3.5707966817358763</v>
      </c>
      <c r="E53" s="23">
        <f t="shared" si="11"/>
        <v>4.2720228925301695</v>
      </c>
      <c r="F53" s="23">
        <f t="shared" si="11"/>
        <v>4.2152903205906247</v>
      </c>
      <c r="G53" s="8">
        <f t="shared" si="8"/>
        <v>3.9916776373854415</v>
      </c>
      <c r="H53" s="9">
        <f>STDEV(C53:F53)</f>
        <v>0.32282020695503205</v>
      </c>
      <c r="I53" s="22"/>
      <c r="J53" s="22"/>
      <c r="K53" s="22"/>
      <c r="L53" s="22"/>
      <c r="M53" s="22"/>
      <c r="N53" s="2"/>
    </row>
    <row r="54" spans="2:14" ht="15" thickBot="1" x14ac:dyDescent="0.35">
      <c r="B54" s="5" t="s">
        <v>1</v>
      </c>
      <c r="C54" s="23">
        <f>G40/G41</f>
        <v>1.8122081675707618</v>
      </c>
      <c r="D54" s="23">
        <f>H40/H41</f>
        <v>1.9643580965367737</v>
      </c>
      <c r="E54" s="23">
        <f>I40/I41</f>
        <v>2.1712463920412066</v>
      </c>
      <c r="F54" s="23">
        <f>J40/J41</f>
        <v>2.0135249498697747</v>
      </c>
      <c r="G54" s="8">
        <f t="shared" si="8"/>
        <v>1.9903344015046294</v>
      </c>
      <c r="H54" s="9">
        <f>STDEV(C54:F54)</f>
        <v>0.14795345381642691</v>
      </c>
      <c r="I54" s="22"/>
      <c r="J54" s="22"/>
      <c r="K54" s="22"/>
      <c r="L54" s="22"/>
      <c r="M54" s="22"/>
      <c r="N54" s="2"/>
    </row>
    <row r="55" spans="2:14" x14ac:dyDescent="0.3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14"/>
    </row>
    <row r="56" spans="2:14" x14ac:dyDescent="0.3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2:14" x14ac:dyDescent="0.3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2:14" x14ac:dyDescent="0.3">
      <c r="B58" s="39" t="s">
        <v>22</v>
      </c>
      <c r="C58" s="39"/>
      <c r="D58" s="39"/>
      <c r="E58" s="39"/>
      <c r="F58" s="39"/>
      <c r="G58" s="39"/>
      <c r="H58" s="39"/>
      <c r="I58" s="22"/>
      <c r="J58" s="22"/>
      <c r="K58" s="22"/>
      <c r="L58" s="22"/>
      <c r="M58" s="22"/>
    </row>
    <row r="59" spans="2:14" x14ac:dyDescent="0.3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1" spans="2:14" ht="15" thickBot="1" x14ac:dyDescent="0.35">
      <c r="B61" s="31"/>
      <c r="C61" s="32"/>
      <c r="D61" s="32"/>
      <c r="E61" s="32"/>
      <c r="F61" s="32"/>
      <c r="G61" s="32"/>
      <c r="H61" s="32"/>
      <c r="I61" s="32"/>
      <c r="J61" s="32"/>
    </row>
    <row r="62" spans="2:14" ht="15" thickBot="1" x14ac:dyDescent="0.35">
      <c r="B62" s="3"/>
      <c r="C62" s="33" t="s">
        <v>2</v>
      </c>
      <c r="D62" s="34"/>
      <c r="E62" s="34"/>
      <c r="F62" s="35"/>
      <c r="G62" s="33" t="s">
        <v>17</v>
      </c>
      <c r="H62" s="34"/>
      <c r="I62" s="34"/>
      <c r="J62" s="35"/>
      <c r="K62" s="33" t="s">
        <v>0</v>
      </c>
      <c r="L62" s="34"/>
      <c r="M62" s="34"/>
      <c r="N62" s="35"/>
    </row>
    <row r="63" spans="2:14" ht="15" thickBot="1" x14ac:dyDescent="0.35">
      <c r="B63" s="21" t="s">
        <v>18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</row>
    <row r="64" spans="2:14" ht="15" thickBot="1" x14ac:dyDescent="0.35">
      <c r="B64" s="10" t="s">
        <v>13</v>
      </c>
      <c r="C64" s="11">
        <v>88.155917000000002</v>
      </c>
      <c r="D64" s="11">
        <v>76.111952000000002</v>
      </c>
      <c r="E64" s="11">
        <v>104.25802299999999</v>
      </c>
      <c r="F64" s="11">
        <v>93.886281999999994</v>
      </c>
      <c r="G64" s="11">
        <v>114.42055000000001</v>
      </c>
      <c r="H64" s="11">
        <v>79.322833000000003</v>
      </c>
      <c r="I64" s="11">
        <v>92.132992999999999</v>
      </c>
      <c r="J64" s="11">
        <v>91.811412000000004</v>
      </c>
      <c r="K64" s="11">
        <v>135.991342</v>
      </c>
      <c r="L64" s="11">
        <v>126.577438</v>
      </c>
      <c r="M64" s="11">
        <v>104.277395</v>
      </c>
      <c r="N64" s="11">
        <v>126.214553</v>
      </c>
    </row>
    <row r="65" spans="2:14" ht="15" thickBot="1" x14ac:dyDescent="0.35">
      <c r="B65" s="10" t="s">
        <v>16</v>
      </c>
      <c r="C65" s="11">
        <v>126.27830899999999</v>
      </c>
      <c r="D65" s="11">
        <v>116.525773</v>
      </c>
      <c r="E65" s="11">
        <v>119.123532</v>
      </c>
      <c r="F65" s="11">
        <v>132.78655499999999</v>
      </c>
      <c r="G65" s="11">
        <v>104.491421</v>
      </c>
      <c r="H65" s="11">
        <v>83.935777000000002</v>
      </c>
      <c r="I65" s="11">
        <v>90.085185999999993</v>
      </c>
      <c r="J65" s="11">
        <v>78.007042999999996</v>
      </c>
      <c r="K65" s="11">
        <v>57.264055999999997</v>
      </c>
      <c r="L65" s="11">
        <v>60.166888</v>
      </c>
      <c r="M65" s="11">
        <v>45.379860000000001</v>
      </c>
      <c r="N65" s="11">
        <v>58.093677</v>
      </c>
    </row>
    <row r="66" spans="2:14" ht="15" thickBot="1" x14ac:dyDescent="0.35">
      <c r="B66" s="2"/>
      <c r="C66" s="4">
        <v>1</v>
      </c>
      <c r="D66" s="4">
        <v>2</v>
      </c>
      <c r="E66" s="4">
        <v>3</v>
      </c>
      <c r="F66" s="4">
        <v>4</v>
      </c>
      <c r="G66" s="4">
        <v>1</v>
      </c>
      <c r="H66" s="4">
        <v>2</v>
      </c>
      <c r="I66" s="4">
        <v>3</v>
      </c>
      <c r="J66" s="4">
        <v>4</v>
      </c>
      <c r="K66" s="4">
        <v>1</v>
      </c>
      <c r="L66" s="4">
        <v>2</v>
      </c>
      <c r="M66" s="4">
        <v>3</v>
      </c>
      <c r="N66" s="4">
        <v>4</v>
      </c>
    </row>
    <row r="67" spans="2:14" ht="15" thickBot="1" x14ac:dyDescent="0.35">
      <c r="C67" s="36" t="s">
        <v>3</v>
      </c>
      <c r="D67" s="37"/>
      <c r="E67" s="37"/>
      <c r="F67" s="38"/>
      <c r="G67" s="36" t="s">
        <v>3</v>
      </c>
      <c r="H67" s="37"/>
      <c r="I67" s="37"/>
      <c r="J67" s="38"/>
      <c r="K67" s="36" t="s">
        <v>3</v>
      </c>
      <c r="L67" s="37"/>
      <c r="M67" s="37"/>
      <c r="N67" s="38"/>
    </row>
    <row r="69" spans="2:14" x14ac:dyDescent="0.3">
      <c r="B69" s="30"/>
      <c r="C69" s="30"/>
      <c r="D69" s="30"/>
    </row>
    <row r="70" spans="2:14" x14ac:dyDescent="0.3">
      <c r="B70" s="18"/>
      <c r="C70" s="18"/>
      <c r="D70" s="18"/>
    </row>
    <row r="71" spans="2:14" ht="15" thickBot="1" x14ac:dyDescent="0.35">
      <c r="B71" s="31"/>
      <c r="C71" s="32"/>
      <c r="D71" s="32"/>
      <c r="E71" s="32"/>
      <c r="F71" s="32"/>
      <c r="G71" s="32"/>
      <c r="H71" s="32"/>
      <c r="I71" s="32"/>
      <c r="J71" s="32"/>
    </row>
    <row r="72" spans="2:14" ht="15" thickBot="1" x14ac:dyDescent="0.35">
      <c r="B72" s="3"/>
      <c r="C72" s="33" t="s">
        <v>25</v>
      </c>
      <c r="D72" s="34"/>
      <c r="E72" s="34"/>
      <c r="F72" s="35"/>
      <c r="G72" s="33" t="s">
        <v>1</v>
      </c>
      <c r="H72" s="34"/>
      <c r="I72" s="34"/>
      <c r="J72" s="35"/>
    </row>
    <row r="73" spans="2:14" ht="15" thickBot="1" x14ac:dyDescent="0.35">
      <c r="B73" s="21" t="s">
        <v>18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</row>
    <row r="74" spans="2:14" ht="15" thickBot="1" x14ac:dyDescent="0.35">
      <c r="B74" s="10" t="s">
        <v>13</v>
      </c>
      <c r="C74" s="11">
        <v>116.38903999999999</v>
      </c>
      <c r="D74" s="11">
        <v>109.465154</v>
      </c>
      <c r="E74" s="11">
        <v>107.28105100000001</v>
      </c>
      <c r="F74" s="11">
        <v>103.31418600000001</v>
      </c>
      <c r="G74" s="11">
        <v>105.005809</v>
      </c>
      <c r="H74" s="11">
        <v>107.47689099999999</v>
      </c>
      <c r="I74" s="11">
        <v>119.50868</v>
      </c>
      <c r="J74" s="11">
        <v>106.090157</v>
      </c>
    </row>
    <row r="75" spans="2:14" ht="15" thickBot="1" x14ac:dyDescent="0.35">
      <c r="B75" s="10" t="s">
        <v>16</v>
      </c>
      <c r="C75" s="11">
        <v>29.777674999999999</v>
      </c>
      <c r="D75" s="11">
        <v>30.655667000000001</v>
      </c>
      <c r="E75" s="11">
        <v>25.112470999999999</v>
      </c>
      <c r="F75" s="11">
        <v>24.509388000000001</v>
      </c>
      <c r="G75" s="11">
        <v>57.943568999999997</v>
      </c>
      <c r="H75" s="11">
        <v>54.713492000000002</v>
      </c>
      <c r="I75" s="11">
        <v>55.041510000000002</v>
      </c>
      <c r="J75" s="11">
        <v>52.688772</v>
      </c>
    </row>
    <row r="76" spans="2:14" ht="15" thickBot="1" x14ac:dyDescent="0.35">
      <c r="B76" s="2"/>
      <c r="C76" s="4">
        <v>1</v>
      </c>
      <c r="D76" s="4">
        <v>2</v>
      </c>
      <c r="E76" s="4">
        <v>3</v>
      </c>
      <c r="F76" s="4">
        <v>4</v>
      </c>
      <c r="G76" s="4">
        <v>1</v>
      </c>
      <c r="H76" s="4">
        <v>2</v>
      </c>
      <c r="I76" s="4">
        <v>3</v>
      </c>
      <c r="J76" s="4">
        <v>4</v>
      </c>
    </row>
    <row r="77" spans="2:14" ht="15" thickBot="1" x14ac:dyDescent="0.35">
      <c r="C77" s="36" t="s">
        <v>3</v>
      </c>
      <c r="D77" s="37"/>
      <c r="E77" s="37"/>
      <c r="F77" s="38"/>
      <c r="G77" s="36" t="s">
        <v>3</v>
      </c>
      <c r="H77" s="37"/>
      <c r="I77" s="37"/>
      <c r="J77" s="38"/>
    </row>
    <row r="81" spans="10:10" x14ac:dyDescent="0.3">
      <c r="J81" s="20"/>
    </row>
    <row r="82" spans="10:10" x14ac:dyDescent="0.3">
      <c r="J82" s="2"/>
    </row>
    <row r="83" spans="10:10" x14ac:dyDescent="0.3">
      <c r="J83" s="2"/>
    </row>
    <row r="84" spans="10:10" x14ac:dyDescent="0.3">
      <c r="J84" s="2"/>
    </row>
    <row r="85" spans="10:10" x14ac:dyDescent="0.3">
      <c r="J85" s="14"/>
    </row>
    <row r="86" spans="10:10" x14ac:dyDescent="0.3">
      <c r="J86" s="14"/>
    </row>
    <row r="87" spans="10:10" x14ac:dyDescent="0.3">
      <c r="J87" s="14"/>
    </row>
    <row r="88" spans="10:10" x14ac:dyDescent="0.3">
      <c r="J88" s="19"/>
    </row>
    <row r="90" spans="10:10" x14ac:dyDescent="0.3">
      <c r="J90" s="20"/>
    </row>
    <row r="91" spans="10:10" x14ac:dyDescent="0.3">
      <c r="J91" s="2"/>
    </row>
    <row r="92" spans="10:10" x14ac:dyDescent="0.3">
      <c r="J92" s="2"/>
    </row>
    <row r="93" spans="10:10" x14ac:dyDescent="0.3">
      <c r="J93" s="2"/>
    </row>
    <row r="94" spans="10:10" x14ac:dyDescent="0.3">
      <c r="J94" s="14"/>
    </row>
  </sheetData>
  <mergeCells count="44">
    <mergeCell ref="K6:N6"/>
    <mergeCell ref="K11:N11"/>
    <mergeCell ref="C48:F48"/>
    <mergeCell ref="B37:J37"/>
    <mergeCell ref="C38:F38"/>
    <mergeCell ref="G38:J38"/>
    <mergeCell ref="C43:F43"/>
    <mergeCell ref="G43:J43"/>
    <mergeCell ref="C21:F21"/>
    <mergeCell ref="G21:J21"/>
    <mergeCell ref="C16:F16"/>
    <mergeCell ref="G16:J16"/>
    <mergeCell ref="B27:J27"/>
    <mergeCell ref="B24:F25"/>
    <mergeCell ref="B3:D3"/>
    <mergeCell ref="B13:D13"/>
    <mergeCell ref="B15:J15"/>
    <mergeCell ref="B5:J5"/>
    <mergeCell ref="C6:F6"/>
    <mergeCell ref="G6:J6"/>
    <mergeCell ref="C11:F11"/>
    <mergeCell ref="G11:J11"/>
    <mergeCell ref="B58:H58"/>
    <mergeCell ref="B45:F46"/>
    <mergeCell ref="K28:N28"/>
    <mergeCell ref="C33:F33"/>
    <mergeCell ref="G33:J33"/>
    <mergeCell ref="K33:N33"/>
    <mergeCell ref="B35:D35"/>
    <mergeCell ref="C28:F28"/>
    <mergeCell ref="G28:J28"/>
    <mergeCell ref="B61:J61"/>
    <mergeCell ref="C62:F62"/>
    <mergeCell ref="G62:J62"/>
    <mergeCell ref="K62:N62"/>
    <mergeCell ref="C67:F67"/>
    <mergeCell ref="G67:J67"/>
    <mergeCell ref="K67:N67"/>
    <mergeCell ref="B69:D69"/>
    <mergeCell ref="B71:J71"/>
    <mergeCell ref="C72:F72"/>
    <mergeCell ref="G72:J72"/>
    <mergeCell ref="C77:F77"/>
    <mergeCell ref="G77:J7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52B5-C388-424D-AEC2-D546D96FBE52}">
  <dimension ref="C4:M52"/>
  <sheetViews>
    <sheetView workbookViewId="0">
      <selection activeCell="R41" sqref="R41"/>
    </sheetView>
  </sheetViews>
  <sheetFormatPr defaultRowHeight="14.4" x14ac:dyDescent="0.3"/>
  <cols>
    <col min="3" max="3" width="20.109375" customWidth="1"/>
    <col min="4" max="9" width="10" bestFit="1" customWidth="1"/>
  </cols>
  <sheetData>
    <row r="4" spans="3:9" x14ac:dyDescent="0.3">
      <c r="C4" s="30" t="s">
        <v>12</v>
      </c>
      <c r="D4" s="30"/>
      <c r="E4" s="30"/>
    </row>
    <row r="6" spans="3:9" x14ac:dyDescent="0.3">
      <c r="F6" s="1"/>
    </row>
    <row r="7" spans="3:9" ht="15" thickBot="1" x14ac:dyDescent="0.35">
      <c r="C7" s="39" t="s">
        <v>19</v>
      </c>
      <c r="D7" s="39"/>
      <c r="E7" s="39"/>
    </row>
    <row r="8" spans="3:9" ht="15" thickBot="1" x14ac:dyDescent="0.35">
      <c r="C8" s="3"/>
      <c r="D8" s="42" t="s">
        <v>10</v>
      </c>
      <c r="E8" s="43"/>
      <c r="F8" s="44"/>
      <c r="G8" s="42" t="s">
        <v>11</v>
      </c>
      <c r="H8" s="43"/>
      <c r="I8" s="44"/>
    </row>
    <row r="9" spans="3:9" ht="15" thickBot="1" x14ac:dyDescent="0.35">
      <c r="C9" s="21" t="s">
        <v>23</v>
      </c>
      <c r="D9" s="11">
        <v>452710378</v>
      </c>
      <c r="E9" s="11">
        <v>445162059</v>
      </c>
      <c r="F9" s="11">
        <v>443576680</v>
      </c>
      <c r="G9" s="11">
        <v>451812137</v>
      </c>
      <c r="H9" s="11">
        <v>446200323</v>
      </c>
      <c r="I9" s="11">
        <v>441901588</v>
      </c>
    </row>
    <row r="10" spans="3:9" ht="15" thickBot="1" x14ac:dyDescent="0.35">
      <c r="C10" s="10" t="s">
        <v>13</v>
      </c>
      <c r="D10" s="11">
        <v>390208235</v>
      </c>
      <c r="E10" s="11">
        <v>379947381</v>
      </c>
      <c r="F10" s="11">
        <v>391561630</v>
      </c>
      <c r="G10" s="11">
        <v>369791532</v>
      </c>
      <c r="H10" s="11">
        <v>365007426</v>
      </c>
      <c r="I10" s="11">
        <v>378881730</v>
      </c>
    </row>
    <row r="11" spans="3:9" ht="15" thickBot="1" x14ac:dyDescent="0.35">
      <c r="C11" s="21" t="s">
        <v>24</v>
      </c>
      <c r="D11" s="11">
        <v>450015135</v>
      </c>
      <c r="E11" s="11">
        <v>444234587</v>
      </c>
      <c r="F11" s="11">
        <v>441526310</v>
      </c>
      <c r="G11" s="11">
        <v>446663164</v>
      </c>
      <c r="H11" s="11">
        <v>440621702</v>
      </c>
      <c r="I11" s="11">
        <v>439994461</v>
      </c>
    </row>
    <row r="12" spans="3:9" ht="15" thickBot="1" x14ac:dyDescent="0.35">
      <c r="C12" s="10" t="s">
        <v>14</v>
      </c>
      <c r="D12" s="11">
        <v>414233422</v>
      </c>
      <c r="E12" s="11">
        <v>409080687</v>
      </c>
      <c r="F12" s="11">
        <v>411784592</v>
      </c>
      <c r="G12" s="11">
        <v>296132894</v>
      </c>
      <c r="H12" s="11">
        <v>266346883</v>
      </c>
      <c r="I12" s="11">
        <v>295789157</v>
      </c>
    </row>
    <row r="13" spans="3:9" ht="15" thickBot="1" x14ac:dyDescent="0.35">
      <c r="D13" s="4">
        <v>1</v>
      </c>
      <c r="E13" s="4">
        <v>2</v>
      </c>
      <c r="F13" s="4">
        <v>3</v>
      </c>
      <c r="G13" s="4">
        <v>1</v>
      </c>
      <c r="H13" s="4">
        <v>2</v>
      </c>
      <c r="I13" s="4">
        <v>3</v>
      </c>
    </row>
    <row r="14" spans="3:9" ht="15" thickBot="1" x14ac:dyDescent="0.35">
      <c r="D14" s="36" t="s">
        <v>3</v>
      </c>
      <c r="E14" s="37"/>
      <c r="F14" s="38"/>
      <c r="G14" s="36" t="s">
        <v>3</v>
      </c>
      <c r="H14" s="37"/>
      <c r="I14" s="38"/>
    </row>
    <row r="15" spans="3:9" x14ac:dyDescent="0.3">
      <c r="D15" s="14"/>
      <c r="E15" s="14"/>
      <c r="F15" s="14"/>
      <c r="G15" s="14"/>
      <c r="H15" s="14"/>
      <c r="I15" s="14"/>
    </row>
    <row r="20" spans="3:11" ht="14.4" customHeight="1" x14ac:dyDescent="0.4">
      <c r="C20" s="41" t="s">
        <v>21</v>
      </c>
      <c r="D20" s="41"/>
      <c r="E20" s="41"/>
      <c r="F20" s="41"/>
      <c r="G20" s="41"/>
      <c r="H20" s="29"/>
      <c r="I20" s="29"/>
      <c r="J20" s="29"/>
      <c r="K20" s="29"/>
    </row>
    <row r="21" spans="3:11" ht="14.4" customHeight="1" x14ac:dyDescent="0.4">
      <c r="C21" s="41"/>
      <c r="D21" s="41"/>
      <c r="E21" s="41"/>
      <c r="F21" s="41"/>
      <c r="G21" s="41"/>
      <c r="H21" s="29"/>
      <c r="I21" s="29"/>
      <c r="J21" s="29"/>
      <c r="K21" s="29"/>
    </row>
    <row r="24" spans="3:11" x14ac:dyDescent="0.3">
      <c r="F24" s="1"/>
    </row>
    <row r="25" spans="3:11" ht="15" thickBot="1" x14ac:dyDescent="0.35">
      <c r="C25" s="39" t="s">
        <v>19</v>
      </c>
      <c r="D25" s="39"/>
      <c r="E25" s="39"/>
    </row>
    <row r="26" spans="3:11" ht="15" thickBot="1" x14ac:dyDescent="0.35">
      <c r="C26" s="3"/>
      <c r="D26" s="42" t="s">
        <v>10</v>
      </c>
      <c r="E26" s="43"/>
      <c r="F26" s="44"/>
      <c r="G26" s="42" t="s">
        <v>11</v>
      </c>
      <c r="H26" s="43"/>
      <c r="I26" s="44"/>
    </row>
    <row r="27" spans="3:11" ht="15" thickBot="1" x14ac:dyDescent="0.35">
      <c r="C27" s="21" t="s">
        <v>23</v>
      </c>
      <c r="D27" s="11">
        <f>D9-D9</f>
        <v>0</v>
      </c>
      <c r="E27" s="11">
        <f t="shared" ref="E27:I27" si="0">E9-E9</f>
        <v>0</v>
      </c>
      <c r="F27" s="11">
        <f t="shared" si="0"/>
        <v>0</v>
      </c>
      <c r="G27" s="11">
        <f t="shared" si="0"/>
        <v>0</v>
      </c>
      <c r="H27" s="11">
        <f t="shared" si="0"/>
        <v>0</v>
      </c>
      <c r="I27" s="11">
        <f t="shared" si="0"/>
        <v>0</v>
      </c>
    </row>
    <row r="28" spans="3:11" ht="15" thickBot="1" x14ac:dyDescent="0.35">
      <c r="C28" s="10" t="s">
        <v>13</v>
      </c>
      <c r="D28" s="11">
        <f>$D$9-D10</f>
        <v>62502143</v>
      </c>
      <c r="E28" s="11">
        <f>$E$9-E10</f>
        <v>65214678</v>
      </c>
      <c r="F28" s="11">
        <f>$F$9-F10</f>
        <v>52015050</v>
      </c>
      <c r="G28" s="11">
        <f>$G$9-G10</f>
        <v>82020605</v>
      </c>
      <c r="H28" s="11">
        <f>$H$9-H10</f>
        <v>81192897</v>
      </c>
      <c r="I28" s="11">
        <f>$I$9-I10</f>
        <v>63019858</v>
      </c>
    </row>
    <row r="29" spans="3:11" ht="15" thickBot="1" x14ac:dyDescent="0.35">
      <c r="C29" s="21" t="s">
        <v>24</v>
      </c>
      <c r="D29" s="11">
        <f>D11-D11</f>
        <v>0</v>
      </c>
      <c r="E29" s="11">
        <f t="shared" ref="E29:I29" si="1">E11-E11</f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</row>
    <row r="30" spans="3:11" ht="15" thickBot="1" x14ac:dyDescent="0.35">
      <c r="C30" s="10" t="s">
        <v>14</v>
      </c>
      <c r="D30" s="11">
        <f>$D$11-D12</f>
        <v>35781713</v>
      </c>
      <c r="E30" s="11">
        <f>$E$11-E12</f>
        <v>35153900</v>
      </c>
      <c r="F30" s="11">
        <f>$F$11-F12</f>
        <v>29741718</v>
      </c>
      <c r="G30" s="11">
        <f>$G$11-G12</f>
        <v>150530270</v>
      </c>
      <c r="H30" s="11">
        <f>$H$11-H12</f>
        <v>174274819</v>
      </c>
      <c r="I30" s="11">
        <f>$I$11-I12</f>
        <v>144205304</v>
      </c>
    </row>
    <row r="31" spans="3:11" ht="15" thickBot="1" x14ac:dyDescent="0.35">
      <c r="D31" s="4">
        <v>1</v>
      </c>
      <c r="E31" s="4">
        <v>2</v>
      </c>
      <c r="F31" s="4">
        <v>3</v>
      </c>
      <c r="G31" s="4">
        <v>1</v>
      </c>
      <c r="H31" s="4">
        <v>2</v>
      </c>
      <c r="I31" s="4">
        <v>3</v>
      </c>
    </row>
    <row r="32" spans="3:11" ht="15" thickBot="1" x14ac:dyDescent="0.35">
      <c r="D32" s="36" t="s">
        <v>3</v>
      </c>
      <c r="E32" s="37"/>
      <c r="F32" s="38"/>
      <c r="G32" s="36" t="s">
        <v>3</v>
      </c>
      <c r="H32" s="37"/>
      <c r="I32" s="38"/>
    </row>
    <row r="35" spans="3:13" x14ac:dyDescent="0.3">
      <c r="C35" s="40" t="s">
        <v>15</v>
      </c>
      <c r="D35" s="40"/>
      <c r="E35" s="40"/>
      <c r="F35" s="40"/>
      <c r="G35" s="40"/>
    </row>
    <row r="36" spans="3:13" x14ac:dyDescent="0.3">
      <c r="C36" s="40"/>
      <c r="D36" s="40"/>
      <c r="E36" s="40"/>
      <c r="F36" s="40"/>
      <c r="G36" s="40"/>
    </row>
    <row r="37" spans="3:13" ht="26.4" thickBot="1" x14ac:dyDescent="0.55000000000000004">
      <c r="C37" s="24"/>
      <c r="D37" s="24"/>
      <c r="E37" s="24"/>
      <c r="F37" s="24"/>
      <c r="G37" s="24"/>
    </row>
    <row r="38" spans="3:13" ht="15" thickBot="1" x14ac:dyDescent="0.35">
      <c r="D38" s="15" t="s">
        <v>3</v>
      </c>
      <c r="E38" s="16"/>
      <c r="F38" s="17"/>
    </row>
    <row r="39" spans="3:13" ht="15" thickBot="1" x14ac:dyDescent="0.35">
      <c r="D39" s="6">
        <v>1</v>
      </c>
      <c r="E39" s="6">
        <v>2</v>
      </c>
      <c r="F39" s="6">
        <v>3</v>
      </c>
      <c r="G39" s="6" t="s">
        <v>8</v>
      </c>
      <c r="H39" s="7" t="s">
        <v>9</v>
      </c>
    </row>
    <row r="40" spans="3:13" ht="15" thickBot="1" x14ac:dyDescent="0.35">
      <c r="C40" s="5" t="s">
        <v>10</v>
      </c>
      <c r="D40" s="11">
        <f>D28/D30</f>
        <v>1.7467621798878104</v>
      </c>
      <c r="E40" s="11">
        <f>E28/E30</f>
        <v>1.8551192897516349</v>
      </c>
      <c r="F40" s="11">
        <f>F28/F30</f>
        <v>1.7488919100100404</v>
      </c>
      <c r="G40" s="12">
        <f>AVERAGE(D40:F40)</f>
        <v>1.7835911265498285</v>
      </c>
      <c r="H40" s="13">
        <f>STDEV(D40:F40)</f>
        <v>6.1954358489670153E-2</v>
      </c>
    </row>
    <row r="41" spans="3:13" ht="15" thickBot="1" x14ac:dyDescent="0.35">
      <c r="C41" s="5" t="s">
        <v>11</v>
      </c>
      <c r="D41" s="11">
        <f>G28/G30</f>
        <v>0.54487781759774956</v>
      </c>
      <c r="E41" s="11">
        <f>H28/H30</f>
        <v>0.4658900090437047</v>
      </c>
      <c r="F41" s="11">
        <f>I28/I30</f>
        <v>0.43701484100751248</v>
      </c>
      <c r="G41" s="12">
        <f>AVERAGE(D41:F41)</f>
        <v>0.48259422254965562</v>
      </c>
      <c r="H41" s="13">
        <f>STDEV(D41:F41)</f>
        <v>5.5837966397119104E-2</v>
      </c>
    </row>
    <row r="42" spans="3:13" x14ac:dyDescent="0.3">
      <c r="C42" s="26"/>
      <c r="D42" s="2"/>
      <c r="E42" s="2"/>
      <c r="F42" s="2"/>
      <c r="G42" s="27"/>
      <c r="H42" s="28"/>
    </row>
    <row r="43" spans="3:13" x14ac:dyDescent="0.3">
      <c r="C43" s="26"/>
      <c r="D43" s="2"/>
      <c r="E43" s="2"/>
      <c r="F43" s="2"/>
      <c r="G43" s="27"/>
      <c r="H43" s="28"/>
    </row>
    <row r="44" spans="3:13" x14ac:dyDescent="0.3">
      <c r="C44" s="26"/>
      <c r="D44" s="2"/>
      <c r="E44" s="2"/>
      <c r="F44" s="2"/>
      <c r="G44" s="27"/>
      <c r="H44" s="28"/>
    </row>
    <row r="46" spans="3:13" x14ac:dyDescent="0.3">
      <c r="C46" s="39" t="s">
        <v>22</v>
      </c>
      <c r="D46" s="39"/>
      <c r="E46" s="39"/>
      <c r="F46" s="39"/>
      <c r="G46" s="39"/>
      <c r="H46" s="39"/>
      <c r="I46" s="39"/>
    </row>
    <row r="47" spans="3:13" ht="15" thickBot="1" x14ac:dyDescent="0.35"/>
    <row r="48" spans="3:13" ht="15" thickBot="1" x14ac:dyDescent="0.35">
      <c r="C48" s="3"/>
      <c r="D48" s="42" t="s">
        <v>10</v>
      </c>
      <c r="E48" s="43"/>
      <c r="F48" s="44"/>
      <c r="G48" s="6" t="s">
        <v>8</v>
      </c>
      <c r="H48" s="7" t="s">
        <v>9</v>
      </c>
      <c r="I48" s="42" t="s">
        <v>11</v>
      </c>
      <c r="J48" s="43"/>
      <c r="K48" s="44"/>
      <c r="L48" s="6" t="s">
        <v>8</v>
      </c>
      <c r="M48" s="7" t="s">
        <v>9</v>
      </c>
    </row>
    <row r="49" spans="3:13" ht="15" thickBot="1" x14ac:dyDescent="0.35">
      <c r="C49" s="10" t="s">
        <v>13</v>
      </c>
      <c r="D49" s="11">
        <v>62.502142999999997</v>
      </c>
      <c r="E49" s="11">
        <v>65.214678000000006</v>
      </c>
      <c r="F49" s="11">
        <v>52.015050000000002</v>
      </c>
      <c r="G49" s="12">
        <f>AVERAGE(D49:F49)</f>
        <v>59.910623666666673</v>
      </c>
      <c r="H49" s="13">
        <f>STDEV(D49:F49)</f>
        <v>6.9709772755243113</v>
      </c>
      <c r="I49" s="11">
        <v>82.020605000000003</v>
      </c>
      <c r="J49" s="11">
        <v>81.192897000000002</v>
      </c>
      <c r="K49" s="11">
        <v>63.019857999999999</v>
      </c>
      <c r="L49" s="12">
        <f>AVERAGE(I49:K49)</f>
        <v>75.411119999999997</v>
      </c>
      <c r="M49" s="13">
        <f>STDEV(I49:K49)</f>
        <v>10.739124992186326</v>
      </c>
    </row>
    <row r="50" spans="3:13" ht="15" thickBot="1" x14ac:dyDescent="0.35">
      <c r="C50" s="10" t="s">
        <v>14</v>
      </c>
      <c r="D50" s="11">
        <v>35.781713000000003</v>
      </c>
      <c r="E50" s="11">
        <v>35.1539</v>
      </c>
      <c r="F50" s="11">
        <v>29.741717999999999</v>
      </c>
      <c r="G50" s="12">
        <f>AVERAGE(D50:F50)</f>
        <v>33.559110333333336</v>
      </c>
      <c r="H50" s="13">
        <f>STDEV(D50:F50)</f>
        <v>3.3208282793132118</v>
      </c>
      <c r="I50" s="11">
        <v>150.53027</v>
      </c>
      <c r="J50" s="11">
        <v>174.27481900000001</v>
      </c>
      <c r="K50" s="11">
        <v>144.20530400000001</v>
      </c>
      <c r="L50" s="12">
        <f>AVERAGE(I50:K50)</f>
        <v>156.33679766666668</v>
      </c>
      <c r="M50" s="13">
        <f>STDEV(I50:K50)</f>
        <v>15.853414639806475</v>
      </c>
    </row>
    <row r="51" spans="3:13" ht="15" thickBot="1" x14ac:dyDescent="0.35">
      <c r="D51" s="4">
        <v>1</v>
      </c>
      <c r="E51" s="4">
        <v>2</v>
      </c>
      <c r="F51" s="4">
        <v>3</v>
      </c>
      <c r="G51" s="4"/>
      <c r="H51" s="4"/>
      <c r="I51" s="4">
        <v>1</v>
      </c>
      <c r="J51" s="4">
        <v>2</v>
      </c>
      <c r="K51" s="4">
        <v>3</v>
      </c>
    </row>
    <row r="52" spans="3:13" ht="15" thickBot="1" x14ac:dyDescent="0.35">
      <c r="D52" s="15" t="s">
        <v>3</v>
      </c>
      <c r="E52" s="16"/>
      <c r="F52" s="17"/>
      <c r="G52" s="25"/>
      <c r="H52" s="25"/>
      <c r="I52" s="15" t="s">
        <v>3</v>
      </c>
      <c r="J52" s="16"/>
      <c r="K52" s="17"/>
    </row>
  </sheetData>
  <mergeCells count="16">
    <mergeCell ref="C20:G21"/>
    <mergeCell ref="C4:E4"/>
    <mergeCell ref="D48:F48"/>
    <mergeCell ref="I48:K48"/>
    <mergeCell ref="D8:F8"/>
    <mergeCell ref="G8:I8"/>
    <mergeCell ref="C46:I46"/>
    <mergeCell ref="D26:F26"/>
    <mergeCell ref="G26:I26"/>
    <mergeCell ref="D32:F32"/>
    <mergeCell ref="G32:I32"/>
    <mergeCell ref="C35:G36"/>
    <mergeCell ref="C7:E7"/>
    <mergeCell ref="D14:F14"/>
    <mergeCell ref="G14:I14"/>
    <mergeCell ref="C25:E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5a,b</vt:lpstr>
      <vt:lpstr>Figure 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2021-07-10T14:43:44Z</dcterms:modified>
</cp:coreProperties>
</file>