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hillc/Documents/ Caroline/Submitted papers/ilaria paper/eLife revision/Source data/"/>
    </mc:Choice>
  </mc:AlternateContent>
  <bookViews>
    <workbookView xWindow="3200" yWindow="1480" windowWidth="36500" windowHeight="19980" tabRatio="500"/>
  </bookViews>
  <sheets>
    <sheet name="Flow cytometry plotted value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3" i="1"/>
  <c r="B8" i="1"/>
  <c r="C8" i="1"/>
  <c r="C14" i="1"/>
  <c r="F14" i="1"/>
  <c r="G14" i="1"/>
  <c r="K14" i="1"/>
  <c r="C13" i="1"/>
  <c r="G13" i="1"/>
  <c r="K13" i="1"/>
  <c r="D10" i="1"/>
  <c r="B10" i="1"/>
  <c r="D8" i="1"/>
  <c r="D14" i="1"/>
  <c r="E8" i="1"/>
  <c r="E14" i="1"/>
  <c r="F8" i="1"/>
  <c r="F13" i="1"/>
  <c r="G8" i="1"/>
  <c r="H8" i="1"/>
  <c r="H14" i="1"/>
  <c r="I8" i="1"/>
  <c r="I14" i="1"/>
  <c r="J8" i="1"/>
  <c r="J14" i="1"/>
  <c r="K8" i="1"/>
  <c r="L8" i="1"/>
  <c r="L14" i="1"/>
  <c r="M8" i="1"/>
  <c r="M14" i="1"/>
  <c r="B9" i="1"/>
  <c r="C11" i="1"/>
  <c r="D11" i="1"/>
  <c r="E11" i="1"/>
  <c r="F11" i="1"/>
  <c r="G11" i="1"/>
  <c r="H11" i="1"/>
  <c r="I11" i="1"/>
  <c r="J11" i="1"/>
  <c r="K11" i="1"/>
  <c r="L11" i="1"/>
  <c r="M11" i="1"/>
  <c r="B11" i="1"/>
  <c r="E10" i="1"/>
  <c r="M10" i="1"/>
  <c r="L10" i="1"/>
  <c r="K10" i="1"/>
  <c r="J10" i="1"/>
  <c r="I10" i="1"/>
  <c r="H10" i="1"/>
  <c r="G10" i="1"/>
  <c r="F10" i="1"/>
  <c r="C10" i="1"/>
  <c r="M9" i="1"/>
  <c r="L9" i="1"/>
  <c r="K9" i="1"/>
  <c r="J9" i="1"/>
  <c r="I9" i="1"/>
  <c r="H9" i="1"/>
  <c r="G9" i="1"/>
  <c r="F9" i="1"/>
  <c r="E9" i="1"/>
  <c r="D9" i="1"/>
  <c r="C9" i="1"/>
  <c r="M13" i="1"/>
  <c r="I13" i="1"/>
  <c r="E13" i="1"/>
  <c r="J13" i="1"/>
  <c r="L13" i="1"/>
  <c r="H13" i="1"/>
  <c r="D13" i="1"/>
</calcChain>
</file>

<file path=xl/sharedStrings.xml><?xml version="1.0" encoding="utf-8"?>
<sst xmlns="http://schemas.openxmlformats.org/spreadsheetml/2006/main" count="76" uniqueCount="26">
  <si>
    <t>stdev</t>
  </si>
  <si>
    <t>n ex</t>
  </si>
  <si>
    <t xml:space="preserve">Average  </t>
  </si>
  <si>
    <t>STDEV</t>
  </si>
  <si>
    <t>N. Experiments</t>
  </si>
  <si>
    <t>Experiment 1</t>
  </si>
  <si>
    <t>Experiment 2</t>
  </si>
  <si>
    <t>Experiment 3</t>
  </si>
  <si>
    <t>Experiment4</t>
  </si>
  <si>
    <t>Experiment 1 normalised 100% SB S4KO</t>
  </si>
  <si>
    <t>Experiment 2 normalised 100% SB S4KO</t>
  </si>
  <si>
    <t>Experiment 3 normalised 100% SB S4KO</t>
  </si>
  <si>
    <t>Experiment 4 normalised 100% SB S4KO</t>
  </si>
  <si>
    <t>SMAD4KO (rescue GFP)</t>
  </si>
  <si>
    <t>Rescue GFP SMAD WT</t>
  </si>
  <si>
    <t>average 4 experiments</t>
  </si>
  <si>
    <t>SB-431542</t>
  </si>
  <si>
    <t xml:space="preserve">1h TGF-β </t>
  </si>
  <si>
    <t>Treatment</t>
  </si>
  <si>
    <t>Cell line</t>
  </si>
  <si>
    <t>1h TGF-β</t>
  </si>
  <si>
    <t xml:space="preserve">Rescue GFP SMAD4 D351H </t>
  </si>
  <si>
    <t xml:space="preserve">Rescue GFP SMAD4 D537Y </t>
  </si>
  <si>
    <t>Rescue GFP SMAD4 A433E</t>
  </si>
  <si>
    <t>Rescue GFP SMAD4 I435Y</t>
  </si>
  <si>
    <t xml:space="preserve">Rescue GFP SMAD4D537Y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</si>
</sst>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0" fillId="3" borderId="0" xfId="0" applyFill="1" applyBorder="1"/>
    <xf numFmtId="0" fontId="0" fillId="4" borderId="0" xfId="0" applyFill="1" applyBorder="1"/>
    <xf numFmtId="0" fontId="0" fillId="2" borderId="0" xfId="0" applyFill="1" applyBorder="1"/>
    <xf numFmtId="0" fontId="0" fillId="0" borderId="0" xfId="0" applyFill="1" applyBorder="1"/>
    <xf numFmtId="0" fontId="5" fillId="0" borderId="1" xfId="0" applyFont="1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6" borderId="1" xfId="0" applyFill="1" applyBorder="1"/>
    <xf numFmtId="0" fontId="5" fillId="6" borderId="1" xfId="0" applyFont="1" applyFill="1" applyBorder="1"/>
    <xf numFmtId="0" fontId="0" fillId="6" borderId="1" xfId="0" applyFill="1" applyBorder="1" applyAlignment="1">
      <alignment horizontal="center"/>
    </xf>
    <xf numFmtId="0" fontId="4" fillId="6" borderId="2" xfId="0" applyFont="1" applyFill="1" applyBorder="1"/>
    <xf numFmtId="0" fontId="0" fillId="6" borderId="5" xfId="0" applyFill="1" applyBorder="1" applyAlignment="1">
      <alignment horizontal="center"/>
    </xf>
    <xf numFmtId="0" fontId="4" fillId="6" borderId="3" xfId="0" applyFont="1" applyFill="1" applyBorder="1"/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O32"/>
  <sheetViews>
    <sheetView tabSelected="1" workbookViewId="0">
      <selection activeCell="A34" sqref="A34"/>
    </sheetView>
  </sheetViews>
  <sheetFormatPr baseColWidth="10" defaultRowHeight="16" x14ac:dyDescent="0.2"/>
  <cols>
    <col min="1" max="1" width="46" customWidth="1"/>
    <col min="2" max="2" width="39.83203125" customWidth="1"/>
    <col min="3" max="3" width="29.5" customWidth="1"/>
    <col min="4" max="4" width="23" customWidth="1"/>
    <col min="5" max="5" width="33.5" customWidth="1"/>
    <col min="6" max="6" width="28" customWidth="1"/>
    <col min="7" max="7" width="29.6640625" customWidth="1"/>
    <col min="8" max="8" width="23.83203125" customWidth="1"/>
    <col min="9" max="9" width="22.6640625" customWidth="1"/>
    <col min="10" max="10" width="23.1640625" customWidth="1"/>
    <col min="11" max="11" width="21.5" customWidth="1"/>
    <col min="12" max="12" width="23.33203125" customWidth="1"/>
    <col min="13" max="13" width="25.1640625" customWidth="1"/>
    <col min="14" max="152" width="10.83203125" style="11"/>
    <col min="153" max="431" width="10.83203125" style="7"/>
  </cols>
  <sheetData>
    <row r="1" spans="1:431" x14ac:dyDescent="0.2">
      <c r="B1" s="50" t="s">
        <v>20</v>
      </c>
      <c r="C1" s="50" t="s">
        <v>16</v>
      </c>
      <c r="D1" s="50" t="s">
        <v>20</v>
      </c>
      <c r="E1" s="50" t="s">
        <v>16</v>
      </c>
      <c r="F1" s="50" t="s">
        <v>20</v>
      </c>
      <c r="G1" s="50" t="s">
        <v>16</v>
      </c>
      <c r="H1" s="50" t="s">
        <v>20</v>
      </c>
      <c r="I1" s="50" t="s">
        <v>16</v>
      </c>
      <c r="J1" s="50" t="s">
        <v>20</v>
      </c>
      <c r="K1" s="50" t="s">
        <v>16</v>
      </c>
      <c r="L1" s="50" t="s">
        <v>20</v>
      </c>
      <c r="M1" s="50" t="s">
        <v>16</v>
      </c>
    </row>
    <row r="2" spans="1:431" x14ac:dyDescent="0.2">
      <c r="A2" s="5"/>
      <c r="B2" s="46" t="s">
        <v>13</v>
      </c>
      <c r="C2" s="46" t="s">
        <v>13</v>
      </c>
      <c r="D2" s="48" t="s">
        <v>14</v>
      </c>
      <c r="E2" s="48" t="s">
        <v>14</v>
      </c>
      <c r="F2" s="48" t="s">
        <v>21</v>
      </c>
      <c r="G2" s="12" t="s">
        <v>21</v>
      </c>
      <c r="H2" s="12" t="s">
        <v>22</v>
      </c>
      <c r="I2" s="12" t="s">
        <v>22</v>
      </c>
      <c r="J2" s="12" t="s">
        <v>23</v>
      </c>
      <c r="K2" s="12" t="s">
        <v>23</v>
      </c>
      <c r="L2" s="12" t="s">
        <v>24</v>
      </c>
      <c r="M2" s="12" t="s">
        <v>24</v>
      </c>
    </row>
    <row r="3" spans="1:431" x14ac:dyDescent="0.2">
      <c r="A3" s="13" t="s">
        <v>5</v>
      </c>
      <c r="B3" s="34">
        <v>1161</v>
      </c>
      <c r="C3" s="34">
        <v>779</v>
      </c>
      <c r="D3" s="14">
        <v>519</v>
      </c>
      <c r="E3" s="14">
        <v>892</v>
      </c>
      <c r="F3" s="14">
        <v>805</v>
      </c>
      <c r="G3" s="14">
        <v>628</v>
      </c>
      <c r="H3" s="14">
        <v>738</v>
      </c>
      <c r="I3" s="14">
        <v>710</v>
      </c>
      <c r="J3" s="14">
        <v>958</v>
      </c>
      <c r="K3" s="14">
        <v>851</v>
      </c>
      <c r="L3" s="14">
        <v>1418</v>
      </c>
      <c r="M3" s="14">
        <v>1082</v>
      </c>
    </row>
    <row r="4" spans="1:431" s="2" customFormat="1" x14ac:dyDescent="0.2">
      <c r="A4" s="15" t="s">
        <v>6</v>
      </c>
      <c r="B4" s="35">
        <v>1258</v>
      </c>
      <c r="C4" s="35">
        <v>851</v>
      </c>
      <c r="D4" s="16">
        <v>613</v>
      </c>
      <c r="E4" s="16">
        <v>1097</v>
      </c>
      <c r="F4" s="16">
        <v>994</v>
      </c>
      <c r="G4" s="16">
        <v>848</v>
      </c>
      <c r="H4" s="16">
        <v>974</v>
      </c>
      <c r="I4" s="16">
        <v>1376</v>
      </c>
      <c r="J4" s="16">
        <v>1860</v>
      </c>
      <c r="K4" s="16">
        <v>1332</v>
      </c>
      <c r="L4" s="16">
        <v>1400</v>
      </c>
      <c r="M4" s="16">
        <v>1413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</row>
    <row r="5" spans="1:431" s="3" customFormat="1" x14ac:dyDescent="0.2">
      <c r="A5" s="17" t="s">
        <v>7</v>
      </c>
      <c r="B5" s="36">
        <v>1123</v>
      </c>
      <c r="C5" s="36">
        <v>1209</v>
      </c>
      <c r="D5" s="18">
        <v>359</v>
      </c>
      <c r="E5" s="18">
        <v>810</v>
      </c>
      <c r="F5" s="18">
        <v>708</v>
      </c>
      <c r="G5" s="18">
        <v>717</v>
      </c>
      <c r="H5" s="18">
        <v>816</v>
      </c>
      <c r="I5" s="18">
        <v>846</v>
      </c>
      <c r="J5" s="18">
        <v>1022</v>
      </c>
      <c r="K5" s="18">
        <v>1127</v>
      </c>
      <c r="L5" s="18">
        <v>1014</v>
      </c>
      <c r="M5" s="18">
        <v>1484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</row>
    <row r="6" spans="1:431" s="1" customFormat="1" x14ac:dyDescent="0.2">
      <c r="A6" s="19" t="s">
        <v>8</v>
      </c>
      <c r="B6" s="37">
        <v>437</v>
      </c>
      <c r="C6" s="37">
        <v>525</v>
      </c>
      <c r="D6" s="20">
        <v>148</v>
      </c>
      <c r="E6" s="20">
        <v>345</v>
      </c>
      <c r="F6" s="20">
        <v>310</v>
      </c>
      <c r="G6" s="20">
        <v>313</v>
      </c>
      <c r="H6" s="20">
        <v>384</v>
      </c>
      <c r="I6" s="20">
        <v>380</v>
      </c>
      <c r="J6" s="20">
        <v>401</v>
      </c>
      <c r="K6" s="20">
        <v>531</v>
      </c>
      <c r="L6" s="20">
        <v>537</v>
      </c>
      <c r="M6" s="20">
        <v>681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</row>
    <row r="7" spans="1:431" x14ac:dyDescent="0.2">
      <c r="A7" s="5"/>
      <c r="B7" s="38"/>
      <c r="C7" s="38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431" x14ac:dyDescent="0.2">
      <c r="A8" s="13" t="s">
        <v>9</v>
      </c>
      <c r="B8" s="39">
        <f>B3/$C$3*100</f>
        <v>149.0372272143774</v>
      </c>
      <c r="C8" s="39">
        <f>C3/$C$3*100</f>
        <v>100</v>
      </c>
      <c r="D8" s="25">
        <f t="shared" ref="D8:M8" si="0">D3/$C$3*100</f>
        <v>66.623876765083452</v>
      </c>
      <c r="E8" s="25">
        <f t="shared" si="0"/>
        <v>114.50577663671373</v>
      </c>
      <c r="F8" s="25">
        <f t="shared" si="0"/>
        <v>103.33761232349165</v>
      </c>
      <c r="G8" s="25">
        <f t="shared" si="0"/>
        <v>80.616174582798465</v>
      </c>
      <c r="H8" s="25">
        <f t="shared" si="0"/>
        <v>94.73684210526315</v>
      </c>
      <c r="I8" s="25">
        <f t="shared" si="0"/>
        <v>91.14249037227215</v>
      </c>
      <c r="J8" s="25">
        <f t="shared" si="0"/>
        <v>122.97817715019255</v>
      </c>
      <c r="K8" s="25">
        <f t="shared" si="0"/>
        <v>109.2426187419769</v>
      </c>
      <c r="L8" s="25">
        <f t="shared" si="0"/>
        <v>182.02824133504492</v>
      </c>
      <c r="M8" s="25">
        <f t="shared" si="0"/>
        <v>138.89602053915274</v>
      </c>
    </row>
    <row r="9" spans="1:431" x14ac:dyDescent="0.2">
      <c r="A9" s="15" t="s">
        <v>10</v>
      </c>
      <c r="B9" s="40">
        <f t="shared" ref="B9:M9" si="1">B4/$C$4*100</f>
        <v>147.82608695652172</v>
      </c>
      <c r="C9" s="40">
        <f t="shared" si="1"/>
        <v>100</v>
      </c>
      <c r="D9" s="22">
        <f t="shared" si="1"/>
        <v>72.032902467685076</v>
      </c>
      <c r="E9" s="22">
        <f t="shared" si="1"/>
        <v>128.90716803760282</v>
      </c>
      <c r="F9" s="22">
        <f t="shared" si="1"/>
        <v>116.80376028202116</v>
      </c>
      <c r="G9" s="22">
        <f t="shared" si="1"/>
        <v>99.647473560517042</v>
      </c>
      <c r="H9" s="22">
        <f t="shared" si="1"/>
        <v>114.45358401880141</v>
      </c>
      <c r="I9" s="22">
        <f t="shared" si="1"/>
        <v>161.69212690951821</v>
      </c>
      <c r="J9" s="22">
        <f t="shared" si="1"/>
        <v>218.56639247943596</v>
      </c>
      <c r="K9" s="22">
        <f t="shared" si="1"/>
        <v>156.52173913043478</v>
      </c>
      <c r="L9" s="22">
        <f t="shared" si="1"/>
        <v>164.5123384253819</v>
      </c>
      <c r="M9" s="22">
        <f t="shared" si="1"/>
        <v>166.03995299647474</v>
      </c>
    </row>
    <row r="10" spans="1:431" x14ac:dyDescent="0.2">
      <c r="A10" s="17" t="s">
        <v>11</v>
      </c>
      <c r="B10" s="41">
        <f>B5/$C$5*100</f>
        <v>92.88668320926385</v>
      </c>
      <c r="C10" s="41">
        <f t="shared" ref="C10:M10" si="2">C5/$C$5*100</f>
        <v>100</v>
      </c>
      <c r="D10" s="23">
        <f>D5/$C$5*100</f>
        <v>29.69396195202647</v>
      </c>
      <c r="E10" s="23">
        <f t="shared" si="2"/>
        <v>66.997518610421835</v>
      </c>
      <c r="F10" s="23">
        <f t="shared" si="2"/>
        <v>58.560794044665009</v>
      </c>
      <c r="G10" s="23">
        <f t="shared" si="2"/>
        <v>59.305210918114149</v>
      </c>
      <c r="H10" s="23">
        <f t="shared" si="2"/>
        <v>67.493796526054595</v>
      </c>
      <c r="I10" s="23">
        <f t="shared" si="2"/>
        <v>69.975186104218366</v>
      </c>
      <c r="J10" s="23">
        <f t="shared" si="2"/>
        <v>84.532671629445815</v>
      </c>
      <c r="K10" s="23">
        <f t="shared" si="2"/>
        <v>93.217535153019028</v>
      </c>
      <c r="L10" s="23">
        <f t="shared" si="2"/>
        <v>83.870967741935488</v>
      </c>
      <c r="M10" s="23">
        <f t="shared" si="2"/>
        <v>122.74607113316792</v>
      </c>
    </row>
    <row r="11" spans="1:431" x14ac:dyDescent="0.2">
      <c r="A11" s="19" t="s">
        <v>12</v>
      </c>
      <c r="B11" s="42">
        <f>B6/$C$6*100</f>
        <v>83.238095238095227</v>
      </c>
      <c r="C11" s="42">
        <f t="shared" ref="C11:M11" si="3">C6/$C$6*100</f>
        <v>100</v>
      </c>
      <c r="D11" s="24">
        <f t="shared" si="3"/>
        <v>28.19047619047619</v>
      </c>
      <c r="E11" s="24">
        <f t="shared" si="3"/>
        <v>65.714285714285708</v>
      </c>
      <c r="F11" s="24">
        <f t="shared" si="3"/>
        <v>59.047619047619051</v>
      </c>
      <c r="G11" s="24">
        <f t="shared" si="3"/>
        <v>59.619047619047613</v>
      </c>
      <c r="H11" s="24">
        <f t="shared" si="3"/>
        <v>73.142857142857139</v>
      </c>
      <c r="I11" s="24">
        <f t="shared" si="3"/>
        <v>72.38095238095238</v>
      </c>
      <c r="J11" s="24">
        <f t="shared" si="3"/>
        <v>76.38095238095238</v>
      </c>
      <c r="K11" s="24">
        <f t="shared" si="3"/>
        <v>101.14285714285714</v>
      </c>
      <c r="L11" s="24">
        <f t="shared" si="3"/>
        <v>102.28571428571429</v>
      </c>
      <c r="M11" s="24">
        <f t="shared" si="3"/>
        <v>129.71428571428572</v>
      </c>
    </row>
    <row r="12" spans="1:431" x14ac:dyDescent="0.2">
      <c r="A12" s="26"/>
      <c r="B12" s="47" t="s">
        <v>13</v>
      </c>
      <c r="C12" s="47" t="s">
        <v>13</v>
      </c>
      <c r="D12" s="49" t="s">
        <v>14</v>
      </c>
      <c r="E12" s="49" t="s">
        <v>14</v>
      </c>
      <c r="F12" s="49" t="s">
        <v>21</v>
      </c>
      <c r="G12" s="27" t="s">
        <v>21</v>
      </c>
      <c r="H12" s="27" t="s">
        <v>22</v>
      </c>
      <c r="I12" s="27" t="s">
        <v>22</v>
      </c>
      <c r="J12" s="27" t="s">
        <v>23</v>
      </c>
      <c r="K12" s="27" t="s">
        <v>23</v>
      </c>
      <c r="L12" s="27" t="s">
        <v>24</v>
      </c>
      <c r="M12" s="27" t="s">
        <v>24</v>
      </c>
    </row>
    <row r="13" spans="1:431" s="5" customFormat="1" ht="19" x14ac:dyDescent="0.25">
      <c r="A13" s="29" t="s">
        <v>15</v>
      </c>
      <c r="B13" s="43">
        <f>AVERAGE(B8:B11)</f>
        <v>118.24702315456456</v>
      </c>
      <c r="C13" s="44">
        <f t="shared" ref="C13:M13" si="4">AVERAGE(C8:C11)</f>
        <v>100</v>
      </c>
      <c r="D13" s="28">
        <f t="shared" si="4"/>
        <v>49.135304343817808</v>
      </c>
      <c r="E13" s="28">
        <f t="shared" si="4"/>
        <v>94.03118724975603</v>
      </c>
      <c r="F13" s="28">
        <f t="shared" si="4"/>
        <v>84.437446424449206</v>
      </c>
      <c r="G13" s="28">
        <f t="shared" si="4"/>
        <v>74.796976670119307</v>
      </c>
      <c r="H13" s="28">
        <f t="shared" si="4"/>
        <v>87.456769948244073</v>
      </c>
      <c r="I13" s="28">
        <f t="shared" si="4"/>
        <v>98.79768894174029</v>
      </c>
      <c r="J13" s="28">
        <f t="shared" si="4"/>
        <v>125.61454841000668</v>
      </c>
      <c r="K13" s="28">
        <f t="shared" si="4"/>
        <v>115.03118754207196</v>
      </c>
      <c r="L13" s="28">
        <f t="shared" si="4"/>
        <v>133.17431544701915</v>
      </c>
      <c r="M13" s="30">
        <f t="shared" si="4"/>
        <v>139.34908259577026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</row>
    <row r="14" spans="1:431" s="5" customFormat="1" ht="19" x14ac:dyDescent="0.25">
      <c r="A14" s="29" t="s">
        <v>0</v>
      </c>
      <c r="B14" s="44">
        <f>STDEV(B8:B11)</f>
        <v>35.079574101590438</v>
      </c>
      <c r="C14" s="44">
        <f>STDEV(C3:C6)/100</f>
        <v>2.8238507987026038</v>
      </c>
      <c r="D14" s="28">
        <f t="shared" ref="D14:M14" si="5">STDEV(D8:D11)</f>
        <v>23.429339054156394</v>
      </c>
      <c r="E14" s="28">
        <f t="shared" si="5"/>
        <v>32.497225518237798</v>
      </c>
      <c r="F14" s="28">
        <f t="shared" si="5"/>
        <v>30.105586504543258</v>
      </c>
      <c r="G14" s="28">
        <f t="shared" si="5"/>
        <v>19.337136951480776</v>
      </c>
      <c r="H14" s="28">
        <f t="shared" si="5"/>
        <v>21.488259028493587</v>
      </c>
      <c r="I14" s="28">
        <f t="shared" si="5"/>
        <v>42.984078574753219</v>
      </c>
      <c r="J14" s="28">
        <f t="shared" si="5"/>
        <v>65.21416857067274</v>
      </c>
      <c r="K14" s="28">
        <f t="shared" si="5"/>
        <v>28.423549811662738</v>
      </c>
      <c r="L14" s="28">
        <f t="shared" si="5"/>
        <v>47.44717601535293</v>
      </c>
      <c r="M14" s="30">
        <f t="shared" si="5"/>
        <v>18.983300806666492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</row>
    <row r="15" spans="1:431" s="6" customFormat="1" ht="20" thickBot="1" x14ac:dyDescent="0.3">
      <c r="A15" s="31" t="s">
        <v>1</v>
      </c>
      <c r="B15" s="45">
        <v>4</v>
      </c>
      <c r="C15" s="45">
        <v>4</v>
      </c>
      <c r="D15" s="32">
        <v>4</v>
      </c>
      <c r="E15" s="32">
        <v>4</v>
      </c>
      <c r="F15" s="32">
        <v>4</v>
      </c>
      <c r="G15" s="32">
        <v>4</v>
      </c>
      <c r="H15" s="32">
        <v>4</v>
      </c>
      <c r="I15" s="32">
        <v>4</v>
      </c>
      <c r="J15" s="32">
        <v>4</v>
      </c>
      <c r="K15" s="32">
        <v>4</v>
      </c>
      <c r="L15" s="32">
        <v>4</v>
      </c>
      <c r="M15" s="33">
        <v>4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</row>
    <row r="19" spans="1:5" x14ac:dyDescent="0.2">
      <c r="A19" s="27" t="s">
        <v>19</v>
      </c>
      <c r="B19" s="27" t="s">
        <v>18</v>
      </c>
      <c r="C19" s="27" t="s">
        <v>2</v>
      </c>
      <c r="D19" s="27" t="s">
        <v>3</v>
      </c>
      <c r="E19" s="27" t="s">
        <v>4</v>
      </c>
    </row>
    <row r="20" spans="1:5" x14ac:dyDescent="0.2">
      <c r="A20" s="26" t="s">
        <v>13</v>
      </c>
      <c r="B20" s="26" t="s">
        <v>16</v>
      </c>
      <c r="C20" s="28">
        <v>100</v>
      </c>
      <c r="D20" s="28">
        <v>2.8238507987026038</v>
      </c>
      <c r="E20" s="28">
        <v>4</v>
      </c>
    </row>
    <row r="21" spans="1:5" x14ac:dyDescent="0.2">
      <c r="A21" s="26" t="s">
        <v>13</v>
      </c>
      <c r="B21" s="26" t="s">
        <v>17</v>
      </c>
      <c r="C21" s="28">
        <v>118.247023154565</v>
      </c>
      <c r="D21" s="28">
        <v>35.079574101590438</v>
      </c>
      <c r="E21" s="28">
        <v>4</v>
      </c>
    </row>
    <row r="22" spans="1:5" x14ac:dyDescent="0.2">
      <c r="A22" s="26" t="s">
        <v>14</v>
      </c>
      <c r="B22" s="26" t="s">
        <v>16</v>
      </c>
      <c r="C22" s="28">
        <v>94.03118724975603</v>
      </c>
      <c r="D22" s="28">
        <v>32.497225518237798</v>
      </c>
      <c r="E22" s="28">
        <v>4</v>
      </c>
    </row>
    <row r="23" spans="1:5" x14ac:dyDescent="0.2">
      <c r="A23" s="26" t="s">
        <v>14</v>
      </c>
      <c r="B23" s="26" t="s">
        <v>17</v>
      </c>
      <c r="C23" s="28">
        <v>49.135304343817801</v>
      </c>
      <c r="D23" s="28">
        <v>23.429339054156394</v>
      </c>
      <c r="E23" s="28">
        <v>4</v>
      </c>
    </row>
    <row r="24" spans="1:5" x14ac:dyDescent="0.2">
      <c r="A24" s="26" t="s">
        <v>21</v>
      </c>
      <c r="B24" s="26" t="s">
        <v>16</v>
      </c>
      <c r="C24" s="28">
        <v>74.796976670119307</v>
      </c>
      <c r="D24" s="28">
        <v>19.337136951480776</v>
      </c>
      <c r="E24" s="28">
        <v>4</v>
      </c>
    </row>
    <row r="25" spans="1:5" x14ac:dyDescent="0.2">
      <c r="A25" s="26" t="s">
        <v>21</v>
      </c>
      <c r="B25" s="26" t="s">
        <v>17</v>
      </c>
      <c r="C25" s="28">
        <v>84.437446424449206</v>
      </c>
      <c r="D25" s="28">
        <v>30.105586504543258</v>
      </c>
      <c r="E25" s="28">
        <v>4</v>
      </c>
    </row>
    <row r="26" spans="1:5" x14ac:dyDescent="0.2">
      <c r="A26" s="26" t="s">
        <v>22</v>
      </c>
      <c r="B26" s="26" t="s">
        <v>16</v>
      </c>
      <c r="C26" s="28">
        <v>98.79768894174029</v>
      </c>
      <c r="D26" s="28">
        <v>42.984078574753219</v>
      </c>
      <c r="E26" s="28">
        <v>4</v>
      </c>
    </row>
    <row r="27" spans="1:5" x14ac:dyDescent="0.2">
      <c r="A27" s="26" t="s">
        <v>25</v>
      </c>
      <c r="B27" s="26" t="s">
        <v>17</v>
      </c>
      <c r="C27" s="28">
        <v>87.456769948244073</v>
      </c>
      <c r="D27" s="28">
        <v>21.488259028493587</v>
      </c>
      <c r="E27" s="28">
        <v>4</v>
      </c>
    </row>
    <row r="28" spans="1:5" x14ac:dyDescent="0.2">
      <c r="A28" s="26" t="s">
        <v>23</v>
      </c>
      <c r="B28" s="26" t="s">
        <v>16</v>
      </c>
      <c r="C28" s="28">
        <v>115.03118754207196</v>
      </c>
      <c r="D28" s="28">
        <v>28.423549811662738</v>
      </c>
      <c r="E28" s="28">
        <v>4</v>
      </c>
    </row>
    <row r="29" spans="1:5" x14ac:dyDescent="0.2">
      <c r="A29" s="26" t="s">
        <v>23</v>
      </c>
      <c r="B29" s="26" t="s">
        <v>17</v>
      </c>
      <c r="C29" s="28">
        <v>125.61454841000668</v>
      </c>
      <c r="D29" s="28">
        <v>65.21416857067274</v>
      </c>
      <c r="E29" s="28">
        <v>4</v>
      </c>
    </row>
    <row r="30" spans="1:5" x14ac:dyDescent="0.2">
      <c r="A30" s="26" t="s">
        <v>24</v>
      </c>
      <c r="B30" s="26" t="s">
        <v>16</v>
      </c>
      <c r="C30" s="28">
        <v>139.34908259577026</v>
      </c>
      <c r="D30" s="28">
        <v>18.983300806666492</v>
      </c>
      <c r="E30" s="28">
        <v>4</v>
      </c>
    </row>
    <row r="31" spans="1:5" x14ac:dyDescent="0.2">
      <c r="A31" s="26" t="s">
        <v>24</v>
      </c>
      <c r="B31" s="26" t="s">
        <v>17</v>
      </c>
      <c r="C31" s="28">
        <v>133.17431544701915</v>
      </c>
      <c r="D31" s="28">
        <v>47.44717601535293</v>
      </c>
      <c r="E31" s="28">
        <v>4</v>
      </c>
    </row>
    <row r="32" spans="1:5" x14ac:dyDescent="0.2">
      <c r="C32" s="4"/>
      <c r="D32" s="4"/>
      <c r="E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Flow cytometry plotted values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2017-06-26T12:13:19Z</dcterms:created>
  <dcterms:modified xsi:type="dcterms:W3CDTF">2020-12-16T15:58:31Z</dcterms:modified>
</cp:coreProperties>
</file>