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Imm - All\Action Groups\ATAC\Manuscripts\01 ATAC Ab-seq\Supplementary Tables\"/>
    </mc:Choice>
  </mc:AlternateContent>
  <xr:revisionPtr revIDLastSave="0" documentId="8_{54505539-4512-4B3A-9FB8-26012C12E70F}" xr6:coauthVersionLast="45" xr6:coauthVersionMax="45" xr10:uidLastSave="{00000000-0000-0000-0000-000000000000}"/>
  <bookViews>
    <workbookView xWindow="40440" yWindow="-1980" windowWidth="23010" windowHeight="12360" xr2:uid="{AF98DEED-1B3C-463F-ABA1-D17566085841}"/>
  </bookViews>
  <sheets>
    <sheet name="Table 4 - Survey Panel Po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3" i="1"/>
  <c r="F19" i="1"/>
  <c r="F22" i="1"/>
  <c r="F24" i="1"/>
  <c r="F26" i="1"/>
  <c r="F27" i="1"/>
  <c r="F40" i="1"/>
  <c r="F42" i="1"/>
  <c r="F45" i="1"/>
  <c r="F47" i="1"/>
  <c r="F49" i="1"/>
</calcChain>
</file>

<file path=xl/sharedStrings.xml><?xml version="1.0" encoding="utf-8"?>
<sst xmlns="http://schemas.openxmlformats.org/spreadsheetml/2006/main" count="133" uniqueCount="75">
  <si>
    <t>gdT Cells</t>
  </si>
  <si>
    <t>DP gd T Cells</t>
  </si>
  <si>
    <t>DN gd T Cells</t>
  </si>
  <si>
    <t>CD8 gd T Cells</t>
  </si>
  <si>
    <t>CD4 gd T Cells</t>
  </si>
  <si>
    <t>T Cells</t>
  </si>
  <si>
    <t>gd T Cells</t>
  </si>
  <si>
    <t>ab T Cells</t>
  </si>
  <si>
    <t>DP T Cells</t>
  </si>
  <si>
    <t>T.DoubleNegative</t>
  </si>
  <si>
    <t>DN T Cells</t>
  </si>
  <si>
    <t>T.CD8.Effector</t>
  </si>
  <si>
    <t>CD8 T Cells</t>
  </si>
  <si>
    <t>TEMRA CD8 T Cells</t>
  </si>
  <si>
    <t>T.CD8.Naive</t>
  </si>
  <si>
    <t>Naive CD8 T Cells</t>
  </si>
  <si>
    <t>EM CD8 T Cells</t>
  </si>
  <si>
    <t>CM CD8 T Cells</t>
  </si>
  <si>
    <t>T.CD4.Memory</t>
  </si>
  <si>
    <t>Non-Treg Cells</t>
  </si>
  <si>
    <t>TEMRA CD4 T Cells</t>
  </si>
  <si>
    <t>T.CD4.Naive</t>
  </si>
  <si>
    <t>Naive CD4 T Cells</t>
  </si>
  <si>
    <t>EM CD4 T Cells</t>
  </si>
  <si>
    <t>CM CD4 T Cells</t>
  </si>
  <si>
    <t>CD4 T Cells</t>
  </si>
  <si>
    <t>Tregs</t>
  </si>
  <si>
    <t>TEMRA CD4 Treg Cells</t>
  </si>
  <si>
    <t>Naive CD4 Treg Cells</t>
  </si>
  <si>
    <t>EM CD4 Treg Cells</t>
  </si>
  <si>
    <t>CM CD4 Treg Cells</t>
  </si>
  <si>
    <t>Non-Granulocytes</t>
  </si>
  <si>
    <t>NK</t>
  </si>
  <si>
    <t>Myeloid/DC/NK</t>
  </si>
  <si>
    <t>NK Cells</t>
  </si>
  <si>
    <t>HLA-DR-</t>
  </si>
  <si>
    <t>Basophils</t>
  </si>
  <si>
    <t>HLA-DR+CD56+ Cells</t>
  </si>
  <si>
    <t>Mono.CD16</t>
  </si>
  <si>
    <t>HLA-DR+ Cells</t>
  </si>
  <si>
    <t>CD16 Mono</t>
  </si>
  <si>
    <t>Interm. Mono</t>
  </si>
  <si>
    <t>Mono.CD14</t>
  </si>
  <si>
    <t>CD14 Mono</t>
  </si>
  <si>
    <t>DC.Myeloid</t>
  </si>
  <si>
    <t>Non-pDC</t>
  </si>
  <si>
    <t>cDC2</t>
  </si>
  <si>
    <t>cDC1</t>
  </si>
  <si>
    <t>CD11c-CD141- Cells</t>
  </si>
  <si>
    <t>Other-HLA-DR+</t>
  </si>
  <si>
    <t>DC.Plasmacytoid</t>
  </si>
  <si>
    <t>pDC</t>
  </si>
  <si>
    <t>Other HLA-DR+</t>
  </si>
  <si>
    <t>CD3+CD19+ Cells</t>
  </si>
  <si>
    <t>B.Activated</t>
  </si>
  <si>
    <t>B Cells</t>
  </si>
  <si>
    <t>Pre Switch Memory B Cells</t>
  </si>
  <si>
    <t>Post Switch Memory B Cells</t>
  </si>
  <si>
    <t>Plasmablasts</t>
  </si>
  <si>
    <t>B.Naive</t>
  </si>
  <si>
    <t>Naive B Cells</t>
  </si>
  <si>
    <t>DN B Cells</t>
  </si>
  <si>
    <t>Leukocytes</t>
  </si>
  <si>
    <t>Granulocytes</t>
  </si>
  <si>
    <t>Viable Cells</t>
  </si>
  <si>
    <t>Cleanup</t>
  </si>
  <si>
    <t>Singlets</t>
  </si>
  <si>
    <t>Cells</t>
  </si>
  <si>
    <t>NA</t>
  </si>
  <si>
    <t>Figure 2 Type Fraction</t>
  </si>
  <si>
    <t>Figure 2 Type Label</t>
  </si>
  <si>
    <t>% of CD45+</t>
  </si>
  <si>
    <t>Count</t>
  </si>
  <si>
    <t>Parent Gate</t>
  </si>
  <si>
    <t>Gate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</si>
</sst>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9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5DC5-EADC-4168-AD46-BE51DEA32279}">
  <sheetPr>
    <outlinePr summaryBelow="0" summaryRight="0"/>
  </sheetPr>
  <dimension ref="A1:F55"/>
  <sheetViews>
    <sheetView tabSelected="1" workbookViewId="0"/>
  </sheetViews>
  <sheetFormatPr defaultColWidth="14.44140625" defaultRowHeight="15.75" customHeight="1" x14ac:dyDescent="0.25"/>
  <cols>
    <col min="1" max="1" width="27.5546875" customWidth="1"/>
    <col min="2" max="2" width="16.44140625" customWidth="1"/>
    <col min="5" max="5" width="19" customWidth="1"/>
    <col min="6" max="6" width="21.44140625" customWidth="1"/>
  </cols>
  <sheetData>
    <row r="1" spans="1:6" x14ac:dyDescent="0.25">
      <c r="A1" s="9" t="s">
        <v>74</v>
      </c>
      <c r="B1" s="9" t="s">
        <v>73</v>
      </c>
      <c r="C1" s="9" t="s">
        <v>72</v>
      </c>
      <c r="D1" s="9" t="s">
        <v>71</v>
      </c>
      <c r="E1" s="8" t="s">
        <v>70</v>
      </c>
      <c r="F1" s="8" t="s">
        <v>69</v>
      </c>
    </row>
    <row r="2" spans="1:6" x14ac:dyDescent="0.25">
      <c r="A2" s="3" t="s">
        <v>67</v>
      </c>
      <c r="B2" s="3" t="s">
        <v>68</v>
      </c>
      <c r="C2" s="2">
        <v>294322</v>
      </c>
      <c r="D2" s="3"/>
    </row>
    <row r="3" spans="1:6" x14ac:dyDescent="0.25">
      <c r="A3" s="3" t="s">
        <v>66</v>
      </c>
      <c r="B3" s="3" t="s">
        <v>67</v>
      </c>
      <c r="C3" s="2">
        <v>289982</v>
      </c>
      <c r="D3" s="3"/>
    </row>
    <row r="4" spans="1:6" x14ac:dyDescent="0.25">
      <c r="A4" s="3" t="s">
        <v>65</v>
      </c>
      <c r="B4" s="3" t="s">
        <v>66</v>
      </c>
      <c r="C4" s="2">
        <v>288924</v>
      </c>
      <c r="D4" s="3"/>
    </row>
    <row r="5" spans="1:6" x14ac:dyDescent="0.25">
      <c r="A5" s="3" t="s">
        <v>64</v>
      </c>
      <c r="B5" s="3" t="s">
        <v>65</v>
      </c>
      <c r="C5" s="2">
        <v>274425</v>
      </c>
      <c r="D5" s="3"/>
    </row>
    <row r="6" spans="1:6" x14ac:dyDescent="0.25">
      <c r="A6" s="3" t="s">
        <v>62</v>
      </c>
      <c r="B6" s="3" t="s">
        <v>64</v>
      </c>
      <c r="C6" s="2">
        <v>272883</v>
      </c>
      <c r="D6" s="7">
        <v>1</v>
      </c>
    </row>
    <row r="7" spans="1:6" x14ac:dyDescent="0.25">
      <c r="A7" s="3" t="s">
        <v>63</v>
      </c>
      <c r="B7" s="3" t="s">
        <v>62</v>
      </c>
      <c r="C7" s="2">
        <v>20474</v>
      </c>
      <c r="D7" s="1">
        <v>7.4999999999999997E-2</v>
      </c>
    </row>
    <row r="8" spans="1:6" x14ac:dyDescent="0.25">
      <c r="A8" s="3" t="s">
        <v>31</v>
      </c>
      <c r="B8" s="3" t="s">
        <v>62</v>
      </c>
      <c r="C8" s="2">
        <v>252409</v>
      </c>
      <c r="D8" s="1">
        <v>0.92500000000000004</v>
      </c>
    </row>
    <row r="9" spans="1:6" x14ac:dyDescent="0.25">
      <c r="A9" s="3" t="s">
        <v>55</v>
      </c>
      <c r="B9" s="3" t="s">
        <v>31</v>
      </c>
      <c r="C9" s="2">
        <v>25826</v>
      </c>
      <c r="D9" s="1">
        <v>9.4600000000000004E-2</v>
      </c>
    </row>
    <row r="10" spans="1:6" x14ac:dyDescent="0.25">
      <c r="A10" s="3" t="s">
        <v>61</v>
      </c>
      <c r="B10" s="3" t="s">
        <v>55</v>
      </c>
      <c r="C10" s="2">
        <v>549</v>
      </c>
      <c r="D10" s="1">
        <v>2E-3</v>
      </c>
    </row>
    <row r="11" spans="1:6" x14ac:dyDescent="0.25">
      <c r="A11" s="3" t="s">
        <v>60</v>
      </c>
      <c r="B11" s="3" t="s">
        <v>55</v>
      </c>
      <c r="C11" s="2">
        <v>19515</v>
      </c>
      <c r="D11" s="1">
        <v>7.1499999999999994E-2</v>
      </c>
      <c r="E11" s="5" t="s">
        <v>59</v>
      </c>
      <c r="F11" s="4">
        <f>C11/SUM(C$11,C$13,C$14,C$19,C$22:C$24,C$26,C$27,C$30,C$40:C$43,C$45:C$49)</f>
        <v>8.5423132312837324E-2</v>
      </c>
    </row>
    <row r="12" spans="1:6" x14ac:dyDescent="0.25">
      <c r="A12" s="3" t="s">
        <v>58</v>
      </c>
      <c r="B12" s="3" t="s">
        <v>55</v>
      </c>
      <c r="C12" s="2">
        <v>779</v>
      </c>
      <c r="D12" s="1">
        <v>2.8999999999999998E-3</v>
      </c>
      <c r="F12" s="6"/>
    </row>
    <row r="13" spans="1:6" x14ac:dyDescent="0.25">
      <c r="A13" s="3" t="s">
        <v>57</v>
      </c>
      <c r="B13" s="3" t="s">
        <v>55</v>
      </c>
      <c r="C13" s="2">
        <v>3776</v>
      </c>
      <c r="D13" s="1">
        <v>1.38E-2</v>
      </c>
      <c r="E13" s="5" t="s">
        <v>54</v>
      </c>
      <c r="F13" s="4">
        <f>SUM(C13,C14)/SUM(C$11,C$13,C$14,C$19,C$22:C$24,C$26,C$27,C$30,C$40:C$43,C$45:C$49)</f>
        <v>2.5222038861725273E-2</v>
      </c>
    </row>
    <row r="14" spans="1:6" x14ac:dyDescent="0.25">
      <c r="A14" s="3" t="s">
        <v>56</v>
      </c>
      <c r="B14" s="3" t="s">
        <v>55</v>
      </c>
      <c r="C14" s="2">
        <v>1986</v>
      </c>
      <c r="D14" s="1">
        <v>7.3000000000000001E-3</v>
      </c>
      <c r="E14" s="5" t="s">
        <v>54</v>
      </c>
      <c r="F14" s="6"/>
    </row>
    <row r="15" spans="1:6" x14ac:dyDescent="0.25">
      <c r="A15" s="3" t="s">
        <v>53</v>
      </c>
      <c r="B15" s="3" t="s">
        <v>31</v>
      </c>
      <c r="C15" s="2">
        <v>440</v>
      </c>
      <c r="D15" s="1">
        <v>1.6000000000000001E-3</v>
      </c>
      <c r="F15" s="6"/>
    </row>
    <row r="16" spans="1:6" x14ac:dyDescent="0.25">
      <c r="A16" s="3" t="s">
        <v>33</v>
      </c>
      <c r="B16" s="3" t="s">
        <v>31</v>
      </c>
      <c r="C16" s="2">
        <v>146065</v>
      </c>
      <c r="D16" s="1">
        <v>0.5353</v>
      </c>
      <c r="F16" s="6"/>
    </row>
    <row r="17" spans="1:6" x14ac:dyDescent="0.25">
      <c r="A17" s="3" t="s">
        <v>39</v>
      </c>
      <c r="B17" s="3" t="s">
        <v>33</v>
      </c>
      <c r="C17" s="2">
        <v>87623</v>
      </c>
      <c r="D17" s="1">
        <v>0.3211</v>
      </c>
      <c r="F17" s="6"/>
    </row>
    <row r="18" spans="1:6" x14ac:dyDescent="0.25">
      <c r="A18" s="3" t="s">
        <v>52</v>
      </c>
      <c r="B18" s="3" t="s">
        <v>39</v>
      </c>
      <c r="C18" s="2">
        <v>8774</v>
      </c>
      <c r="D18" s="1">
        <v>3.2199999999999999E-2</v>
      </c>
      <c r="F18" s="6"/>
    </row>
    <row r="19" spans="1:6" x14ac:dyDescent="0.25">
      <c r="A19" s="3" t="s">
        <v>51</v>
      </c>
      <c r="B19" s="3" t="s">
        <v>49</v>
      </c>
      <c r="C19" s="2">
        <v>802</v>
      </c>
      <c r="D19" s="1">
        <v>2.8999999999999998E-3</v>
      </c>
      <c r="E19" s="5" t="s">
        <v>50</v>
      </c>
      <c r="F19" s="4">
        <f>C19/SUM(C$11,C$13,C$14,C$19,C$22:C$24,C$26,C$27,C$30,C$40:C$43,C$45:C$49)</f>
        <v>3.5105996471891127E-3</v>
      </c>
    </row>
    <row r="20" spans="1:6" x14ac:dyDescent="0.25">
      <c r="A20" s="3" t="s">
        <v>45</v>
      </c>
      <c r="B20" s="3" t="s">
        <v>49</v>
      </c>
      <c r="C20" s="2">
        <v>7972</v>
      </c>
      <c r="D20" s="1">
        <v>2.92E-2</v>
      </c>
      <c r="F20" s="6"/>
    </row>
    <row r="21" spans="1:6" x14ac:dyDescent="0.25">
      <c r="A21" s="3" t="s">
        <v>48</v>
      </c>
      <c r="B21" s="3" t="s">
        <v>45</v>
      </c>
      <c r="C21" s="2">
        <v>6711</v>
      </c>
      <c r="D21" s="1">
        <v>2.46E-2</v>
      </c>
      <c r="F21" s="6"/>
    </row>
    <row r="22" spans="1:6" x14ac:dyDescent="0.25">
      <c r="A22" s="3" t="s">
        <v>47</v>
      </c>
      <c r="B22" s="3" t="s">
        <v>45</v>
      </c>
      <c r="C22" s="2">
        <v>132</v>
      </c>
      <c r="D22" s="1">
        <v>5.0000000000000001E-4</v>
      </c>
      <c r="E22" s="5" t="s">
        <v>44</v>
      </c>
      <c r="F22" s="4">
        <f>SUM(C22,C23)/SUM(C$11,C$13,C$14,C$19,C$22:C$24,C$26,C$27,C$30,C$40:C$43,C$45:C$49)</f>
        <v>4.0577629338457702E-3</v>
      </c>
    </row>
    <row r="23" spans="1:6" x14ac:dyDescent="0.25">
      <c r="A23" s="3" t="s">
        <v>46</v>
      </c>
      <c r="B23" s="3" t="s">
        <v>45</v>
      </c>
      <c r="C23" s="2">
        <v>795</v>
      </c>
      <c r="D23" s="1">
        <v>2.8999999999999998E-3</v>
      </c>
      <c r="E23" s="5" t="s">
        <v>44</v>
      </c>
      <c r="F23" s="6"/>
    </row>
    <row r="24" spans="1:6" x14ac:dyDescent="0.25">
      <c r="A24" s="3" t="s">
        <v>43</v>
      </c>
      <c r="B24" s="3" t="s">
        <v>39</v>
      </c>
      <c r="C24" s="2">
        <v>56107</v>
      </c>
      <c r="D24" s="1">
        <v>0.2056</v>
      </c>
      <c r="E24" s="3" t="s">
        <v>42</v>
      </c>
      <c r="F24" s="4">
        <f>C24/SUM(C$11,C$13,C$14,C$19,C$22:C$24,C$26,C$27,C$30,C$40:C$43,C$45:C$49)</f>
        <v>0.24559752419556052</v>
      </c>
    </row>
    <row r="25" spans="1:6" x14ac:dyDescent="0.25">
      <c r="A25" s="3" t="s">
        <v>41</v>
      </c>
      <c r="B25" s="3" t="s">
        <v>39</v>
      </c>
      <c r="C25" s="2">
        <v>3870</v>
      </c>
      <c r="D25" s="1">
        <v>1.4200000000000001E-2</v>
      </c>
      <c r="F25" s="6"/>
    </row>
    <row r="26" spans="1:6" x14ac:dyDescent="0.25">
      <c r="A26" s="3" t="s">
        <v>40</v>
      </c>
      <c r="B26" s="3" t="s">
        <v>39</v>
      </c>
      <c r="C26" s="2">
        <v>18872</v>
      </c>
      <c r="D26" s="1">
        <v>6.9199999999999998E-2</v>
      </c>
      <c r="E26" s="5" t="s">
        <v>38</v>
      </c>
      <c r="F26" s="4">
        <f>C26/SUM(C$11,C$13,C$14,C$19,C$22:C$24,C$26,C$27,C$30,C$40:C$43,C$45:C$49)</f>
        <v>8.2608524366275485E-2</v>
      </c>
    </row>
    <row r="27" spans="1:6" x14ac:dyDescent="0.25">
      <c r="A27" s="3" t="s">
        <v>37</v>
      </c>
      <c r="B27" s="3" t="s">
        <v>33</v>
      </c>
      <c r="C27" s="2">
        <v>48148</v>
      </c>
      <c r="D27" s="1">
        <v>0.1764</v>
      </c>
      <c r="E27" s="5" t="s">
        <v>32</v>
      </c>
      <c r="F27" s="4">
        <f>SUM(C27,C30)/SUM(C$11,C$13,C$14,C$19,C$22:C$24,C$26,C$27,C$30,C$40:C$43,C$45:C$49)</f>
        <v>0.22971227965734448</v>
      </c>
    </row>
    <row r="28" spans="1:6" x14ac:dyDescent="0.25">
      <c r="A28" s="3" t="s">
        <v>35</v>
      </c>
      <c r="B28" s="3" t="s">
        <v>33</v>
      </c>
      <c r="C28" s="2">
        <v>5964</v>
      </c>
      <c r="D28" s="1">
        <v>2.1899999999999999E-2</v>
      </c>
      <c r="F28" s="6"/>
    </row>
    <row r="29" spans="1:6" x14ac:dyDescent="0.25">
      <c r="A29" s="3" t="s">
        <v>36</v>
      </c>
      <c r="B29" s="3" t="s">
        <v>35</v>
      </c>
      <c r="C29" s="2">
        <v>4844</v>
      </c>
      <c r="D29" s="1">
        <v>1.78E-2</v>
      </c>
      <c r="F29" s="6"/>
    </row>
    <row r="30" spans="1:6" x14ac:dyDescent="0.25">
      <c r="A30" s="3" t="s">
        <v>34</v>
      </c>
      <c r="B30" s="3" t="s">
        <v>33</v>
      </c>
      <c r="C30" s="2">
        <v>4330</v>
      </c>
      <c r="D30" s="1">
        <v>1.5900000000000001E-2</v>
      </c>
      <c r="E30" s="5" t="s">
        <v>32</v>
      </c>
      <c r="F30" s="6"/>
    </row>
    <row r="31" spans="1:6" x14ac:dyDescent="0.25">
      <c r="A31" s="3" t="s">
        <v>5</v>
      </c>
      <c r="B31" s="3" t="s">
        <v>31</v>
      </c>
      <c r="C31" s="2">
        <v>80078</v>
      </c>
      <c r="D31" s="1">
        <v>0.29349999999999998</v>
      </c>
      <c r="F31" s="6"/>
    </row>
    <row r="32" spans="1:6" x14ac:dyDescent="0.25">
      <c r="A32" s="3" t="s">
        <v>7</v>
      </c>
      <c r="B32" s="3" t="s">
        <v>5</v>
      </c>
      <c r="C32" s="2">
        <v>77327</v>
      </c>
      <c r="D32" s="1">
        <v>0.28339999999999999</v>
      </c>
      <c r="F32" s="6"/>
    </row>
    <row r="33" spans="1:6" x14ac:dyDescent="0.25">
      <c r="A33" s="3" t="s">
        <v>25</v>
      </c>
      <c r="B33" s="3" t="s">
        <v>7</v>
      </c>
      <c r="C33" s="2">
        <v>65019</v>
      </c>
      <c r="D33" s="1">
        <v>0.23830000000000001</v>
      </c>
      <c r="F33" s="6"/>
    </row>
    <row r="34" spans="1:6" x14ac:dyDescent="0.25">
      <c r="A34" s="3" t="s">
        <v>26</v>
      </c>
      <c r="B34" s="3" t="s">
        <v>25</v>
      </c>
      <c r="C34" s="2">
        <v>2688</v>
      </c>
      <c r="D34" s="1">
        <v>9.9000000000000008E-3</v>
      </c>
      <c r="F34" s="6"/>
    </row>
    <row r="35" spans="1:6" x14ac:dyDescent="0.25">
      <c r="A35" s="3" t="s">
        <v>30</v>
      </c>
      <c r="B35" s="3" t="s">
        <v>26</v>
      </c>
      <c r="C35" s="2">
        <v>1497</v>
      </c>
      <c r="D35" s="1">
        <v>5.4999999999999997E-3</v>
      </c>
      <c r="F35" s="6"/>
    </row>
    <row r="36" spans="1:6" x14ac:dyDescent="0.25">
      <c r="A36" s="3" t="s">
        <v>29</v>
      </c>
      <c r="B36" s="3" t="s">
        <v>26</v>
      </c>
      <c r="C36" s="2">
        <v>846</v>
      </c>
      <c r="D36" s="1">
        <v>3.0999999999999999E-3</v>
      </c>
      <c r="F36" s="6"/>
    </row>
    <row r="37" spans="1:6" x14ac:dyDescent="0.25">
      <c r="A37" s="3" t="s">
        <v>28</v>
      </c>
      <c r="B37" s="3" t="s">
        <v>26</v>
      </c>
      <c r="C37" s="2">
        <v>341</v>
      </c>
      <c r="D37" s="1">
        <v>1.1999999999999999E-3</v>
      </c>
      <c r="F37" s="6"/>
    </row>
    <row r="38" spans="1:6" x14ac:dyDescent="0.25">
      <c r="A38" s="3" t="s">
        <v>27</v>
      </c>
      <c r="B38" s="3" t="s">
        <v>26</v>
      </c>
      <c r="C38" s="2">
        <v>4</v>
      </c>
      <c r="D38" s="1">
        <v>0</v>
      </c>
      <c r="F38" s="6"/>
    </row>
    <row r="39" spans="1:6" x14ac:dyDescent="0.25">
      <c r="A39" s="3" t="s">
        <v>19</v>
      </c>
      <c r="B39" s="3" t="s">
        <v>25</v>
      </c>
      <c r="C39" s="2">
        <v>62331</v>
      </c>
      <c r="D39" s="1">
        <v>0.22839999999999999</v>
      </c>
      <c r="F39" s="6"/>
    </row>
    <row r="40" spans="1:6" x14ac:dyDescent="0.25">
      <c r="A40" s="3" t="s">
        <v>24</v>
      </c>
      <c r="B40" s="3" t="s">
        <v>19</v>
      </c>
      <c r="C40" s="2">
        <v>34910</v>
      </c>
      <c r="D40" s="1">
        <v>0.12790000000000001</v>
      </c>
      <c r="E40" s="5" t="s">
        <v>18</v>
      </c>
      <c r="F40" s="4">
        <f>SUM(C40,C41,C43)/SUM(C$11,C$13,C$14,C$19,C$22:C$24,C$26,C$27,C$30,C$40:C$43,C$45:C$49)</f>
        <v>0.18996196120831163</v>
      </c>
    </row>
    <row r="41" spans="1:6" x14ac:dyDescent="0.25">
      <c r="A41" s="3" t="s">
        <v>23</v>
      </c>
      <c r="B41" s="3" t="s">
        <v>19</v>
      </c>
      <c r="C41" s="2">
        <v>8353</v>
      </c>
      <c r="D41" s="1">
        <v>3.0599999999999999E-2</v>
      </c>
      <c r="E41" s="5" t="s">
        <v>18</v>
      </c>
      <c r="F41" s="6"/>
    </row>
    <row r="42" spans="1:6" x14ac:dyDescent="0.25">
      <c r="A42" s="3" t="s">
        <v>22</v>
      </c>
      <c r="B42" s="3" t="s">
        <v>19</v>
      </c>
      <c r="C42" s="2">
        <v>18934</v>
      </c>
      <c r="D42" s="1">
        <v>6.9400000000000003E-2</v>
      </c>
      <c r="E42" s="5" t="s">
        <v>21</v>
      </c>
      <c r="F42" s="4">
        <f>C42/SUM(C$11,C$13,C$14,C$19,C$22:C$24,C$26,C$27,C$30,C$40:C$43,C$45:C$49)</f>
        <v>8.2879917356457181E-2</v>
      </c>
    </row>
    <row r="43" spans="1:6" x14ac:dyDescent="0.25">
      <c r="A43" s="3" t="s">
        <v>20</v>
      </c>
      <c r="B43" s="3" t="s">
        <v>19</v>
      </c>
      <c r="C43" s="2">
        <v>134</v>
      </c>
      <c r="D43" s="1">
        <v>5.0000000000000001E-4</v>
      </c>
      <c r="E43" s="5" t="s">
        <v>18</v>
      </c>
      <c r="F43" s="6"/>
    </row>
    <row r="44" spans="1:6" x14ac:dyDescent="0.25">
      <c r="A44" s="3" t="s">
        <v>12</v>
      </c>
      <c r="B44" s="3" t="s">
        <v>7</v>
      </c>
      <c r="C44" s="2">
        <v>11127</v>
      </c>
      <c r="D44" s="1">
        <v>4.0800000000000003E-2</v>
      </c>
      <c r="F44" s="6"/>
    </row>
    <row r="45" spans="1:6" x14ac:dyDescent="0.25">
      <c r="A45" s="3" t="s">
        <v>17</v>
      </c>
      <c r="B45" s="3" t="s">
        <v>12</v>
      </c>
      <c r="C45" s="2">
        <v>2088</v>
      </c>
      <c r="D45" s="1">
        <v>7.7000000000000002E-3</v>
      </c>
      <c r="E45" s="5" t="s">
        <v>11</v>
      </c>
      <c r="F45" s="4">
        <f>SUM(C45,C46,C48)/SUM(C$11,C$13,C$14,C$19,C$22:C$24,C$26,C$27,C$30,C$40:C$43,C$45:C$49)</f>
        <v>3.3438242774161638E-2</v>
      </c>
    </row>
    <row r="46" spans="1:6" x14ac:dyDescent="0.25">
      <c r="A46" s="3" t="s">
        <v>16</v>
      </c>
      <c r="B46" s="3" t="s">
        <v>12</v>
      </c>
      <c r="C46" s="2">
        <v>2042</v>
      </c>
      <c r="D46" s="1">
        <v>7.4999999999999997E-3</v>
      </c>
      <c r="E46" s="5" t="s">
        <v>11</v>
      </c>
      <c r="F46" s="6"/>
    </row>
    <row r="47" spans="1:6" x14ac:dyDescent="0.25">
      <c r="A47" s="3" t="s">
        <v>15</v>
      </c>
      <c r="B47" s="3" t="s">
        <v>12</v>
      </c>
      <c r="C47" s="2">
        <v>3488</v>
      </c>
      <c r="D47" s="1">
        <v>1.2800000000000001E-2</v>
      </c>
      <c r="E47" s="5" t="s">
        <v>14</v>
      </c>
      <c r="F47" s="4">
        <f>C47/SUM(C$11,C$13,C$14,C$19,C$22:C$24,C$26,C$27,C$30,C$40:C$43,C$45:C$49)</f>
        <v>1.5268044350867363E-2</v>
      </c>
    </row>
    <row r="48" spans="1:6" x14ac:dyDescent="0.25">
      <c r="A48" s="3" t="s">
        <v>13</v>
      </c>
      <c r="B48" s="3" t="s">
        <v>12</v>
      </c>
      <c r="C48" s="2">
        <v>3509</v>
      </c>
      <c r="D48" s="1">
        <v>1.29E-2</v>
      </c>
      <c r="E48" s="5" t="s">
        <v>11</v>
      </c>
      <c r="F48" s="6"/>
    </row>
    <row r="49" spans="1:6" x14ac:dyDescent="0.25">
      <c r="A49" s="3" t="s">
        <v>10</v>
      </c>
      <c r="B49" s="3" t="s">
        <v>7</v>
      </c>
      <c r="C49" s="2">
        <v>530</v>
      </c>
      <c r="D49" s="1">
        <v>1.9E-3</v>
      </c>
      <c r="E49" s="5" t="s">
        <v>9</v>
      </c>
      <c r="F49" s="4">
        <f>C49/SUM(C$11,C$13,C$14,C$19,C$22:C$24,C$26,C$27,C$30,C$40:C$43,C$45:C$49)</f>
        <v>2.3199723354242266E-3</v>
      </c>
    </row>
    <row r="50" spans="1:6" x14ac:dyDescent="0.25">
      <c r="A50" s="3" t="s">
        <v>8</v>
      </c>
      <c r="B50" s="3" t="s">
        <v>7</v>
      </c>
      <c r="C50" s="2">
        <v>651</v>
      </c>
      <c r="D50" s="1">
        <v>2.3999999999999998E-3</v>
      </c>
    </row>
    <row r="51" spans="1:6" x14ac:dyDescent="0.25">
      <c r="A51" s="3" t="s">
        <v>6</v>
      </c>
      <c r="B51" s="3" t="s">
        <v>5</v>
      </c>
      <c r="C51" s="2">
        <v>1968</v>
      </c>
      <c r="D51" s="1">
        <v>7.1999999999999998E-3</v>
      </c>
    </row>
    <row r="52" spans="1:6" x14ac:dyDescent="0.25">
      <c r="A52" s="3" t="s">
        <v>4</v>
      </c>
      <c r="B52" s="3" t="s">
        <v>0</v>
      </c>
      <c r="C52" s="2">
        <v>4</v>
      </c>
      <c r="D52" s="1">
        <v>0</v>
      </c>
    </row>
    <row r="53" spans="1:6" x14ac:dyDescent="0.25">
      <c r="A53" s="3" t="s">
        <v>3</v>
      </c>
      <c r="B53" s="3" t="s">
        <v>0</v>
      </c>
      <c r="C53" s="2">
        <v>398</v>
      </c>
      <c r="D53" s="1">
        <v>1.5E-3</v>
      </c>
    </row>
    <row r="54" spans="1:6" x14ac:dyDescent="0.25">
      <c r="A54" s="3" t="s">
        <v>2</v>
      </c>
      <c r="B54" s="3" t="s">
        <v>0</v>
      </c>
      <c r="C54" s="2">
        <v>1566</v>
      </c>
      <c r="D54" s="1">
        <v>5.7000000000000002E-3</v>
      </c>
    </row>
    <row r="55" spans="1:6" x14ac:dyDescent="0.25">
      <c r="A55" s="3" t="s">
        <v>1</v>
      </c>
      <c r="B55" s="3" t="s">
        <v>0</v>
      </c>
      <c r="C55" s="2">
        <v>0</v>
      </c>
      <c r="D55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4 - Survey Panel Pops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Gray</dc:creator>
  <cp:lastModifiedBy>Lucas Gray</cp:lastModifiedBy>
  <dcterms:created xsi:type="dcterms:W3CDTF">2020-09-11T16:19:14Z</dcterms:created>
  <dcterms:modified xsi:type="dcterms:W3CDTF">2020-09-11T16:19:30Z</dcterms:modified>
</cp:coreProperties>
</file>