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ng\Dropbox (BOSTON UNIVERSITY)\p53 2020 paper\Revise\"/>
    </mc:Choice>
  </mc:AlternateContent>
  <bookViews>
    <workbookView xWindow="0" yWindow="0" windowWidth="19200" windowHeight="7050"/>
  </bookViews>
  <sheets>
    <sheet name="Figure-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J23" i="1"/>
  <c r="I23" i="1"/>
  <c r="H23" i="1"/>
  <c r="G23" i="1"/>
  <c r="J19" i="1"/>
  <c r="I19" i="1"/>
  <c r="H19" i="1"/>
  <c r="G19" i="1"/>
  <c r="L15" i="1"/>
  <c r="K15" i="1"/>
  <c r="J15" i="1"/>
  <c r="I15" i="1"/>
  <c r="L14" i="1"/>
  <c r="K14" i="1"/>
  <c r="J14" i="1"/>
  <c r="I14" i="1"/>
  <c r="L13" i="1"/>
  <c r="K13" i="1"/>
  <c r="J13" i="1"/>
  <c r="I13" i="1"/>
  <c r="K9" i="1"/>
  <c r="J9" i="1"/>
  <c r="I9" i="1"/>
  <c r="H9" i="1"/>
  <c r="K8" i="1"/>
  <c r="J8" i="1"/>
  <c r="I8" i="1"/>
  <c r="H8" i="1"/>
  <c r="K7" i="1"/>
  <c r="J7" i="1"/>
  <c r="I7" i="1"/>
  <c r="H7" i="1"/>
  <c r="K6" i="1"/>
  <c r="J6" i="1"/>
  <c r="I6" i="1"/>
  <c r="H6" i="1"/>
  <c r="K5" i="1"/>
  <c r="J5" i="1"/>
  <c r="I5" i="1"/>
  <c r="H5" i="1"/>
  <c r="K4" i="1"/>
  <c r="J4" i="1"/>
  <c r="I4" i="1"/>
  <c r="H4" i="1"/>
</calcChain>
</file>

<file path=xl/sharedStrings.xml><?xml version="1.0" encoding="utf-8"?>
<sst xmlns="http://schemas.openxmlformats.org/spreadsheetml/2006/main" count="58" uniqueCount="18">
  <si>
    <t>Fig. 2B</t>
  </si>
  <si>
    <t>WT-1</t>
  </si>
  <si>
    <t>WT-2</t>
  </si>
  <si>
    <t>WT-3</t>
  </si>
  <si>
    <t>KO-1</t>
  </si>
  <si>
    <t>KO-2</t>
  </si>
  <si>
    <t>KO-3</t>
  </si>
  <si>
    <t>WT-Ave</t>
  </si>
  <si>
    <t>WT-SD</t>
  </si>
  <si>
    <t>KO-Ave</t>
  </si>
  <si>
    <t>KO-SD</t>
  </si>
  <si>
    <t>Fig. 2D</t>
  </si>
  <si>
    <t>Basal Glycolysis</t>
  </si>
  <si>
    <t>Glycolytic Capacity</t>
  </si>
  <si>
    <t>Glycolytic Reserve</t>
  </si>
  <si>
    <t>Fig. 2E</t>
  </si>
  <si>
    <t>Fig. 2F</t>
  </si>
  <si>
    <t>Fig. 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</si>
</sst>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" fontId="0" fillId="0" borderId="0" xfId="0" applyNumberFormat="1" applyFill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topLeftCell="A19" workbookViewId="0">
      <selection activeCell="I37" sqref="I37"/>
    </sheetView>
  </sheetViews>
  <sheetFormatPr defaultRowHeight="14.5" x14ac:dyDescent="0.35"/>
  <cols>
    <col min="1" max="16384" width="8.7265625" style="1"/>
  </cols>
  <sheetData>
    <row r="1" spans="1:12" s="1" customFormat="1" x14ac:dyDescent="0.35">
      <c r="A1" s="1" t="s">
        <v>0</v>
      </c>
    </row>
    <row r="3" spans="1:12" s="1" customFormat="1" x14ac:dyDescent="0.35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2" s="1" customFormat="1" x14ac:dyDescent="0.35">
      <c r="A4" s="1">
        <v>0</v>
      </c>
      <c r="B4" s="1">
        <v>85</v>
      </c>
      <c r="C4" s="1">
        <v>97</v>
      </c>
      <c r="D4" s="1">
        <v>89</v>
      </c>
      <c r="E4" s="1">
        <v>98</v>
      </c>
      <c r="F4" s="1">
        <v>85</v>
      </c>
      <c r="G4" s="1">
        <v>94</v>
      </c>
      <c r="H4" s="3">
        <f>SUM(B4:D4)/3</f>
        <v>90.333333333333329</v>
      </c>
      <c r="I4" s="3">
        <f>STDEVA(B4:D4)</f>
        <v>6.110100926607787</v>
      </c>
      <c r="J4" s="3">
        <f>SUM(E4:G4)/3</f>
        <v>92.333333333333329</v>
      </c>
      <c r="K4" s="3">
        <f>STDEVA(E4:G4)</f>
        <v>6.6583281184793934</v>
      </c>
    </row>
    <row r="5" spans="1:12" s="1" customFormat="1" x14ac:dyDescent="0.35">
      <c r="A5" s="1">
        <v>12</v>
      </c>
      <c r="B5" s="1">
        <v>69</v>
      </c>
      <c r="C5" s="1">
        <v>85</v>
      </c>
      <c r="D5" s="1">
        <v>81</v>
      </c>
      <c r="E5" s="1">
        <v>81</v>
      </c>
      <c r="F5" s="1">
        <v>66</v>
      </c>
      <c r="G5" s="1">
        <v>72</v>
      </c>
      <c r="H5" s="3">
        <f t="shared" ref="H5:H9" si="0">SUM(B5:D5)/3</f>
        <v>78.333333333333329</v>
      </c>
      <c r="I5" s="3">
        <f t="shared" ref="I5:I9" si="1">STDEVA(B5:D5)</f>
        <v>8.3266639978645323</v>
      </c>
      <c r="J5" s="3">
        <f t="shared" ref="J5:J9" si="2">SUM(E5:G5)/3</f>
        <v>73</v>
      </c>
      <c r="K5" s="3">
        <f t="shared" ref="K5:K9" si="3">STDEVA(E5:G5)</f>
        <v>7.5498344352707498</v>
      </c>
    </row>
    <row r="6" spans="1:12" s="1" customFormat="1" x14ac:dyDescent="0.35">
      <c r="A6" s="1">
        <v>24</v>
      </c>
      <c r="B6" s="1">
        <v>73</v>
      </c>
      <c r="C6" s="1">
        <v>83</v>
      </c>
      <c r="D6" s="1">
        <v>79</v>
      </c>
      <c r="E6" s="1">
        <v>74</v>
      </c>
      <c r="F6" s="1">
        <v>61</v>
      </c>
      <c r="G6" s="1">
        <v>65</v>
      </c>
      <c r="H6" s="3">
        <f t="shared" si="0"/>
        <v>78.333333333333329</v>
      </c>
      <c r="I6" s="3">
        <f t="shared" si="1"/>
        <v>5.0332229568471663</v>
      </c>
      <c r="J6" s="3">
        <f t="shared" si="2"/>
        <v>66.666666666666671</v>
      </c>
      <c r="K6" s="3">
        <f t="shared" si="3"/>
        <v>6.6583281184793934</v>
      </c>
    </row>
    <row r="7" spans="1:12" s="1" customFormat="1" x14ac:dyDescent="0.35">
      <c r="A7" s="1">
        <v>36</v>
      </c>
      <c r="B7" s="1">
        <v>64</v>
      </c>
      <c r="C7" s="1">
        <v>72</v>
      </c>
      <c r="D7" s="1">
        <v>69</v>
      </c>
      <c r="E7" s="1">
        <v>49</v>
      </c>
      <c r="F7" s="1">
        <v>36</v>
      </c>
      <c r="G7" s="1">
        <v>41</v>
      </c>
      <c r="H7" s="3">
        <f t="shared" si="0"/>
        <v>68.333333333333329</v>
      </c>
      <c r="I7" s="3">
        <f t="shared" si="1"/>
        <v>4.0414518843273806</v>
      </c>
      <c r="J7" s="3">
        <f t="shared" si="2"/>
        <v>42</v>
      </c>
      <c r="K7" s="3">
        <f t="shared" si="3"/>
        <v>6.5574385243020004</v>
      </c>
    </row>
    <row r="8" spans="1:12" s="1" customFormat="1" x14ac:dyDescent="0.35">
      <c r="A8" s="1">
        <v>48</v>
      </c>
      <c r="B8" s="1">
        <v>57</v>
      </c>
      <c r="C8" s="1">
        <v>65</v>
      </c>
      <c r="D8" s="1">
        <v>68</v>
      </c>
      <c r="E8" s="1">
        <v>30</v>
      </c>
      <c r="F8" s="1">
        <v>32</v>
      </c>
      <c r="G8" s="1">
        <v>25</v>
      </c>
      <c r="H8" s="3">
        <f t="shared" si="0"/>
        <v>63.333333333333336</v>
      </c>
      <c r="I8" s="3">
        <f t="shared" si="1"/>
        <v>5.6862407030773268</v>
      </c>
      <c r="J8" s="3">
        <f t="shared" si="2"/>
        <v>29</v>
      </c>
      <c r="K8" s="3">
        <f t="shared" si="3"/>
        <v>3.6055512754639891</v>
      </c>
    </row>
    <row r="9" spans="1:12" s="1" customFormat="1" x14ac:dyDescent="0.35">
      <c r="A9" s="1">
        <v>60</v>
      </c>
      <c r="B9" s="1">
        <v>33</v>
      </c>
      <c r="C9" s="1">
        <v>49</v>
      </c>
      <c r="D9" s="1">
        <v>47</v>
      </c>
      <c r="E9" s="1">
        <v>5</v>
      </c>
      <c r="F9" s="1">
        <v>0</v>
      </c>
      <c r="G9" s="1">
        <v>1</v>
      </c>
      <c r="H9" s="3">
        <f t="shared" si="0"/>
        <v>43</v>
      </c>
      <c r="I9" s="3">
        <f t="shared" si="1"/>
        <v>8.717797887081348</v>
      </c>
      <c r="J9" s="3">
        <f t="shared" si="2"/>
        <v>2</v>
      </c>
      <c r="K9" s="3">
        <f t="shared" si="3"/>
        <v>2.6457513110645907</v>
      </c>
    </row>
    <row r="11" spans="1:12" s="1" customFormat="1" x14ac:dyDescent="0.35">
      <c r="A11" s="1" t="s">
        <v>11</v>
      </c>
    </row>
    <row r="12" spans="1:12" s="1" customFormat="1" x14ac:dyDescent="0.35">
      <c r="C12" s="2" t="s">
        <v>1</v>
      </c>
      <c r="D12" s="2" t="s">
        <v>2</v>
      </c>
      <c r="E12" s="2" t="s">
        <v>3</v>
      </c>
      <c r="F12" s="2" t="s">
        <v>4</v>
      </c>
      <c r="G12" s="2" t="s">
        <v>5</v>
      </c>
      <c r="H12" s="2" t="s">
        <v>6</v>
      </c>
      <c r="I12" s="2" t="s">
        <v>7</v>
      </c>
      <c r="J12" s="2" t="s">
        <v>8</v>
      </c>
      <c r="K12" s="2" t="s">
        <v>9</v>
      </c>
      <c r="L12" s="2" t="s">
        <v>10</v>
      </c>
    </row>
    <row r="13" spans="1:12" s="1" customFormat="1" x14ac:dyDescent="0.35">
      <c r="A13" s="1" t="s">
        <v>12</v>
      </c>
      <c r="C13" s="1">
        <v>93</v>
      </c>
      <c r="D13" s="1">
        <v>103</v>
      </c>
      <c r="E13" s="1">
        <v>104</v>
      </c>
      <c r="F13" s="1">
        <v>112</v>
      </c>
      <c r="G13" s="1">
        <v>110</v>
      </c>
      <c r="H13" s="1">
        <v>91</v>
      </c>
      <c r="I13" s="3">
        <f>SUM(C13:E13)/3</f>
        <v>100</v>
      </c>
      <c r="J13" s="3">
        <f>STDEVA(C13:E13)</f>
        <v>6.0827625302982193</v>
      </c>
      <c r="K13" s="3">
        <f>SUM(F13:H13)/3</f>
        <v>104.33333333333333</v>
      </c>
      <c r="L13" s="3">
        <f>STDEVA(F13:H13)</f>
        <v>11.590225767142474</v>
      </c>
    </row>
    <row r="14" spans="1:12" s="1" customFormat="1" x14ac:dyDescent="0.35">
      <c r="A14" s="1" t="s">
        <v>13</v>
      </c>
      <c r="C14" s="1">
        <v>105</v>
      </c>
      <c r="D14" s="1">
        <v>89</v>
      </c>
      <c r="E14" s="1">
        <v>106</v>
      </c>
      <c r="F14" s="1">
        <v>167</v>
      </c>
      <c r="G14" s="1">
        <v>139</v>
      </c>
      <c r="H14" s="1">
        <v>142</v>
      </c>
      <c r="I14" s="3">
        <f>SUM(C14:E14)/3</f>
        <v>100</v>
      </c>
      <c r="J14" s="3">
        <f>STDEVA(C14:E14)</f>
        <v>9.5393920141694561</v>
      </c>
      <c r="K14" s="3">
        <f>SUM(F14:H14)/3</f>
        <v>149.33333333333334</v>
      </c>
      <c r="L14" s="3">
        <f>STDEVA(F14:H14)</f>
        <v>15.373136743466942</v>
      </c>
    </row>
    <row r="15" spans="1:12" s="1" customFormat="1" x14ac:dyDescent="0.35">
      <c r="A15" s="1" t="s">
        <v>14</v>
      </c>
      <c r="C15" s="1">
        <v>107</v>
      </c>
      <c r="D15" s="1">
        <v>99</v>
      </c>
      <c r="E15" s="1">
        <v>93</v>
      </c>
      <c r="F15" s="1">
        <v>211</v>
      </c>
      <c r="G15" s="1">
        <v>184</v>
      </c>
      <c r="H15" s="1">
        <v>203</v>
      </c>
      <c r="I15" s="3">
        <f>SUM(C15:E15)/3</f>
        <v>99.666666666666671</v>
      </c>
      <c r="J15" s="3">
        <f>STDEVA(C15:E15)</f>
        <v>7.0237691685684922</v>
      </c>
      <c r="K15" s="3">
        <f>SUM(F15:H15)/3</f>
        <v>199.33333333333334</v>
      </c>
      <c r="L15" s="3">
        <f>STDEVA(F15:H15)</f>
        <v>13.868429375143148</v>
      </c>
    </row>
    <row r="17" spans="1:11" s="1" customFormat="1" x14ac:dyDescent="0.35">
      <c r="A17" s="1" t="s">
        <v>15</v>
      </c>
    </row>
    <row r="18" spans="1:11" s="1" customFormat="1" x14ac:dyDescent="0.35">
      <c r="A18" s="2" t="s">
        <v>1</v>
      </c>
      <c r="B18" s="2" t="s">
        <v>2</v>
      </c>
      <c r="C18" s="2" t="s">
        <v>3</v>
      </c>
      <c r="D18" s="2" t="s">
        <v>4</v>
      </c>
      <c r="E18" s="2" t="s">
        <v>5</v>
      </c>
      <c r="F18" s="2" t="s">
        <v>6</v>
      </c>
      <c r="G18" s="2" t="s">
        <v>7</v>
      </c>
      <c r="H18" s="2" t="s">
        <v>8</v>
      </c>
      <c r="I18" s="2" t="s">
        <v>9</v>
      </c>
      <c r="J18" s="2" t="s">
        <v>10</v>
      </c>
    </row>
    <row r="19" spans="1:11" s="1" customFormat="1" x14ac:dyDescent="0.35">
      <c r="A19" s="1">
        <v>109</v>
      </c>
      <c r="B19" s="1">
        <v>96</v>
      </c>
      <c r="C19" s="1">
        <v>97</v>
      </c>
      <c r="D19" s="1">
        <v>168</v>
      </c>
      <c r="E19" s="1">
        <v>142</v>
      </c>
      <c r="F19" s="1">
        <v>154</v>
      </c>
      <c r="G19" s="3">
        <f>SUM(A19:C19)/3</f>
        <v>100.66666666666667</v>
      </c>
      <c r="H19" s="3">
        <f>STDEVA(A19:C19)</f>
        <v>7.2341781380702361</v>
      </c>
      <c r="I19" s="3">
        <f>SUM(D19:F19)/3</f>
        <v>154.66666666666666</v>
      </c>
      <c r="J19" s="3">
        <f>STDEVA(D19:F19)</f>
        <v>13.012814197295423</v>
      </c>
    </row>
    <row r="21" spans="1:11" s="1" customFormat="1" x14ac:dyDescent="0.35">
      <c r="A21" s="1" t="s">
        <v>16</v>
      </c>
    </row>
    <row r="22" spans="1:11" s="1" customFormat="1" x14ac:dyDescent="0.35">
      <c r="A22" s="2" t="s">
        <v>1</v>
      </c>
      <c r="B22" s="2" t="s">
        <v>2</v>
      </c>
      <c r="C22" s="2" t="s">
        <v>3</v>
      </c>
      <c r="D22" s="2" t="s">
        <v>4</v>
      </c>
      <c r="E22" s="2" t="s">
        <v>5</v>
      </c>
      <c r="F22" s="2" t="s">
        <v>6</v>
      </c>
      <c r="G22" s="2" t="s">
        <v>7</v>
      </c>
      <c r="H22" s="2" t="s">
        <v>8</v>
      </c>
      <c r="I22" s="2" t="s">
        <v>9</v>
      </c>
      <c r="J22" s="2" t="s">
        <v>10</v>
      </c>
    </row>
    <row r="23" spans="1:11" s="1" customFormat="1" x14ac:dyDescent="0.35">
      <c r="A23" s="1">
        <v>119</v>
      </c>
      <c r="B23" s="1">
        <v>84</v>
      </c>
      <c r="C23" s="1">
        <v>98</v>
      </c>
      <c r="D23" s="1">
        <v>104</v>
      </c>
      <c r="E23" s="1">
        <v>93</v>
      </c>
      <c r="F23" s="1">
        <v>104</v>
      </c>
      <c r="G23" s="3">
        <f>SUM(A23:C23)/3</f>
        <v>100.33333333333333</v>
      </c>
      <c r="H23" s="3">
        <f>STDEVA(A23:C23)</f>
        <v>17.616280348965098</v>
      </c>
      <c r="I23" s="3">
        <f>SUM(D23:F23)/3</f>
        <v>100.33333333333333</v>
      </c>
      <c r="J23" s="3">
        <f>STDEVA(D23:F23)</f>
        <v>6.3508529610858826</v>
      </c>
    </row>
    <row r="25" spans="1:11" s="1" customFormat="1" x14ac:dyDescent="0.35">
      <c r="A25" s="1" t="s">
        <v>17</v>
      </c>
    </row>
    <row r="26" spans="1:11" s="1" customFormat="1" x14ac:dyDescent="0.35">
      <c r="B26" s="2" t="s">
        <v>1</v>
      </c>
      <c r="C26" s="2" t="s">
        <v>2</v>
      </c>
      <c r="D26" s="2" t="s">
        <v>3</v>
      </c>
      <c r="E26" s="2" t="s">
        <v>4</v>
      </c>
      <c r="F26" s="2" t="s">
        <v>5</v>
      </c>
      <c r="G26" s="2" t="s">
        <v>6</v>
      </c>
      <c r="H26" s="2" t="s">
        <v>7</v>
      </c>
      <c r="I26" s="2" t="s">
        <v>8</v>
      </c>
      <c r="J26" s="2" t="s">
        <v>9</v>
      </c>
      <c r="K26" s="2" t="s">
        <v>10</v>
      </c>
    </row>
    <row r="27" spans="1:11" s="1" customFormat="1" x14ac:dyDescent="0.35">
      <c r="A27" s="1">
        <v>0</v>
      </c>
      <c r="B27" s="1">
        <v>10</v>
      </c>
      <c r="C27" s="1">
        <v>15</v>
      </c>
      <c r="D27" s="4">
        <v>14</v>
      </c>
      <c r="E27" s="4">
        <v>19</v>
      </c>
      <c r="F27" s="4">
        <v>13</v>
      </c>
      <c r="G27" s="4">
        <v>10</v>
      </c>
      <c r="H27" s="3">
        <f>SUM(B27:D27)/3</f>
        <v>13</v>
      </c>
      <c r="I27" s="3">
        <f>STDEVA(B27:D27)</f>
        <v>2.6457513110645907</v>
      </c>
      <c r="J27" s="3">
        <f>SUM(E27:G27)/3</f>
        <v>14</v>
      </c>
      <c r="K27" s="3">
        <f>STDEVA(E27:G27)</f>
        <v>4.5825756949558398</v>
      </c>
    </row>
    <row r="28" spans="1:11" s="1" customFormat="1" x14ac:dyDescent="0.35">
      <c r="A28" s="1">
        <v>12</v>
      </c>
      <c r="B28" s="1">
        <v>34</v>
      </c>
      <c r="C28" s="1">
        <v>30</v>
      </c>
      <c r="D28" s="1">
        <v>38</v>
      </c>
      <c r="E28" s="1">
        <v>70</v>
      </c>
      <c r="F28" s="1">
        <v>62</v>
      </c>
      <c r="G28" s="1">
        <v>74</v>
      </c>
      <c r="H28" s="3">
        <f t="shared" ref="H28:H32" si="4">SUM(B28:D28)/3</f>
        <v>34</v>
      </c>
      <c r="I28" s="3">
        <f t="shared" ref="I28:I32" si="5">STDEVA(B28:D28)</f>
        <v>4</v>
      </c>
      <c r="J28" s="3">
        <f t="shared" ref="J28:J32" si="6">SUM(E28:G28)/3</f>
        <v>68.666666666666671</v>
      </c>
      <c r="K28" s="3">
        <f t="shared" ref="K28:K32" si="7">STDEVA(E28:G28)</f>
        <v>6.1101009266077861</v>
      </c>
    </row>
    <row r="29" spans="1:11" s="1" customFormat="1" x14ac:dyDescent="0.35">
      <c r="A29" s="1">
        <v>24</v>
      </c>
      <c r="B29" s="1">
        <v>41</v>
      </c>
      <c r="C29" s="1">
        <v>33</v>
      </c>
      <c r="D29" s="1">
        <v>45</v>
      </c>
      <c r="E29" s="1">
        <v>94</v>
      </c>
      <c r="F29" s="1">
        <v>89</v>
      </c>
      <c r="G29" s="1">
        <v>96</v>
      </c>
      <c r="H29" s="3">
        <f t="shared" si="4"/>
        <v>39.666666666666664</v>
      </c>
      <c r="I29" s="3">
        <f t="shared" si="5"/>
        <v>6.1101009266077995</v>
      </c>
      <c r="J29" s="3">
        <f t="shared" si="6"/>
        <v>93</v>
      </c>
      <c r="K29" s="3">
        <f t="shared" si="7"/>
        <v>3.6055512754639891</v>
      </c>
    </row>
    <row r="30" spans="1:11" s="1" customFormat="1" x14ac:dyDescent="0.35">
      <c r="A30" s="1">
        <v>36</v>
      </c>
      <c r="B30" s="1">
        <v>61</v>
      </c>
      <c r="C30" s="1">
        <v>55</v>
      </c>
      <c r="D30" s="1">
        <v>63</v>
      </c>
      <c r="E30" s="1">
        <v>159</v>
      </c>
      <c r="F30" s="1">
        <v>173</v>
      </c>
      <c r="G30" s="1">
        <v>169</v>
      </c>
      <c r="H30" s="3">
        <f t="shared" si="4"/>
        <v>59.666666666666664</v>
      </c>
      <c r="I30" s="3">
        <f t="shared" si="5"/>
        <v>4.1633319989322661</v>
      </c>
      <c r="J30" s="3">
        <f t="shared" si="6"/>
        <v>167</v>
      </c>
      <c r="K30" s="3">
        <f t="shared" si="7"/>
        <v>7.2111025509279782</v>
      </c>
    </row>
    <row r="31" spans="1:11" s="1" customFormat="1" x14ac:dyDescent="0.35">
      <c r="A31" s="1">
        <v>48</v>
      </c>
      <c r="B31" s="1">
        <v>69</v>
      </c>
      <c r="C31" s="1">
        <v>66</v>
      </c>
      <c r="D31" s="1">
        <v>75</v>
      </c>
      <c r="E31" s="1">
        <v>202</v>
      </c>
      <c r="F31" s="1">
        <v>193</v>
      </c>
      <c r="G31" s="1">
        <v>200</v>
      </c>
      <c r="H31" s="3">
        <f t="shared" si="4"/>
        <v>70</v>
      </c>
      <c r="I31" s="3">
        <f t="shared" si="5"/>
        <v>4.5825756949558398</v>
      </c>
      <c r="J31" s="3">
        <f t="shared" si="6"/>
        <v>198.33333333333334</v>
      </c>
      <c r="K31" s="3">
        <f t="shared" si="7"/>
        <v>4.7258156262526079</v>
      </c>
    </row>
    <row r="32" spans="1:11" s="1" customFormat="1" x14ac:dyDescent="0.35">
      <c r="A32" s="1">
        <v>60</v>
      </c>
      <c r="B32" s="1">
        <v>103</v>
      </c>
      <c r="C32" s="1">
        <v>113</v>
      </c>
      <c r="D32" s="1">
        <v>89</v>
      </c>
      <c r="E32" s="1">
        <v>289</v>
      </c>
      <c r="F32" s="1">
        <v>301</v>
      </c>
      <c r="G32" s="1">
        <v>267</v>
      </c>
      <c r="H32" s="3">
        <f t="shared" si="4"/>
        <v>101.66666666666667</v>
      </c>
      <c r="I32" s="3">
        <f t="shared" si="5"/>
        <v>12.055427546683417</v>
      </c>
      <c r="J32" s="3">
        <f t="shared" si="6"/>
        <v>285.66666666666669</v>
      </c>
      <c r="K32" s="3">
        <f t="shared" si="7"/>
        <v>17.243356208503418</v>
      </c>
    </row>
    <row r="38" spans="12:15" s="1" customFormat="1" x14ac:dyDescent="0.35">
      <c r="L38" s="3"/>
      <c r="M38" s="3"/>
      <c r="N38" s="3"/>
      <c r="O38" s="3"/>
    </row>
    <row r="39" spans="12:15" s="1" customFormat="1" x14ac:dyDescent="0.35">
      <c r="L39" s="3"/>
      <c r="M39" s="3"/>
      <c r="N39" s="3"/>
      <c r="O39" s="3"/>
    </row>
    <row r="67" spans="4:4" s="1" customFormat="1" x14ac:dyDescent="0.35">
      <c r="D67" s="4"/>
    </row>
    <row r="68" spans="4:4" s="1" customFormat="1" x14ac:dyDescent="0.35">
      <c r="D6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Figure-2</vt:lpstr>
    </vt:vector>
  </TitlesOfParts>
  <Company>Boston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</dc:creator>
  <cp:lastModifiedBy>Hong</cp:lastModifiedBy>
  <dcterms:created xsi:type="dcterms:W3CDTF">2020-12-05T02:13:21Z</dcterms:created>
  <dcterms:modified xsi:type="dcterms:W3CDTF">2020-12-05T02:15:09Z</dcterms:modified>
</cp:coreProperties>
</file>