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ng\Dropbox (BOSTON UNIVERSITY)\p53 2020 paper\Revise\"/>
    </mc:Choice>
  </mc:AlternateContent>
  <bookViews>
    <workbookView xWindow="0" yWindow="0" windowWidth="19200" windowHeight="7050"/>
  </bookViews>
  <sheets>
    <sheet name="Figure-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J20" i="1"/>
  <c r="I20" i="1"/>
  <c r="H20" i="1"/>
  <c r="K19" i="1"/>
  <c r="J19" i="1"/>
  <c r="I19" i="1"/>
  <c r="H19" i="1"/>
  <c r="K15" i="1"/>
  <c r="J15" i="1"/>
  <c r="I15" i="1"/>
  <c r="H15" i="1"/>
  <c r="K14" i="1"/>
  <c r="J14" i="1"/>
  <c r="I14" i="1"/>
  <c r="H14" i="1"/>
  <c r="J10" i="1"/>
  <c r="I10" i="1"/>
  <c r="H10" i="1"/>
  <c r="G10" i="1"/>
  <c r="L5" i="1"/>
  <c r="K5" i="1"/>
  <c r="J5" i="1"/>
  <c r="I5" i="1"/>
  <c r="L4" i="1"/>
  <c r="K4" i="1"/>
  <c r="J4" i="1"/>
  <c r="I4" i="1"/>
  <c r="L3" i="1"/>
  <c r="K3" i="1"/>
  <c r="J3" i="1"/>
  <c r="I3" i="1"/>
</calcChain>
</file>

<file path=xl/sharedStrings.xml><?xml version="1.0" encoding="utf-8"?>
<sst xmlns="http://schemas.openxmlformats.org/spreadsheetml/2006/main" count="51" uniqueCount="21">
  <si>
    <t>Fig. 3A</t>
  </si>
  <si>
    <t>WT-1</t>
  </si>
  <si>
    <t>WT-2</t>
  </si>
  <si>
    <t>WT-3</t>
  </si>
  <si>
    <t>KO-1</t>
  </si>
  <si>
    <t>KO-2</t>
  </si>
  <si>
    <t>KO-3</t>
  </si>
  <si>
    <t>WT-Ave</t>
  </si>
  <si>
    <t>WT-SD</t>
  </si>
  <si>
    <t>KO-Ave</t>
  </si>
  <si>
    <t>KO-SD</t>
  </si>
  <si>
    <t>Basal Respiration</t>
  </si>
  <si>
    <t>ATP Production</t>
  </si>
  <si>
    <t>Maximal Respiration</t>
  </si>
  <si>
    <t>Fig. 3B</t>
  </si>
  <si>
    <t>Fig. 3C</t>
  </si>
  <si>
    <t>GSH</t>
  </si>
  <si>
    <t>GSSG</t>
  </si>
  <si>
    <t>Fig. 3D</t>
  </si>
  <si>
    <t>Basal</t>
  </si>
  <si>
    <t>+FFA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</si>
</sst>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Fill="1"/>
    <xf numFmtId="1" fontId="0" fillId="0" borderId="0" xfId="0" applyNumberFormat="1"/>
    <xf numFmtId="2" fontId="0" fillId="0" borderId="0" xfId="0" applyNumberFormat="1"/>
    <xf numFmtId="2" fontId="0" fillId="0" borderId="0" xfId="0" applyNumberFormat="1" applyFill="1"/>
    <xf numFmtId="1" fontId="0" fillId="0" borderId="0" xfId="0" applyNumberFormat="1" applyFill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G24" sqref="G24"/>
    </sheetView>
  </sheetViews>
  <sheetFormatPr defaultRowHeight="14.5" x14ac:dyDescent="0.35"/>
  <sheetData>
    <row r="1" spans="1:12" x14ac:dyDescent="0.35">
      <c r="A1" t="s">
        <v>0</v>
      </c>
    </row>
    <row r="2" spans="1:12" x14ac:dyDescent="0.35">
      <c r="A2" s="1"/>
      <c r="B2" s="1"/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</row>
    <row r="3" spans="1:12" x14ac:dyDescent="0.35">
      <c r="A3" s="1" t="s">
        <v>11</v>
      </c>
      <c r="B3" s="1"/>
      <c r="C3">
        <v>127</v>
      </c>
      <c r="D3" s="3">
        <v>84</v>
      </c>
      <c r="E3" s="3">
        <v>91</v>
      </c>
      <c r="F3" s="3">
        <v>73</v>
      </c>
      <c r="G3" s="3">
        <v>91</v>
      </c>
      <c r="H3" s="3">
        <v>82</v>
      </c>
      <c r="I3" s="4">
        <f>SUM(C3:E3)/3</f>
        <v>100.66666666666667</v>
      </c>
      <c r="J3" s="4">
        <f>STDEVA(C3:E3)</f>
        <v>23.072349974229628</v>
      </c>
      <c r="K3" s="4">
        <f>SUM(F3:H3)/3</f>
        <v>82</v>
      </c>
      <c r="L3" s="4">
        <f>STDEVA(F3:H3)</f>
        <v>9</v>
      </c>
    </row>
    <row r="4" spans="1:12" x14ac:dyDescent="0.35">
      <c r="A4" s="1" t="s">
        <v>12</v>
      </c>
      <c r="B4" s="1"/>
      <c r="C4">
        <v>131</v>
      </c>
      <c r="D4" s="3">
        <v>93</v>
      </c>
      <c r="E4" s="3">
        <v>80</v>
      </c>
      <c r="F4" s="3">
        <v>49</v>
      </c>
      <c r="G4" s="3">
        <v>82</v>
      </c>
      <c r="H4" s="3">
        <v>53</v>
      </c>
      <c r="I4" s="4">
        <f>SUM(C4:E4)/3</f>
        <v>101.33333333333333</v>
      </c>
      <c r="J4" s="4">
        <f>STDEVA(C4:E4)</f>
        <v>26.501572280401287</v>
      </c>
      <c r="K4" s="4">
        <f>SUM(F4:H4)/3</f>
        <v>61.333333333333336</v>
      </c>
      <c r="L4" s="4">
        <f>STDEVA(F4:H4)</f>
        <v>18.00925687898679</v>
      </c>
    </row>
    <row r="5" spans="1:12" x14ac:dyDescent="0.35">
      <c r="A5" s="1" t="s">
        <v>13</v>
      </c>
      <c r="B5" s="1"/>
      <c r="C5">
        <v>119</v>
      </c>
      <c r="D5" s="3">
        <v>101</v>
      </c>
      <c r="E5" s="3">
        <v>83</v>
      </c>
      <c r="F5" s="3">
        <v>63</v>
      </c>
      <c r="G5" s="3">
        <v>84</v>
      </c>
      <c r="H5" s="3">
        <v>78</v>
      </c>
      <c r="I5" s="4">
        <f>SUM(C5:E5)/3</f>
        <v>101</v>
      </c>
      <c r="J5" s="4">
        <f>STDEVA(C5:E5)</f>
        <v>18</v>
      </c>
      <c r="K5" s="4">
        <f>SUM(F5:H5)/3</f>
        <v>75</v>
      </c>
      <c r="L5" s="4">
        <f>STDEVA(F5:H5)</f>
        <v>10.816653826391969</v>
      </c>
    </row>
    <row r="8" spans="1:12" x14ac:dyDescent="0.35">
      <c r="A8" t="s">
        <v>14</v>
      </c>
    </row>
    <row r="9" spans="1:12" x14ac:dyDescent="0.35">
      <c r="A9" s="2" t="s">
        <v>1</v>
      </c>
      <c r="B9" s="2" t="s">
        <v>2</v>
      </c>
      <c r="C9" s="2" t="s">
        <v>3</v>
      </c>
      <c r="D9" s="2" t="s">
        <v>4</v>
      </c>
      <c r="E9" s="2" t="s">
        <v>5</v>
      </c>
      <c r="F9" s="2" t="s">
        <v>6</v>
      </c>
      <c r="G9" s="2" t="s">
        <v>7</v>
      </c>
      <c r="H9" s="2" t="s">
        <v>8</v>
      </c>
      <c r="I9" s="2" t="s">
        <v>9</v>
      </c>
      <c r="J9" s="2" t="s">
        <v>10</v>
      </c>
    </row>
    <row r="10" spans="1:12" x14ac:dyDescent="0.35">
      <c r="A10" s="5">
        <v>0.83</v>
      </c>
      <c r="B10" s="6">
        <v>1.18</v>
      </c>
      <c r="C10" s="6">
        <v>0.98</v>
      </c>
      <c r="D10" s="6">
        <v>0.42</v>
      </c>
      <c r="E10" s="6">
        <v>0.51</v>
      </c>
      <c r="F10" s="6">
        <v>0.49</v>
      </c>
      <c r="G10" s="5">
        <f>SUM(A10:C10)/3</f>
        <v>0.99666666666666659</v>
      </c>
      <c r="H10" s="5">
        <f>STDEVA(A10:C10)</f>
        <v>0.17559422921421214</v>
      </c>
      <c r="I10" s="5">
        <f>SUM(D10:F10)/3</f>
        <v>0.47333333333333333</v>
      </c>
      <c r="J10" s="5">
        <f>STDEVA(D10:F10)</f>
        <v>4.7258156262526094E-2</v>
      </c>
    </row>
    <row r="12" spans="1:12" x14ac:dyDescent="0.35">
      <c r="A12" t="s">
        <v>15</v>
      </c>
    </row>
    <row r="13" spans="1:12" x14ac:dyDescent="0.35">
      <c r="B13" s="2" t="s">
        <v>1</v>
      </c>
      <c r="C13" s="2" t="s">
        <v>2</v>
      </c>
      <c r="D13" s="2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10</v>
      </c>
    </row>
    <row r="14" spans="1:12" x14ac:dyDescent="0.35">
      <c r="A14" t="s">
        <v>16</v>
      </c>
      <c r="B14" s="5">
        <v>0.68</v>
      </c>
      <c r="C14" s="6">
        <v>0.51</v>
      </c>
      <c r="D14" s="6">
        <v>0.42</v>
      </c>
      <c r="E14" s="6">
        <v>0.89</v>
      </c>
      <c r="F14" s="6">
        <v>0.62</v>
      </c>
      <c r="G14" s="6">
        <v>0.77</v>
      </c>
      <c r="H14" s="5">
        <f>SUM(B14:D14)/3</f>
        <v>0.53666666666666663</v>
      </c>
      <c r="I14" s="5">
        <f>STDEVA(B14:D14)</f>
        <v>0.13203534880225645</v>
      </c>
      <c r="J14" s="5">
        <f>SUM(E14:G14)/3</f>
        <v>0.76000000000000012</v>
      </c>
      <c r="K14" s="5">
        <f>STDEVA(E14:G14)</f>
        <v>0.13527749258468635</v>
      </c>
    </row>
    <row r="15" spans="1:12" x14ac:dyDescent="0.35">
      <c r="A15" t="s">
        <v>17</v>
      </c>
      <c r="B15" s="5">
        <v>0.53</v>
      </c>
      <c r="C15" s="5">
        <v>0.43</v>
      </c>
      <c r="D15" s="5">
        <v>0.53</v>
      </c>
      <c r="E15" s="5">
        <v>0.16</v>
      </c>
      <c r="F15" s="5">
        <v>0.31</v>
      </c>
      <c r="G15" s="5">
        <v>0.26</v>
      </c>
      <c r="H15" s="5">
        <f>SUM(B15:D15)/3</f>
        <v>0.49666666666666665</v>
      </c>
      <c r="I15" s="5">
        <f>STDEVA(B15:D15)</f>
        <v>5.7735026918962595E-2</v>
      </c>
      <c r="J15" s="5">
        <f>SUM(E15:G15)/3</f>
        <v>0.24333333333333332</v>
      </c>
      <c r="K15" s="5">
        <f>STDEVA(E15:G15)</f>
        <v>7.6376261582597485E-2</v>
      </c>
    </row>
    <row r="17" spans="1:11" x14ac:dyDescent="0.35">
      <c r="A17" t="s">
        <v>18</v>
      </c>
    </row>
    <row r="18" spans="1:11" x14ac:dyDescent="0.35">
      <c r="B18" s="2" t="s">
        <v>1</v>
      </c>
      <c r="C18" s="2" t="s">
        <v>2</v>
      </c>
      <c r="D18" s="2" t="s">
        <v>3</v>
      </c>
      <c r="E18" s="2" t="s">
        <v>4</v>
      </c>
      <c r="F18" s="2" t="s">
        <v>5</v>
      </c>
      <c r="G18" s="2" t="s">
        <v>6</v>
      </c>
      <c r="H18" s="2" t="s">
        <v>7</v>
      </c>
      <c r="I18" s="2" t="s">
        <v>8</v>
      </c>
      <c r="J18" s="2" t="s">
        <v>9</v>
      </c>
      <c r="K18" s="2" t="s">
        <v>10</v>
      </c>
    </row>
    <row r="19" spans="1:11" x14ac:dyDescent="0.35">
      <c r="A19" t="s">
        <v>19</v>
      </c>
      <c r="B19" s="4">
        <v>127</v>
      </c>
      <c r="C19" s="7">
        <v>94</v>
      </c>
      <c r="D19" s="7">
        <v>79</v>
      </c>
      <c r="E19" s="7">
        <v>80</v>
      </c>
      <c r="F19" s="7">
        <v>92</v>
      </c>
      <c r="G19" s="7">
        <v>89</v>
      </c>
      <c r="H19" s="4">
        <f>SUM(B19:D19)/3</f>
        <v>100</v>
      </c>
      <c r="I19" s="4">
        <f>STDEVA(B19:D19)</f>
        <v>24.556058315617349</v>
      </c>
      <c r="J19" s="4">
        <f>SUM(E19:G19)/3</f>
        <v>87</v>
      </c>
      <c r="K19" s="4">
        <f>STDEVA(E19:G19)</f>
        <v>6.2449979983983983</v>
      </c>
    </row>
    <row r="20" spans="1:11" x14ac:dyDescent="0.35">
      <c r="A20" s="8" t="s">
        <v>20</v>
      </c>
      <c r="B20" s="4">
        <v>587</v>
      </c>
      <c r="C20" s="4">
        <v>631</v>
      </c>
      <c r="D20" s="4">
        <v>590</v>
      </c>
      <c r="E20" s="4">
        <v>309</v>
      </c>
      <c r="F20" s="4">
        <v>382</v>
      </c>
      <c r="G20" s="4">
        <v>321</v>
      </c>
      <c r="H20" s="4">
        <f>SUM(B20:D20)/3</f>
        <v>602.66666666666663</v>
      </c>
      <c r="I20" s="4">
        <f>STDEVA(B20:D20)</f>
        <v>24.583192089989723</v>
      </c>
      <c r="J20" s="4">
        <f>SUM(E20:G20)/3</f>
        <v>337.33333333333331</v>
      </c>
      <c r="K20" s="4">
        <f>STDEVA(E20:G20)</f>
        <v>39.145029484384523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Figure-3</vt:lpstr>
    </vt:vector>
  </TitlesOfParts>
  <Company>Boston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</dc:creator>
  <cp:lastModifiedBy>Hong</cp:lastModifiedBy>
  <dcterms:created xsi:type="dcterms:W3CDTF">2020-12-05T02:15:22Z</dcterms:created>
  <dcterms:modified xsi:type="dcterms:W3CDTF">2020-12-05T02:15:45Z</dcterms:modified>
</cp:coreProperties>
</file>