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3" i="1" l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P67" i="1"/>
  <c r="O67" i="1"/>
  <c r="N67" i="1"/>
  <c r="M67" i="1"/>
  <c r="P63" i="1"/>
  <c r="O63" i="1"/>
  <c r="N63" i="1"/>
  <c r="M63" i="1"/>
  <c r="P59" i="1"/>
  <c r="O59" i="1"/>
  <c r="N59" i="1"/>
  <c r="M59" i="1"/>
  <c r="P55" i="1"/>
  <c r="O55" i="1"/>
  <c r="N55" i="1"/>
  <c r="M55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K35" i="1"/>
  <c r="J35" i="1"/>
  <c r="I35" i="1"/>
  <c r="H35" i="1"/>
  <c r="K34" i="1"/>
  <c r="J34" i="1"/>
  <c r="I34" i="1"/>
  <c r="H34" i="1"/>
  <c r="N30" i="1"/>
  <c r="M30" i="1"/>
  <c r="L30" i="1"/>
  <c r="K30" i="1"/>
  <c r="N29" i="1"/>
  <c r="M29" i="1"/>
  <c r="L29" i="1"/>
  <c r="K29" i="1"/>
  <c r="N25" i="1"/>
  <c r="M25" i="1"/>
  <c r="L25" i="1"/>
  <c r="K25" i="1"/>
  <c r="N24" i="1"/>
  <c r="M24" i="1"/>
  <c r="L24" i="1"/>
  <c r="K24" i="1"/>
  <c r="N19" i="1"/>
  <c r="M19" i="1"/>
  <c r="L19" i="1"/>
  <c r="K19" i="1"/>
  <c r="N18" i="1"/>
  <c r="M18" i="1"/>
  <c r="L18" i="1"/>
  <c r="K18" i="1"/>
  <c r="N14" i="1"/>
  <c r="M14" i="1"/>
  <c r="L14" i="1"/>
  <c r="K14" i="1"/>
  <c r="N13" i="1"/>
  <c r="M13" i="1"/>
  <c r="L13" i="1"/>
  <c r="K13" i="1"/>
  <c r="N9" i="1"/>
  <c r="M9" i="1"/>
  <c r="L9" i="1"/>
  <c r="K9" i="1"/>
  <c r="N8" i="1"/>
  <c r="M8" i="1"/>
  <c r="L8" i="1"/>
  <c r="K8" i="1"/>
  <c r="N4" i="1"/>
  <c r="M4" i="1"/>
  <c r="L4" i="1"/>
  <c r="K4" i="1"/>
  <c r="N3" i="1"/>
  <c r="M3" i="1"/>
  <c r="L3" i="1"/>
  <c r="K3" i="1"/>
</calcChain>
</file>

<file path=xl/sharedStrings.xml><?xml version="1.0" encoding="utf-8"?>
<sst xmlns="http://schemas.openxmlformats.org/spreadsheetml/2006/main" count="230" uniqueCount="49">
  <si>
    <t>Fig. 7E</t>
  </si>
  <si>
    <t>WT1</t>
  </si>
  <si>
    <t>WT2</t>
  </si>
  <si>
    <t>WT3</t>
  </si>
  <si>
    <t>WT4</t>
  </si>
  <si>
    <t>KO1</t>
  </si>
  <si>
    <t>KO2</t>
  </si>
  <si>
    <t>KO3</t>
  </si>
  <si>
    <t>KO4</t>
  </si>
  <si>
    <t>KO5</t>
  </si>
  <si>
    <t>WT-ave</t>
  </si>
  <si>
    <t>KO-Ave</t>
  </si>
  <si>
    <t>WT-SD</t>
  </si>
  <si>
    <t>KO-SD</t>
  </si>
  <si>
    <t>Fed</t>
  </si>
  <si>
    <t>Fasted</t>
  </si>
  <si>
    <t>Fig. 7F</t>
  </si>
  <si>
    <t>Fig. 7G</t>
  </si>
  <si>
    <t>Fig. 7H</t>
  </si>
  <si>
    <t>Fig. 7J</t>
  </si>
  <si>
    <t>Fig. 7K</t>
  </si>
  <si>
    <t>Fig. 7M</t>
  </si>
  <si>
    <t>Epi Fat</t>
  </si>
  <si>
    <t>Muscle</t>
  </si>
  <si>
    <t>Fig. 7L</t>
  </si>
  <si>
    <t>mice-1</t>
  </si>
  <si>
    <t>mice-2</t>
  </si>
  <si>
    <t>mice-3</t>
  </si>
  <si>
    <t>mice-4</t>
  </si>
  <si>
    <t>mice-5</t>
  </si>
  <si>
    <t>Ave</t>
  </si>
  <si>
    <t>SD</t>
  </si>
  <si>
    <t>0min</t>
  </si>
  <si>
    <t>WT</t>
  </si>
  <si>
    <t>KO</t>
  </si>
  <si>
    <t>15min</t>
  </si>
  <si>
    <t>30min</t>
  </si>
  <si>
    <t>60min</t>
  </si>
  <si>
    <t>90min</t>
  </si>
  <si>
    <t>120min</t>
  </si>
  <si>
    <t>Fig. 7S</t>
  </si>
  <si>
    <t>WT5</t>
  </si>
  <si>
    <t>WT6</t>
  </si>
  <si>
    <t>KO6</t>
  </si>
  <si>
    <t>Fig. 7T</t>
  </si>
  <si>
    <t>Fig. 7U</t>
  </si>
  <si>
    <t>Fig. 7V</t>
  </si>
  <si>
    <t>Fig. 7W</t>
  </si>
  <si>
    <t>mice-6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</si>
</sst>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  <xf numFmtId="1" fontId="0" fillId="0" borderId="0" xfId="0" applyNumberFormat="1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83"/>
  <sheetViews>
    <sheetView tabSelected="1" topLeftCell="A58" zoomScale="64" workbookViewId="0">
      <selection activeCell="Q74" sqref="Q74"/>
    </sheetView>
  </sheetViews>
  <sheetFormatPr defaultRowHeight="14.5" x14ac:dyDescent="0.35"/>
  <cols>
    <col min="1" max="16384" width="8.7265625" style="1"/>
  </cols>
  <sheetData>
    <row r="1" spans="1:15" x14ac:dyDescent="0.35">
      <c r="A1" s="1" t="s">
        <v>0</v>
      </c>
    </row>
    <row r="2" spans="1:15" x14ac:dyDescent="0.3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5" x14ac:dyDescent="0.35">
      <c r="A3" s="1" t="s">
        <v>14</v>
      </c>
      <c r="B3" s="2">
        <v>24</v>
      </c>
      <c r="C3" s="2">
        <v>27</v>
      </c>
      <c r="D3" s="2">
        <v>26</v>
      </c>
      <c r="E3" s="2">
        <v>23</v>
      </c>
      <c r="F3" s="2">
        <v>26</v>
      </c>
      <c r="G3" s="2">
        <v>23</v>
      </c>
      <c r="H3" s="2">
        <v>28</v>
      </c>
      <c r="I3" s="2">
        <v>22</v>
      </c>
      <c r="J3" s="2">
        <v>25</v>
      </c>
      <c r="K3" s="2">
        <f>SUM(B3:E3)/4</f>
        <v>25</v>
      </c>
      <c r="L3" s="2">
        <f>SUM(F3:J3)/5</f>
        <v>24.8</v>
      </c>
      <c r="M3" s="2">
        <f>STDEV(B3:E3)</f>
        <v>1.8257418583505538</v>
      </c>
      <c r="N3" s="2">
        <f>STDEV(F3:J3)</f>
        <v>2.3874672772626644</v>
      </c>
    </row>
    <row r="4" spans="1:15" x14ac:dyDescent="0.35">
      <c r="A4" s="1" t="s">
        <v>15</v>
      </c>
      <c r="B4" s="2">
        <v>18</v>
      </c>
      <c r="C4" s="2">
        <v>19</v>
      </c>
      <c r="D4" s="2">
        <v>15</v>
      </c>
      <c r="E4" s="2">
        <v>14</v>
      </c>
      <c r="F4" s="2">
        <v>24</v>
      </c>
      <c r="G4" s="2">
        <v>21</v>
      </c>
      <c r="H4" s="2">
        <v>25</v>
      </c>
      <c r="I4" s="2">
        <v>21</v>
      </c>
      <c r="J4" s="2">
        <v>20</v>
      </c>
      <c r="K4" s="2">
        <f>SUM(B4:E4)/4</f>
        <v>16.5</v>
      </c>
      <c r="L4" s="2">
        <f>SUM(F4:J4)/5</f>
        <v>22.2</v>
      </c>
      <c r="M4" s="2">
        <f>STDEV(B4:E4)</f>
        <v>2.3804761428476167</v>
      </c>
      <c r="N4" s="2">
        <f>STDEV(F4:J4)</f>
        <v>2.16794833886788</v>
      </c>
    </row>
    <row r="5" spans="1:15" x14ac:dyDescent="0.35">
      <c r="M5" s="2"/>
      <c r="N5" s="2"/>
      <c r="O5" s="2"/>
    </row>
    <row r="6" spans="1:15" x14ac:dyDescent="0.35">
      <c r="A6" s="1" t="s">
        <v>16</v>
      </c>
    </row>
    <row r="7" spans="1:15" x14ac:dyDescent="0.35"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</row>
    <row r="8" spans="1:15" x14ac:dyDescent="0.35">
      <c r="A8" s="1" t="s">
        <v>14</v>
      </c>
      <c r="B8" s="3">
        <v>0.24</v>
      </c>
      <c r="C8" s="3">
        <v>0.22</v>
      </c>
      <c r="D8" s="3">
        <v>0.28000000000000003</v>
      </c>
      <c r="E8" s="3">
        <v>0.26</v>
      </c>
      <c r="F8" s="3">
        <v>0.28999999999999998</v>
      </c>
      <c r="G8" s="3">
        <v>0.23</v>
      </c>
      <c r="H8" s="3">
        <v>0.25</v>
      </c>
      <c r="I8" s="3">
        <v>0.26</v>
      </c>
      <c r="J8" s="3">
        <v>0.26</v>
      </c>
      <c r="K8" s="3">
        <f>SUM(B8:E8)/4</f>
        <v>0.25</v>
      </c>
      <c r="L8" s="3">
        <f>SUM(F8:J8)/5</f>
        <v>0.25800000000000001</v>
      </c>
      <c r="M8" s="3">
        <f>STDEV(B8:E8)</f>
        <v>2.5819888974716126E-2</v>
      </c>
      <c r="N8" s="3">
        <f>STDEV(F8:J8)</f>
        <v>2.167948338867879E-2</v>
      </c>
    </row>
    <row r="9" spans="1:15" x14ac:dyDescent="0.35">
      <c r="A9" s="1" t="s">
        <v>15</v>
      </c>
      <c r="B9" s="3">
        <v>7.0000000000000007E-2</v>
      </c>
      <c r="C9" s="3">
        <v>0.1</v>
      </c>
      <c r="D9" s="3">
        <v>0.06</v>
      </c>
      <c r="E9" s="3">
        <v>0.11</v>
      </c>
      <c r="F9" s="3">
        <v>0.2</v>
      </c>
      <c r="G9" s="3">
        <v>0.21</v>
      </c>
      <c r="H9" s="3">
        <v>0.17</v>
      </c>
      <c r="I9" s="3">
        <v>0.18</v>
      </c>
      <c r="J9" s="3">
        <v>0.15</v>
      </c>
      <c r="K9" s="3">
        <f>SUM(B9:E9)/4</f>
        <v>8.5000000000000006E-2</v>
      </c>
      <c r="L9" s="3">
        <f>SUM(F9:J9)/5</f>
        <v>0.182</v>
      </c>
      <c r="M9" s="3">
        <f>STDEV(B9:E9)</f>
        <v>2.3804761428476144E-2</v>
      </c>
      <c r="N9" s="3">
        <f>STDEV(F9:J9)</f>
        <v>2.3874672772626667E-2</v>
      </c>
    </row>
    <row r="11" spans="1:15" x14ac:dyDescent="0.35">
      <c r="A11" s="1" t="s">
        <v>17</v>
      </c>
    </row>
    <row r="12" spans="1:15" x14ac:dyDescent="0.35"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</row>
    <row r="13" spans="1:15" x14ac:dyDescent="0.35">
      <c r="A13" s="1" t="s">
        <v>14</v>
      </c>
      <c r="B13" s="4">
        <v>128</v>
      </c>
      <c r="C13" s="4">
        <v>112</v>
      </c>
      <c r="D13" s="4">
        <v>130</v>
      </c>
      <c r="E13" s="4">
        <v>110</v>
      </c>
      <c r="F13" s="4">
        <v>119</v>
      </c>
      <c r="G13" s="4">
        <v>110</v>
      </c>
      <c r="H13" s="4">
        <v>107</v>
      </c>
      <c r="I13" s="4">
        <v>123</v>
      </c>
      <c r="J13" s="4">
        <v>119</v>
      </c>
      <c r="K13" s="4">
        <f>SUM(B13:E13)/4</f>
        <v>120</v>
      </c>
      <c r="L13" s="4">
        <f>SUM(F13:J13)/5</f>
        <v>115.6</v>
      </c>
      <c r="M13" s="2">
        <f>STDEV(B13:E13)</f>
        <v>10.456258094238748</v>
      </c>
      <c r="N13" s="2">
        <f>STDEV(F13:J13)</f>
        <v>6.7675697262754522</v>
      </c>
    </row>
    <row r="14" spans="1:15" x14ac:dyDescent="0.35">
      <c r="A14" s="1" t="s">
        <v>15</v>
      </c>
      <c r="B14" s="4">
        <v>79</v>
      </c>
      <c r="C14" s="4">
        <v>81</v>
      </c>
      <c r="D14" s="4">
        <v>73</v>
      </c>
      <c r="E14" s="4">
        <v>70</v>
      </c>
      <c r="F14" s="4">
        <v>42</v>
      </c>
      <c r="G14" s="4">
        <v>35</v>
      </c>
      <c r="H14" s="4">
        <v>41</v>
      </c>
      <c r="I14" s="4">
        <v>33</v>
      </c>
      <c r="J14" s="4">
        <v>43</v>
      </c>
      <c r="K14" s="4">
        <f>SUM(B14:E14)/4</f>
        <v>75.75</v>
      </c>
      <c r="L14" s="4">
        <f>SUM(F14:J14)/5</f>
        <v>38.799999999999997</v>
      </c>
      <c r="M14" s="2">
        <f>STDEV(B14:E14)</f>
        <v>5.123475382979799</v>
      </c>
      <c r="N14" s="2">
        <f>STDEV(F14:J14)</f>
        <v>4.4944410108488517</v>
      </c>
    </row>
    <row r="16" spans="1:15" x14ac:dyDescent="0.35">
      <c r="A16" s="1" t="s">
        <v>18</v>
      </c>
    </row>
    <row r="17" spans="1:14" x14ac:dyDescent="0.35"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</row>
    <row r="18" spans="1:14" x14ac:dyDescent="0.35">
      <c r="A18" s="1" t="s">
        <v>14</v>
      </c>
      <c r="B18" s="2">
        <v>6</v>
      </c>
      <c r="C18" s="2">
        <v>5.5</v>
      </c>
      <c r="D18" s="2">
        <v>5.4</v>
      </c>
      <c r="E18" s="2">
        <v>6.2</v>
      </c>
      <c r="F18" s="2">
        <v>5.5</v>
      </c>
      <c r="G18" s="2">
        <v>6.1</v>
      </c>
      <c r="H18" s="2">
        <v>4.9000000000000004</v>
      </c>
      <c r="I18" s="2">
        <v>5.5</v>
      </c>
      <c r="J18" s="2">
        <v>5</v>
      </c>
      <c r="K18" s="2">
        <f>SUM(B18:E18)/4</f>
        <v>5.7749999999999995</v>
      </c>
      <c r="L18" s="2">
        <f>SUM(F18:J18)/5</f>
        <v>5.4</v>
      </c>
      <c r="M18" s="2">
        <f>STDEV(B18:E18)</f>
        <v>0.38622100754188221</v>
      </c>
      <c r="N18" s="2">
        <f>STDEV(F18:J18)</f>
        <v>0.47958315233127169</v>
      </c>
    </row>
    <row r="19" spans="1:14" x14ac:dyDescent="0.35">
      <c r="A19" s="1" t="s">
        <v>15</v>
      </c>
      <c r="B19" s="2">
        <v>19</v>
      </c>
      <c r="C19" s="2">
        <v>18.5</v>
      </c>
      <c r="D19" s="2">
        <v>14.9</v>
      </c>
      <c r="E19" s="2">
        <v>13.5</v>
      </c>
      <c r="F19" s="2">
        <v>9.8000000000000007</v>
      </c>
      <c r="G19" s="2">
        <v>8.8000000000000007</v>
      </c>
      <c r="H19" s="2">
        <v>9.5</v>
      </c>
      <c r="I19" s="2">
        <v>8.9</v>
      </c>
      <c r="J19" s="2">
        <v>9.1999999999999993</v>
      </c>
      <c r="K19" s="2">
        <f>SUM(B19:E19)/4</f>
        <v>16.475000000000001</v>
      </c>
      <c r="L19" s="2">
        <f>SUM(F19:J19)/5</f>
        <v>9.24</v>
      </c>
      <c r="M19" s="2">
        <f>STDEV(B19:E19)</f>
        <v>2.6961392150010783</v>
      </c>
      <c r="N19" s="2">
        <f>STDEV(F19:J19)</f>
        <v>0.41593268686170842</v>
      </c>
    </row>
    <row r="22" spans="1:14" x14ac:dyDescent="0.35">
      <c r="A22" s="1" t="s">
        <v>19</v>
      </c>
    </row>
    <row r="23" spans="1:14" x14ac:dyDescent="0.35"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1" t="s">
        <v>13</v>
      </c>
    </row>
    <row r="24" spans="1:14" x14ac:dyDescent="0.35">
      <c r="A24" s="1" t="s">
        <v>14</v>
      </c>
      <c r="B24" s="2">
        <v>1.8</v>
      </c>
      <c r="C24" s="2">
        <v>1.1000000000000001</v>
      </c>
      <c r="D24" s="2">
        <v>1.1000000000000001</v>
      </c>
      <c r="E24" s="2">
        <v>1.3</v>
      </c>
      <c r="F24" s="2">
        <v>1.3</v>
      </c>
      <c r="G24" s="2">
        <v>1.7</v>
      </c>
      <c r="H24" s="2">
        <v>1.5</v>
      </c>
      <c r="I24" s="2">
        <v>1.3</v>
      </c>
      <c r="J24" s="2">
        <v>1.8</v>
      </c>
      <c r="K24" s="2">
        <f>SUM(B24:E24)/4</f>
        <v>1.325</v>
      </c>
      <c r="L24" s="2">
        <f>SUM(F24:J24)/5</f>
        <v>1.52</v>
      </c>
      <c r="M24" s="2">
        <f>STDEV(B24:E24)</f>
        <v>0.33040379335998377</v>
      </c>
      <c r="N24" s="2">
        <f>STDEV(F24:J24)</f>
        <v>0.22803508501982769</v>
      </c>
    </row>
    <row r="25" spans="1:14" x14ac:dyDescent="0.35">
      <c r="A25" s="1" t="s">
        <v>15</v>
      </c>
      <c r="B25" s="2">
        <v>1.3</v>
      </c>
      <c r="C25" s="2">
        <v>1.7</v>
      </c>
      <c r="D25" s="2">
        <v>1.6</v>
      </c>
      <c r="E25" s="2">
        <v>1</v>
      </c>
      <c r="F25" s="2">
        <v>1.4</v>
      </c>
      <c r="G25" s="2">
        <v>1.9</v>
      </c>
      <c r="H25" s="2">
        <v>1.7</v>
      </c>
      <c r="I25" s="2">
        <v>2</v>
      </c>
      <c r="J25" s="2">
        <v>1.2</v>
      </c>
      <c r="K25" s="2">
        <f>SUM(B25:E25)/4</f>
        <v>1.4</v>
      </c>
      <c r="L25" s="2">
        <f>SUM(F25:J25)/5</f>
        <v>1.64</v>
      </c>
      <c r="M25" s="2">
        <f>STDEV(B25:E25)</f>
        <v>0.31622776601683877</v>
      </c>
      <c r="N25" s="2">
        <f>STDEV(F25:J25)</f>
        <v>0.33615472627943221</v>
      </c>
    </row>
    <row r="27" spans="1:14" x14ac:dyDescent="0.35">
      <c r="A27" s="1" t="s">
        <v>20</v>
      </c>
    </row>
    <row r="28" spans="1:14" x14ac:dyDescent="0.35"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</row>
    <row r="29" spans="1:14" x14ac:dyDescent="0.35">
      <c r="A29" s="1" t="s">
        <v>14</v>
      </c>
      <c r="B29" s="3">
        <v>7.33</v>
      </c>
      <c r="C29" s="3">
        <v>7.34</v>
      </c>
      <c r="D29" s="3">
        <v>7.35</v>
      </c>
      <c r="E29" s="3">
        <v>7.28</v>
      </c>
      <c r="F29" s="3">
        <v>7.3</v>
      </c>
      <c r="G29" s="3">
        <v>7.3</v>
      </c>
      <c r="H29" s="3">
        <v>7.29</v>
      </c>
      <c r="I29" s="3">
        <v>7.3</v>
      </c>
      <c r="J29" s="3">
        <v>7.27</v>
      </c>
      <c r="K29" s="3">
        <f>SUM(B29:E29)/4</f>
        <v>7.3250000000000002</v>
      </c>
      <c r="L29" s="3">
        <f>SUM(F29:J29)/5</f>
        <v>7.2919999999999998</v>
      </c>
      <c r="M29" s="3">
        <f>STDEV(B29:E29)</f>
        <v>3.1091263510295817E-2</v>
      </c>
      <c r="N29" s="3">
        <f>STDEV(F29:J29)</f>
        <v>1.3038404810405394E-2</v>
      </c>
    </row>
    <row r="30" spans="1:14" x14ac:dyDescent="0.35">
      <c r="A30" s="1" t="s">
        <v>15</v>
      </c>
      <c r="B30" s="3">
        <v>7.31</v>
      </c>
      <c r="C30" s="3">
        <v>7.32</v>
      </c>
      <c r="D30" s="3">
        <v>7.29</v>
      </c>
      <c r="E30" s="3">
        <v>7.28</v>
      </c>
      <c r="F30" s="3">
        <v>7.3</v>
      </c>
      <c r="G30" s="3">
        <v>7.31</v>
      </c>
      <c r="H30" s="3">
        <v>7.29</v>
      </c>
      <c r="I30" s="3">
        <v>7.32</v>
      </c>
      <c r="J30" s="3">
        <v>7.32</v>
      </c>
      <c r="K30" s="3">
        <f>SUM(B30:E30)/4</f>
        <v>7.3</v>
      </c>
      <c r="L30" s="3">
        <f>SUM(F30:J30)/5</f>
        <v>7.3079999999999998</v>
      </c>
      <c r="M30" s="3">
        <f>STDEV(B30:E30)</f>
        <v>1.8257418583505471E-2</v>
      </c>
      <c r="N30" s="3">
        <f>STDEV(F30:J30)</f>
        <v>1.3038404810405428E-2</v>
      </c>
    </row>
    <row r="32" spans="1:14" x14ac:dyDescent="0.35">
      <c r="A32" s="1" t="s">
        <v>21</v>
      </c>
    </row>
    <row r="33" spans="1:18" x14ac:dyDescent="0.35">
      <c r="B33" s="1" t="s">
        <v>1</v>
      </c>
      <c r="C33" s="1" t="s">
        <v>2</v>
      </c>
      <c r="D33" s="1" t="s">
        <v>3</v>
      </c>
      <c r="E33" s="1" t="s">
        <v>5</v>
      </c>
      <c r="F33" s="1" t="s">
        <v>6</v>
      </c>
      <c r="G33" s="1" t="s">
        <v>7</v>
      </c>
      <c r="H33" s="1" t="s">
        <v>10</v>
      </c>
      <c r="I33" s="1" t="s">
        <v>11</v>
      </c>
      <c r="J33" s="1" t="s">
        <v>12</v>
      </c>
      <c r="K33" s="1" t="s">
        <v>13</v>
      </c>
    </row>
    <row r="34" spans="1:18" x14ac:dyDescent="0.35">
      <c r="A34" s="1" t="s">
        <v>22</v>
      </c>
      <c r="B34" s="3">
        <v>105</v>
      </c>
      <c r="C34" s="3">
        <v>106</v>
      </c>
      <c r="D34" s="3">
        <v>89</v>
      </c>
      <c r="E34" s="3">
        <v>233</v>
      </c>
      <c r="F34" s="3">
        <v>241</v>
      </c>
      <c r="G34" s="3">
        <v>278</v>
      </c>
      <c r="H34" s="3">
        <f>SUM(B34:D34)/3</f>
        <v>100</v>
      </c>
      <c r="I34" s="3">
        <f>SUM(E34:G34)/3</f>
        <v>250.66666666666666</v>
      </c>
      <c r="J34" s="3">
        <f>STDEV(B34:D34)</f>
        <v>9.5393920141694561</v>
      </c>
      <c r="K34" s="3">
        <f>STDEV(E34:G34)</f>
        <v>24.00694344004112</v>
      </c>
    </row>
    <row r="35" spans="1:18" x14ac:dyDescent="0.35">
      <c r="A35" s="1" t="s">
        <v>23</v>
      </c>
      <c r="B35" s="3">
        <v>96</v>
      </c>
      <c r="C35" s="3">
        <v>109</v>
      </c>
      <c r="D35" s="3">
        <v>94</v>
      </c>
      <c r="E35" s="3">
        <v>195</v>
      </c>
      <c r="F35" s="3">
        <v>223</v>
      </c>
      <c r="G35" s="3">
        <v>185</v>
      </c>
      <c r="H35" s="3">
        <f>SUM(B35:D35)/3</f>
        <v>99.666666666666671</v>
      </c>
      <c r="I35" s="3">
        <f>SUM(E35:G35)/3</f>
        <v>201</v>
      </c>
      <c r="J35" s="3">
        <f>STDEV(B35:D35)</f>
        <v>8.1445278152470788</v>
      </c>
      <c r="K35" s="3">
        <f>STDEV(E35:G35)</f>
        <v>19.697715603592208</v>
      </c>
    </row>
    <row r="38" spans="1:18" x14ac:dyDescent="0.35">
      <c r="A38" s="1" t="s">
        <v>24</v>
      </c>
    </row>
    <row r="39" spans="1:18" x14ac:dyDescent="0.35">
      <c r="C39" s="1" t="s">
        <v>25</v>
      </c>
      <c r="D39" s="1" t="s">
        <v>26</v>
      </c>
      <c r="E39" s="1" t="s">
        <v>27</v>
      </c>
      <c r="F39" s="1" t="s">
        <v>28</v>
      </c>
      <c r="G39" s="1" t="s">
        <v>29</v>
      </c>
      <c r="H39" s="1" t="s">
        <v>30</v>
      </c>
      <c r="I39" s="1" t="s">
        <v>31</v>
      </c>
    </row>
    <row r="40" spans="1:18" x14ac:dyDescent="0.35">
      <c r="A40" s="1" t="s">
        <v>32</v>
      </c>
      <c r="B40" s="1" t="s">
        <v>33</v>
      </c>
      <c r="C40" s="2">
        <v>1.3</v>
      </c>
      <c r="D40" s="2">
        <v>1.4</v>
      </c>
      <c r="E40" s="2">
        <v>1.8</v>
      </c>
      <c r="F40" s="2">
        <v>1.5</v>
      </c>
      <c r="H40" s="2">
        <f>SUM(C40:F40)/4</f>
        <v>1.5</v>
      </c>
      <c r="I40" s="2">
        <f>STDEV(C40:F40)</f>
        <v>0.21602468994692911</v>
      </c>
    </row>
    <row r="41" spans="1:18" x14ac:dyDescent="0.35">
      <c r="B41" s="2" t="s">
        <v>34</v>
      </c>
      <c r="C41" s="2">
        <v>2.1</v>
      </c>
      <c r="D41" s="2">
        <v>1.9</v>
      </c>
      <c r="E41" s="2">
        <v>2.2999999999999998</v>
      </c>
      <c r="F41" s="2">
        <v>2</v>
      </c>
      <c r="G41" s="2">
        <v>1.7</v>
      </c>
      <c r="H41" s="2">
        <f>SUM(C41:G41)/5</f>
        <v>2</v>
      </c>
      <c r="I41" s="2">
        <f>STDEV(C41:G41)</f>
        <v>0.22360679774997894</v>
      </c>
    </row>
    <row r="42" spans="1:18" x14ac:dyDescent="0.35">
      <c r="A42" s="1" t="s">
        <v>35</v>
      </c>
      <c r="B42" s="1" t="s">
        <v>33</v>
      </c>
      <c r="C42" s="2">
        <v>10.5</v>
      </c>
      <c r="D42" s="2">
        <v>12.1</v>
      </c>
      <c r="E42" s="2">
        <v>9.6999999999999993</v>
      </c>
      <c r="F42" s="2">
        <v>13</v>
      </c>
      <c r="G42" s="2"/>
      <c r="H42" s="2">
        <f t="shared" ref="H42" si="0">SUM(C42:F42)/4</f>
        <v>11.324999999999999</v>
      </c>
      <c r="I42" s="2">
        <f t="shared" ref="I42" si="1">STDEV(C42:F42)</f>
        <v>1.4974979131872024</v>
      </c>
    </row>
    <row r="43" spans="1:18" x14ac:dyDescent="0.35">
      <c r="B43" s="2" t="s">
        <v>34</v>
      </c>
      <c r="C43" s="2">
        <v>9.1999999999999993</v>
      </c>
      <c r="D43" s="2">
        <v>11</v>
      </c>
      <c r="E43" s="2">
        <v>8.9</v>
      </c>
      <c r="F43" s="2">
        <v>12.4</v>
      </c>
      <c r="G43" s="2">
        <v>11</v>
      </c>
      <c r="H43" s="2">
        <f t="shared" ref="H43" si="2">SUM(C43:G43)/5</f>
        <v>10.5</v>
      </c>
      <c r="I43" s="2">
        <f t="shared" ref="I43" si="3">STDEV(C43:G43)</f>
        <v>1.4456832294800972</v>
      </c>
    </row>
    <row r="44" spans="1:18" x14ac:dyDescent="0.35">
      <c r="A44" s="1" t="s">
        <v>36</v>
      </c>
      <c r="B44" s="1" t="s">
        <v>33</v>
      </c>
      <c r="C44" s="2">
        <v>12</v>
      </c>
      <c r="D44" s="2">
        <v>9.9</v>
      </c>
      <c r="E44" s="2">
        <v>11.2</v>
      </c>
      <c r="F44" s="2">
        <v>8.1999999999999993</v>
      </c>
      <c r="G44" s="2"/>
      <c r="H44" s="2">
        <f t="shared" ref="H44" si="4">SUM(C44:F44)/4</f>
        <v>10.324999999999999</v>
      </c>
      <c r="I44" s="2">
        <f t="shared" ref="I44" si="5">STDEV(C44:F44)</f>
        <v>1.660070279636783</v>
      </c>
    </row>
    <row r="45" spans="1:18" x14ac:dyDescent="0.35">
      <c r="B45" s="2" t="s">
        <v>34</v>
      </c>
      <c r="C45" s="2">
        <v>7.5</v>
      </c>
      <c r="D45" s="2">
        <v>7.4</v>
      </c>
      <c r="E45" s="2">
        <v>10.3</v>
      </c>
      <c r="F45" s="2">
        <v>10.6</v>
      </c>
      <c r="G45" s="2">
        <v>6.9</v>
      </c>
      <c r="H45" s="2">
        <f t="shared" ref="H45" si="6">SUM(C45:G45)/5</f>
        <v>8.5400000000000009</v>
      </c>
      <c r="I45" s="2">
        <f t="shared" ref="I45" si="7">STDEV(C45:G45)</f>
        <v>1.761533422901765</v>
      </c>
    </row>
    <row r="46" spans="1:18" x14ac:dyDescent="0.35">
      <c r="A46" s="1" t="s">
        <v>37</v>
      </c>
      <c r="B46" s="1" t="s">
        <v>33</v>
      </c>
      <c r="C46" s="2">
        <v>8.6999999999999993</v>
      </c>
      <c r="D46" s="2">
        <v>8.1</v>
      </c>
      <c r="E46" s="2">
        <v>9.1</v>
      </c>
      <c r="F46" s="2">
        <v>7.6</v>
      </c>
      <c r="G46" s="2"/>
      <c r="H46" s="2">
        <f t="shared" ref="H46" si="8">SUM(C46:F46)/4</f>
        <v>8.375</v>
      </c>
      <c r="I46" s="2">
        <f t="shared" ref="I46" si="9">STDEV(C46:F46)</f>
        <v>0.66017674401127857</v>
      </c>
    </row>
    <row r="47" spans="1:18" x14ac:dyDescent="0.35">
      <c r="B47" s="2" t="s">
        <v>34</v>
      </c>
      <c r="C47" s="2">
        <v>5.3</v>
      </c>
      <c r="D47" s="2">
        <v>6.7</v>
      </c>
      <c r="E47" s="2">
        <v>5.0999999999999996</v>
      </c>
      <c r="F47" s="2">
        <v>6.3</v>
      </c>
      <c r="G47" s="2">
        <v>7.1</v>
      </c>
      <c r="H47" s="2">
        <f t="shared" ref="H47" si="10">SUM(C47:G47)/5</f>
        <v>6.1</v>
      </c>
      <c r="I47" s="2">
        <f t="shared" ref="I47" si="11">STDEV(C47:G47)</f>
        <v>0.87177978870813355</v>
      </c>
      <c r="N47" s="2"/>
      <c r="O47" s="2"/>
      <c r="P47" s="2"/>
      <c r="Q47" s="3"/>
      <c r="R47" s="3"/>
    </row>
    <row r="48" spans="1:18" x14ac:dyDescent="0.35">
      <c r="A48" s="1" t="s">
        <v>38</v>
      </c>
      <c r="B48" s="1" t="s">
        <v>33</v>
      </c>
      <c r="C48" s="2">
        <v>5.7</v>
      </c>
      <c r="D48" s="2">
        <v>6.6</v>
      </c>
      <c r="E48" s="2">
        <v>5.3</v>
      </c>
      <c r="F48" s="2">
        <v>6.9</v>
      </c>
      <c r="G48" s="2"/>
      <c r="H48" s="2">
        <f t="shared" ref="H48" si="12">SUM(C48:F48)/4</f>
        <v>6.125</v>
      </c>
      <c r="I48" s="2">
        <f t="shared" ref="I48" si="13">STDEV(C48:F48)</f>
        <v>0.75</v>
      </c>
      <c r="N48" s="2"/>
      <c r="O48" s="2"/>
      <c r="P48" s="2"/>
      <c r="Q48" s="2"/>
      <c r="R48" s="2"/>
    </row>
    <row r="49" spans="1:18" x14ac:dyDescent="0.35">
      <c r="B49" s="2" t="s">
        <v>34</v>
      </c>
      <c r="C49" s="2">
        <v>2.7</v>
      </c>
      <c r="D49" s="2">
        <v>3.3</v>
      </c>
      <c r="E49" s="2">
        <v>2.9</v>
      </c>
      <c r="F49" s="2">
        <v>3.1</v>
      </c>
      <c r="G49" s="2">
        <v>3</v>
      </c>
      <c r="H49" s="2">
        <f t="shared" ref="H49" si="14">SUM(C49:G49)/5</f>
        <v>3</v>
      </c>
      <c r="I49" s="2">
        <f t="shared" ref="I49" si="15">STDEV(C49:G49)</f>
        <v>0.22360679774997888</v>
      </c>
      <c r="N49" s="2"/>
      <c r="O49" s="2"/>
      <c r="P49" s="2"/>
      <c r="Q49" s="2"/>
      <c r="R49" s="2"/>
    </row>
    <row r="50" spans="1:18" x14ac:dyDescent="0.35">
      <c r="A50" s="1" t="s">
        <v>39</v>
      </c>
      <c r="B50" s="1" t="s">
        <v>33</v>
      </c>
      <c r="C50" s="2">
        <v>2.8</v>
      </c>
      <c r="D50" s="2">
        <v>2.2999999999999998</v>
      </c>
      <c r="E50" s="2">
        <v>3.1</v>
      </c>
      <c r="F50" s="2">
        <v>3.3</v>
      </c>
      <c r="G50" s="2"/>
      <c r="H50" s="2">
        <f t="shared" ref="H50" si="16">SUM(C50:F50)/4</f>
        <v>2.875</v>
      </c>
      <c r="I50" s="2">
        <f t="shared" ref="I50" si="17">STDEV(C50:F50)</f>
        <v>0.43493294502333057</v>
      </c>
      <c r="N50" s="2"/>
      <c r="O50" s="2"/>
      <c r="P50" s="2"/>
      <c r="Q50" s="2"/>
      <c r="R50" s="2"/>
    </row>
    <row r="51" spans="1:18" x14ac:dyDescent="0.35">
      <c r="B51" s="2" t="s">
        <v>34</v>
      </c>
      <c r="C51" s="2">
        <v>1.7</v>
      </c>
      <c r="D51" s="2">
        <v>2.2000000000000002</v>
      </c>
      <c r="E51" s="2">
        <v>1.5</v>
      </c>
      <c r="F51" s="2">
        <v>2.6</v>
      </c>
      <c r="G51" s="2">
        <v>2.1</v>
      </c>
      <c r="H51" s="2">
        <f t="shared" ref="H51" si="18">SUM(C51:G51)/5</f>
        <v>2.02</v>
      </c>
      <c r="I51" s="2">
        <f t="shared" ref="I51" si="19">STDEV(C51:G51)</f>
        <v>0.4324349662087944</v>
      </c>
      <c r="N51" s="2"/>
      <c r="O51" s="2"/>
      <c r="P51" s="2"/>
      <c r="Q51" s="2"/>
      <c r="R51" s="2"/>
    </row>
    <row r="52" spans="1:18" x14ac:dyDescent="0.35">
      <c r="N52" s="2"/>
      <c r="O52" s="2"/>
      <c r="P52" s="2"/>
      <c r="Q52" s="2"/>
      <c r="R52" s="2"/>
    </row>
    <row r="53" spans="1:18" x14ac:dyDescent="0.35">
      <c r="A53" s="1" t="s">
        <v>40</v>
      </c>
      <c r="N53" s="2"/>
      <c r="O53" s="2"/>
      <c r="P53" s="2"/>
      <c r="Q53" s="2"/>
      <c r="R53" s="2"/>
    </row>
    <row r="54" spans="1:18" x14ac:dyDescent="0.35">
      <c r="A54" s="1" t="s">
        <v>1</v>
      </c>
      <c r="B54" s="1" t="s">
        <v>2</v>
      </c>
      <c r="C54" s="1" t="s">
        <v>3</v>
      </c>
      <c r="D54" s="1" t="s">
        <v>4</v>
      </c>
      <c r="E54" s="1" t="s">
        <v>41</v>
      </c>
      <c r="F54" s="1" t="s">
        <v>42</v>
      </c>
      <c r="G54" s="1" t="s">
        <v>5</v>
      </c>
      <c r="H54" s="1" t="s">
        <v>6</v>
      </c>
      <c r="I54" s="1" t="s">
        <v>7</v>
      </c>
      <c r="J54" s="1" t="s">
        <v>8</v>
      </c>
      <c r="K54" s="1" t="s">
        <v>9</v>
      </c>
      <c r="L54" s="1" t="s">
        <v>43</v>
      </c>
      <c r="M54" s="1" t="s">
        <v>10</v>
      </c>
      <c r="N54" s="1" t="s">
        <v>11</v>
      </c>
      <c r="O54" s="1" t="s">
        <v>12</v>
      </c>
      <c r="P54" s="1" t="s">
        <v>13</v>
      </c>
      <c r="Q54" s="2"/>
      <c r="R54" s="2"/>
    </row>
    <row r="55" spans="1:18" x14ac:dyDescent="0.35">
      <c r="A55" s="4">
        <v>37</v>
      </c>
      <c r="B55" s="4">
        <v>31</v>
      </c>
      <c r="C55" s="4">
        <v>40</v>
      </c>
      <c r="D55" s="4">
        <v>28</v>
      </c>
      <c r="E55" s="4">
        <v>33</v>
      </c>
      <c r="F55" s="4">
        <v>35</v>
      </c>
      <c r="G55" s="4">
        <v>32</v>
      </c>
      <c r="H55" s="4">
        <v>38</v>
      </c>
      <c r="I55" s="4">
        <v>40</v>
      </c>
      <c r="J55" s="4">
        <v>30</v>
      </c>
      <c r="K55" s="4">
        <v>32</v>
      </c>
      <c r="L55" s="4">
        <v>38</v>
      </c>
      <c r="M55" s="4">
        <f>SUM(A55:F55)/6</f>
        <v>34</v>
      </c>
      <c r="N55" s="4">
        <f>SUM(G55:L55)/6</f>
        <v>35</v>
      </c>
      <c r="O55" s="4">
        <f>STDEV(A55:C55)</f>
        <v>4.5825756949558398</v>
      </c>
      <c r="P55" s="4">
        <f>STDEV(G55:I55)</f>
        <v>4.1633319989322661</v>
      </c>
      <c r="Q55" s="2"/>
      <c r="R55" s="2"/>
    </row>
    <row r="56" spans="1:18" x14ac:dyDescent="0.35">
      <c r="N56" s="2"/>
      <c r="O56" s="2"/>
      <c r="P56" s="2"/>
      <c r="Q56" s="2"/>
      <c r="R56" s="2"/>
    </row>
    <row r="57" spans="1:18" x14ac:dyDescent="0.35">
      <c r="A57" s="1" t="s">
        <v>44</v>
      </c>
      <c r="N57" s="2"/>
      <c r="O57" s="2"/>
      <c r="P57" s="2"/>
      <c r="Q57" s="2"/>
      <c r="R57" s="2"/>
    </row>
    <row r="58" spans="1:18" x14ac:dyDescent="0.35">
      <c r="A58" s="1" t="s">
        <v>1</v>
      </c>
      <c r="B58" s="1" t="s">
        <v>2</v>
      </c>
      <c r="C58" s="1" t="s">
        <v>3</v>
      </c>
      <c r="D58" s="1" t="s">
        <v>4</v>
      </c>
      <c r="E58" s="1" t="s">
        <v>41</v>
      </c>
      <c r="F58" s="1" t="s">
        <v>42</v>
      </c>
      <c r="G58" s="1" t="s">
        <v>5</v>
      </c>
      <c r="H58" s="1" t="s">
        <v>6</v>
      </c>
      <c r="I58" s="1" t="s">
        <v>7</v>
      </c>
      <c r="J58" s="1" t="s">
        <v>8</v>
      </c>
      <c r="K58" s="1" t="s">
        <v>9</v>
      </c>
      <c r="L58" s="1" t="s">
        <v>43</v>
      </c>
      <c r="M58" s="1" t="s">
        <v>10</v>
      </c>
      <c r="N58" s="1" t="s">
        <v>11</v>
      </c>
      <c r="O58" s="1" t="s">
        <v>12</v>
      </c>
      <c r="P58" s="1" t="s">
        <v>13</v>
      </c>
    </row>
    <row r="59" spans="1:18" x14ac:dyDescent="0.35">
      <c r="A59" s="4">
        <v>103</v>
      </c>
      <c r="B59" s="4">
        <v>109</v>
      </c>
      <c r="C59" s="4">
        <v>93</v>
      </c>
      <c r="D59" s="4">
        <v>129</v>
      </c>
      <c r="E59" s="4">
        <v>121</v>
      </c>
      <c r="F59" s="4">
        <v>107</v>
      </c>
      <c r="G59" s="4">
        <v>71</v>
      </c>
      <c r="H59" s="4">
        <v>59</v>
      </c>
      <c r="I59" s="4">
        <v>65</v>
      </c>
      <c r="J59" s="4">
        <v>69</v>
      </c>
      <c r="K59" s="4">
        <v>81</v>
      </c>
      <c r="L59" s="4">
        <v>65</v>
      </c>
      <c r="M59" s="4">
        <f>SUM(A59:F59)/6</f>
        <v>110.33333333333333</v>
      </c>
      <c r="N59" s="4">
        <f>SUM(G59:L59)/6</f>
        <v>68.333333333333329</v>
      </c>
      <c r="O59" s="4">
        <f>STDEV(A59:C59)</f>
        <v>8.0829037686547611</v>
      </c>
      <c r="P59" s="4">
        <f>STDEV(G59:I59)</f>
        <v>6</v>
      </c>
    </row>
    <row r="61" spans="1:18" x14ac:dyDescent="0.35">
      <c r="A61" s="1" t="s">
        <v>45</v>
      </c>
    </row>
    <row r="62" spans="1:18" x14ac:dyDescent="0.35">
      <c r="A62" s="1" t="s">
        <v>1</v>
      </c>
      <c r="B62" s="1" t="s">
        <v>2</v>
      </c>
      <c r="C62" s="1" t="s">
        <v>3</v>
      </c>
      <c r="D62" s="1" t="s">
        <v>4</v>
      </c>
      <c r="E62" s="1" t="s">
        <v>41</v>
      </c>
      <c r="F62" s="1" t="s">
        <v>42</v>
      </c>
      <c r="G62" s="1" t="s">
        <v>5</v>
      </c>
      <c r="H62" s="1" t="s">
        <v>6</v>
      </c>
      <c r="I62" s="1" t="s">
        <v>7</v>
      </c>
      <c r="J62" s="1" t="s">
        <v>8</v>
      </c>
      <c r="K62" s="1" t="s">
        <v>9</v>
      </c>
      <c r="L62" s="1" t="s">
        <v>43</v>
      </c>
      <c r="M62" s="1" t="s">
        <v>10</v>
      </c>
      <c r="N62" s="1" t="s">
        <v>11</v>
      </c>
      <c r="O62" s="1" t="s">
        <v>12</v>
      </c>
      <c r="P62" s="1" t="s">
        <v>13</v>
      </c>
    </row>
    <row r="63" spans="1:18" x14ac:dyDescent="0.35">
      <c r="A63" s="2">
        <v>3.3</v>
      </c>
      <c r="B63" s="2">
        <v>3</v>
      </c>
      <c r="C63" s="2">
        <v>3.1</v>
      </c>
      <c r="D63" s="2">
        <v>2.5</v>
      </c>
      <c r="E63" s="2">
        <v>2.5</v>
      </c>
      <c r="F63" s="2">
        <v>2.4</v>
      </c>
      <c r="G63" s="2">
        <v>1.9</v>
      </c>
      <c r="H63" s="2">
        <v>2.1</v>
      </c>
      <c r="I63" s="2">
        <v>2.2999999999999998</v>
      </c>
      <c r="J63" s="2">
        <v>1.5</v>
      </c>
      <c r="K63" s="2">
        <v>2.1</v>
      </c>
      <c r="L63" s="2">
        <v>1.8</v>
      </c>
      <c r="M63" s="2">
        <f>SUM(A63:F63)/6</f>
        <v>2.8000000000000003</v>
      </c>
      <c r="N63" s="2">
        <f>SUM(G63:L63)/6</f>
        <v>1.9500000000000002</v>
      </c>
      <c r="O63" s="2">
        <f>STDEV(A63:C63)</f>
        <v>0.15275252316519458</v>
      </c>
      <c r="P63" s="2">
        <f>STDEV(G63:I63)</f>
        <v>0.19999999999999996</v>
      </c>
    </row>
    <row r="64" spans="1:18" x14ac:dyDescent="0.3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6" x14ac:dyDescent="0.35">
      <c r="A65" s="1" t="s">
        <v>46</v>
      </c>
    </row>
    <row r="66" spans="1:16" x14ac:dyDescent="0.35">
      <c r="A66" s="1" t="s">
        <v>1</v>
      </c>
      <c r="B66" s="1" t="s">
        <v>2</v>
      </c>
      <c r="C66" s="1" t="s">
        <v>3</v>
      </c>
      <c r="D66" s="1" t="s">
        <v>4</v>
      </c>
      <c r="E66" s="1" t="s">
        <v>41</v>
      </c>
      <c r="F66" s="1" t="s">
        <v>42</v>
      </c>
      <c r="G66" s="1" t="s">
        <v>5</v>
      </c>
      <c r="H66" s="1" t="s">
        <v>6</v>
      </c>
      <c r="I66" s="1" t="s">
        <v>7</v>
      </c>
      <c r="J66" s="1" t="s">
        <v>8</v>
      </c>
      <c r="K66" s="1" t="s">
        <v>9</v>
      </c>
      <c r="L66" s="1" t="s">
        <v>43</v>
      </c>
      <c r="M66" s="1" t="s">
        <v>10</v>
      </c>
      <c r="N66" s="1" t="s">
        <v>11</v>
      </c>
      <c r="O66" s="1" t="s">
        <v>12</v>
      </c>
      <c r="P66" s="1" t="s">
        <v>13</v>
      </c>
    </row>
    <row r="67" spans="1:16" x14ac:dyDescent="0.35">
      <c r="A67" s="2">
        <v>5.9</v>
      </c>
      <c r="B67" s="2">
        <v>6.2</v>
      </c>
      <c r="C67" s="2">
        <v>6.7</v>
      </c>
      <c r="D67" s="2">
        <v>5.7</v>
      </c>
      <c r="E67" s="2">
        <v>7.2</v>
      </c>
      <c r="F67" s="2">
        <v>5</v>
      </c>
      <c r="G67" s="2">
        <v>4.5</v>
      </c>
      <c r="H67" s="2">
        <v>5</v>
      </c>
      <c r="I67" s="2">
        <v>5.5</v>
      </c>
      <c r="J67" s="2">
        <v>4.2</v>
      </c>
      <c r="K67" s="2">
        <v>4.0999999999999996</v>
      </c>
      <c r="L67" s="2">
        <v>4.9000000000000004</v>
      </c>
      <c r="M67" s="2">
        <f>SUM(A67:F67)/6</f>
        <v>6.1166666666666671</v>
      </c>
      <c r="N67" s="2">
        <f>SUM(G67:L67)/6</f>
        <v>4.6999999999999993</v>
      </c>
      <c r="O67" s="2">
        <f>STDEV(A67:C67)</f>
        <v>0.40414518843273795</v>
      </c>
      <c r="P67" s="2">
        <f>STDEV(G67:I67)</f>
        <v>0.5</v>
      </c>
    </row>
    <row r="70" spans="1:16" x14ac:dyDescent="0.35">
      <c r="A70" s="1" t="s">
        <v>47</v>
      </c>
    </row>
    <row r="71" spans="1:16" x14ac:dyDescent="0.35">
      <c r="C71" s="1" t="s">
        <v>25</v>
      </c>
      <c r="D71" s="1" t="s">
        <v>26</v>
      </c>
      <c r="E71" s="1" t="s">
        <v>27</v>
      </c>
      <c r="F71" s="1" t="s">
        <v>28</v>
      </c>
      <c r="G71" s="1" t="s">
        <v>29</v>
      </c>
      <c r="H71" s="1" t="s">
        <v>48</v>
      </c>
      <c r="I71" s="1" t="s">
        <v>30</v>
      </c>
      <c r="J71" s="1" t="s">
        <v>31</v>
      </c>
    </row>
    <row r="72" spans="1:16" x14ac:dyDescent="0.35">
      <c r="A72" s="1" t="s">
        <v>32</v>
      </c>
      <c r="B72" s="1" t="s">
        <v>33</v>
      </c>
      <c r="C72" s="4">
        <v>121</v>
      </c>
      <c r="D72" s="4">
        <v>98</v>
      </c>
      <c r="E72" s="4">
        <v>104</v>
      </c>
      <c r="F72" s="4">
        <v>114</v>
      </c>
      <c r="G72" s="4">
        <v>102</v>
      </c>
      <c r="H72" s="4">
        <v>114</v>
      </c>
      <c r="I72" s="4">
        <f>SUM(C72:H72)/6</f>
        <v>108.83333333333333</v>
      </c>
      <c r="J72" s="4">
        <f>STDEV(C72:H72)</f>
        <v>8.8185410735941279</v>
      </c>
    </row>
    <row r="73" spans="1:16" x14ac:dyDescent="0.35">
      <c r="B73" s="2" t="s">
        <v>34</v>
      </c>
      <c r="C73" s="4">
        <v>72</v>
      </c>
      <c r="D73" s="4">
        <v>75</v>
      </c>
      <c r="E73" s="4">
        <v>66</v>
      </c>
      <c r="F73" s="4">
        <v>59</v>
      </c>
      <c r="G73" s="4">
        <v>74</v>
      </c>
      <c r="H73" s="4">
        <v>60</v>
      </c>
      <c r="I73" s="4">
        <f t="shared" ref="I73:I83" si="20">SUM(C73:H73)/6</f>
        <v>67.666666666666671</v>
      </c>
      <c r="J73" s="4">
        <f t="shared" ref="J73:J74" si="21">STDEV(C73:H73)</f>
        <v>7.0616334276615262</v>
      </c>
    </row>
    <row r="74" spans="1:16" x14ac:dyDescent="0.35">
      <c r="A74" s="1" t="s">
        <v>35</v>
      </c>
      <c r="B74" s="1" t="s">
        <v>33</v>
      </c>
      <c r="C74" s="4">
        <v>411</v>
      </c>
      <c r="D74" s="4">
        <v>375</v>
      </c>
      <c r="E74" s="4">
        <v>428</v>
      </c>
      <c r="F74" s="4">
        <v>394</v>
      </c>
      <c r="G74" s="4">
        <v>382</v>
      </c>
      <c r="H74" s="4">
        <v>361</v>
      </c>
      <c r="I74" s="4">
        <f t="shared" si="20"/>
        <v>391.83333333333331</v>
      </c>
      <c r="J74" s="4">
        <f t="shared" si="21"/>
        <v>24.539084470832783</v>
      </c>
    </row>
    <row r="75" spans="1:16" x14ac:dyDescent="0.35">
      <c r="B75" s="2" t="s">
        <v>34</v>
      </c>
      <c r="C75" s="4">
        <v>374</v>
      </c>
      <c r="D75" s="4">
        <v>401</v>
      </c>
      <c r="E75" s="4">
        <v>362</v>
      </c>
      <c r="F75" s="4">
        <v>350</v>
      </c>
      <c r="G75" s="4">
        <v>420</v>
      </c>
      <c r="H75" s="4">
        <v>350</v>
      </c>
      <c r="I75" s="4">
        <f t="shared" si="20"/>
        <v>376.16666666666669</v>
      </c>
      <c r="J75" s="4">
        <f>STDEV(C75:G75)</f>
        <v>28.684490582891655</v>
      </c>
    </row>
    <row r="76" spans="1:16" x14ac:dyDescent="0.35">
      <c r="A76" s="1" t="s">
        <v>36</v>
      </c>
      <c r="B76" s="1" t="s">
        <v>33</v>
      </c>
      <c r="C76" s="4">
        <v>390</v>
      </c>
      <c r="D76" s="4">
        <v>459</v>
      </c>
      <c r="E76" s="4">
        <v>397</v>
      </c>
      <c r="F76" s="4">
        <v>409</v>
      </c>
      <c r="G76" s="4">
        <v>389</v>
      </c>
      <c r="H76" s="4">
        <v>430</v>
      </c>
      <c r="I76" s="4">
        <f t="shared" si="20"/>
        <v>412.33333333333331</v>
      </c>
      <c r="J76" s="4">
        <f>STDEV(C76:F76)</f>
        <v>31.170231525180132</v>
      </c>
    </row>
    <row r="77" spans="1:16" x14ac:dyDescent="0.35">
      <c r="B77" s="2" t="s">
        <v>34</v>
      </c>
      <c r="C77" s="4">
        <v>310</v>
      </c>
      <c r="D77" s="4">
        <v>382</v>
      </c>
      <c r="E77" s="4">
        <v>391</v>
      </c>
      <c r="F77" s="4">
        <v>389</v>
      </c>
      <c r="G77" s="4">
        <v>351</v>
      </c>
      <c r="H77" s="4">
        <v>347</v>
      </c>
      <c r="I77" s="4">
        <f t="shared" si="20"/>
        <v>361.66666666666669</v>
      </c>
      <c r="J77" s="4">
        <f>STDEV(C77:G77)</f>
        <v>34.500724630071183</v>
      </c>
    </row>
    <row r="78" spans="1:16" x14ac:dyDescent="0.35">
      <c r="A78" s="1" t="s">
        <v>37</v>
      </c>
      <c r="B78" s="1" t="s">
        <v>33</v>
      </c>
      <c r="C78" s="4">
        <v>309</v>
      </c>
      <c r="D78" s="4">
        <v>324</v>
      </c>
      <c r="E78" s="4">
        <v>367</v>
      </c>
      <c r="F78" s="4">
        <v>394</v>
      </c>
      <c r="G78" s="4">
        <v>382</v>
      </c>
      <c r="H78" s="4">
        <v>355</v>
      </c>
      <c r="I78" s="4">
        <f t="shared" si="20"/>
        <v>355.16666666666669</v>
      </c>
      <c r="J78" s="4">
        <f>STDEV(C78:F78)</f>
        <v>39.042711654460341</v>
      </c>
    </row>
    <row r="79" spans="1:16" x14ac:dyDescent="0.35">
      <c r="B79" s="2" t="s">
        <v>34</v>
      </c>
      <c r="C79" s="4">
        <v>248</v>
      </c>
      <c r="D79" s="4">
        <v>271</v>
      </c>
      <c r="E79" s="4">
        <v>229</v>
      </c>
      <c r="F79" s="4">
        <v>249</v>
      </c>
      <c r="G79" s="4">
        <v>285</v>
      </c>
      <c r="H79" s="4">
        <v>237</v>
      </c>
      <c r="I79" s="4">
        <f t="shared" si="20"/>
        <v>253.16666666666666</v>
      </c>
      <c r="J79" s="4">
        <f>STDEV(C79:G79)</f>
        <v>21.835750502329891</v>
      </c>
    </row>
    <row r="80" spans="1:16" x14ac:dyDescent="0.35">
      <c r="A80" s="1" t="s">
        <v>38</v>
      </c>
      <c r="B80" s="1" t="s">
        <v>33</v>
      </c>
      <c r="C80" s="4">
        <v>269</v>
      </c>
      <c r="D80" s="4">
        <v>241</v>
      </c>
      <c r="E80" s="4">
        <v>222</v>
      </c>
      <c r="F80" s="4">
        <v>235</v>
      </c>
      <c r="G80" s="4">
        <v>229</v>
      </c>
      <c r="H80" s="4">
        <v>250</v>
      </c>
      <c r="I80" s="4">
        <f t="shared" si="20"/>
        <v>241</v>
      </c>
      <c r="J80" s="4">
        <f>STDEV(C80:F80)</f>
        <v>19.822125684867068</v>
      </c>
    </row>
    <row r="81" spans="1:10" x14ac:dyDescent="0.35">
      <c r="B81" s="2" t="s">
        <v>34</v>
      </c>
      <c r="C81" s="4">
        <v>137</v>
      </c>
      <c r="D81" s="4">
        <v>142</v>
      </c>
      <c r="E81" s="4">
        <v>123</v>
      </c>
      <c r="F81" s="4">
        <v>170</v>
      </c>
      <c r="G81" s="4">
        <v>152</v>
      </c>
      <c r="H81" s="4">
        <v>131</v>
      </c>
      <c r="I81" s="4">
        <f t="shared" si="20"/>
        <v>142.5</v>
      </c>
      <c r="J81" s="4">
        <f>STDEV(C81:G81)</f>
        <v>17.541379649275047</v>
      </c>
    </row>
    <row r="82" spans="1:10" x14ac:dyDescent="0.35">
      <c r="A82" s="1" t="s">
        <v>39</v>
      </c>
      <c r="B82" s="1" t="s">
        <v>33</v>
      </c>
      <c r="C82" s="4">
        <v>132</v>
      </c>
      <c r="D82" s="4">
        <v>145</v>
      </c>
      <c r="E82" s="4">
        <v>120</v>
      </c>
      <c r="F82" s="4">
        <v>131</v>
      </c>
      <c r="G82" s="4">
        <v>157</v>
      </c>
      <c r="H82" s="4">
        <v>105</v>
      </c>
      <c r="I82" s="4">
        <f t="shared" si="20"/>
        <v>131.66666666666666</v>
      </c>
      <c r="J82" s="4">
        <f>STDEV(C82:F82)</f>
        <v>10.230672835481871</v>
      </c>
    </row>
    <row r="83" spans="1:10" x14ac:dyDescent="0.35">
      <c r="B83" s="2" t="s">
        <v>34</v>
      </c>
      <c r="C83" s="4">
        <v>95</v>
      </c>
      <c r="D83" s="4">
        <v>107</v>
      </c>
      <c r="E83" s="4">
        <v>88</v>
      </c>
      <c r="F83" s="4">
        <v>126</v>
      </c>
      <c r="G83" s="4">
        <v>89</v>
      </c>
      <c r="H83" s="4">
        <v>111</v>
      </c>
      <c r="I83" s="4">
        <f t="shared" si="20"/>
        <v>102.66666666666667</v>
      </c>
      <c r="J83" s="4">
        <f>STDEV(C83:G83)</f>
        <v>15.890248582070704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Figure-7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2020-12-05T02:17:29Z</dcterms:created>
  <dcterms:modified xsi:type="dcterms:W3CDTF">2020-12-05T02:17:45Z</dcterms:modified>
</cp:coreProperties>
</file>