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amea/Dropbox (The Francis Crick)/Alessia/Presentations/Paper/2nd version/eLife revision/Source data/"/>
    </mc:Choice>
  </mc:AlternateContent>
  <xr:revisionPtr revIDLastSave="0" documentId="13_ncr:1_{87C131A6-0230-0346-B44D-19F49495509B}" xr6:coauthVersionLast="46" xr6:coauthVersionMax="46" xr10:uidLastSave="{00000000-0000-0000-0000-000000000000}"/>
  <bookViews>
    <workbookView xWindow="0" yWindow="460" windowWidth="28800" windowHeight="16460" xr2:uid="{852D6800-41C6-CD4A-8783-19143E1A0C3C}"/>
  </bookViews>
  <sheets>
    <sheet name="Figure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H7" i="1"/>
  <c r="I7" i="1"/>
  <c r="J7" i="1"/>
  <c r="K7" i="1"/>
  <c r="G8" i="1"/>
  <c r="H8" i="1"/>
  <c r="I8" i="1"/>
  <c r="J8" i="1"/>
  <c r="K8" i="1"/>
  <c r="G9" i="1"/>
  <c r="H9" i="1"/>
  <c r="I9" i="1"/>
  <c r="J9" i="1"/>
  <c r="K9" i="1"/>
  <c r="G10" i="1"/>
  <c r="H10" i="1"/>
  <c r="I10" i="1"/>
  <c r="J10" i="1"/>
  <c r="K10" i="1"/>
  <c r="G17" i="1"/>
  <c r="H17" i="1"/>
  <c r="I17" i="1"/>
  <c r="J17" i="1"/>
  <c r="K17" i="1"/>
  <c r="G18" i="1"/>
  <c r="H18" i="1"/>
  <c r="I18" i="1"/>
  <c r="J18" i="1"/>
  <c r="K18" i="1"/>
  <c r="I26" i="1"/>
  <c r="J26" i="1"/>
  <c r="I27" i="1"/>
  <c r="J27" i="1"/>
  <c r="I34" i="1"/>
  <c r="J34" i="1"/>
  <c r="K34" i="1"/>
  <c r="L34" i="1"/>
  <c r="M34" i="1"/>
  <c r="N34" i="1"/>
  <c r="O34" i="1"/>
  <c r="I35" i="1"/>
  <c r="J35" i="1"/>
  <c r="K35" i="1"/>
  <c r="L35" i="1"/>
  <c r="M35" i="1"/>
  <c r="N35" i="1"/>
  <c r="O35" i="1"/>
  <c r="I42" i="1"/>
  <c r="J42" i="1"/>
  <c r="K42" i="1"/>
  <c r="L42" i="1"/>
  <c r="M42" i="1"/>
  <c r="N42" i="1"/>
  <c r="O42" i="1"/>
  <c r="I43" i="1"/>
  <c r="J43" i="1"/>
  <c r="K43" i="1"/>
  <c r="L43" i="1"/>
  <c r="M43" i="1"/>
  <c r="N43" i="1"/>
  <c r="O43" i="1"/>
  <c r="I49" i="1"/>
  <c r="J49" i="1"/>
  <c r="K49" i="1"/>
  <c r="L49" i="1"/>
  <c r="M49" i="1"/>
  <c r="N49" i="1"/>
  <c r="O49" i="1"/>
  <c r="I50" i="1"/>
  <c r="J50" i="1"/>
  <c r="K50" i="1"/>
  <c r="L50" i="1"/>
  <c r="M50" i="1"/>
  <c r="N50" i="1"/>
  <c r="O50" i="1"/>
  <c r="I56" i="1"/>
  <c r="J56" i="1"/>
  <c r="K56" i="1"/>
  <c r="L56" i="1"/>
  <c r="M56" i="1"/>
  <c r="N56" i="1"/>
  <c r="O56" i="1"/>
  <c r="I57" i="1"/>
  <c r="J57" i="1"/>
  <c r="K57" i="1"/>
  <c r="L57" i="1"/>
  <c r="M57" i="1"/>
  <c r="N57" i="1"/>
  <c r="O57" i="1"/>
</calcChain>
</file>

<file path=xl/sharedStrings.xml><?xml version="1.0" encoding="utf-8"?>
<sst xmlns="http://schemas.openxmlformats.org/spreadsheetml/2006/main" count="119" uniqueCount="42">
  <si>
    <t>* Normality test: Shapiro-Wilk test</t>
  </si>
  <si>
    <r>
      <t>Sox9</t>
    </r>
    <r>
      <rPr>
        <i/>
        <vertAlign val="superscript"/>
        <sz val="11"/>
        <rFont val="Arial"/>
        <family val="2"/>
      </rPr>
      <t xml:space="preserve">fl/+ </t>
    </r>
    <r>
      <rPr>
        <i/>
        <sz val="11"/>
        <rFont val="Arial"/>
        <family val="2"/>
      </rPr>
      <t>Sox1</t>
    </r>
    <r>
      <rPr>
        <i/>
        <vertAlign val="superscript"/>
        <sz val="11"/>
        <rFont val="Arial"/>
        <family val="2"/>
      </rPr>
      <t>+/+</t>
    </r>
    <r>
      <rPr>
        <sz val="11"/>
        <rFont val="Arial"/>
        <family val="2"/>
      </rPr>
      <t xml:space="preserve"> (n=3) vs. </t>
    </r>
    <r>
      <rPr>
        <i/>
        <sz val="11"/>
        <rFont val="Arial"/>
        <family val="2"/>
      </rPr>
      <t>Sox9</t>
    </r>
    <r>
      <rPr>
        <i/>
        <vertAlign val="superscript"/>
        <sz val="11"/>
        <rFont val="Arial"/>
        <family val="2"/>
      </rPr>
      <t xml:space="preserve">fl/fl </t>
    </r>
    <r>
      <rPr>
        <i/>
        <sz val="11"/>
        <rFont val="Arial"/>
        <family val="2"/>
      </rPr>
      <t>Sox1</t>
    </r>
    <r>
      <rPr>
        <i/>
        <vertAlign val="superscript"/>
        <sz val="11"/>
        <rFont val="Arial"/>
        <family val="2"/>
      </rPr>
      <t>Cre/+</t>
    </r>
    <r>
      <rPr>
        <sz val="11"/>
        <rFont val="Arial"/>
        <family val="2"/>
      </rPr>
      <t xml:space="preserve"> (n=3)</t>
    </r>
  </si>
  <si>
    <t>N/A</t>
  </si>
  <si>
    <t>P value adj.</t>
  </si>
  <si>
    <t>Comparison (Student test)</t>
  </si>
  <si>
    <t>ANOVA</t>
  </si>
  <si>
    <t>Normality test*</t>
  </si>
  <si>
    <t>P2</t>
  </si>
  <si>
    <t>SD</t>
  </si>
  <si>
    <t>Average</t>
  </si>
  <si>
    <t>Statistical analysis</t>
  </si>
  <si>
    <t>Angular transformation **</t>
  </si>
  <si>
    <t>% dsRed+ cells in Matrix 3</t>
  </si>
  <si>
    <t>% dsRed+ cells in Matrix 2</t>
  </si>
  <si>
    <t>% dsRed+ cells in Matrix 1</t>
  </si>
  <si>
    <t>Analysis of dsRed+ cells distribution in 1ry, 2ry and 3ry matrix</t>
  </si>
  <si>
    <t>Fig. 3.J</t>
  </si>
  <si>
    <t xml:space="preserve">P value </t>
  </si>
  <si>
    <t>%PROX1+dsRed+ / dsRed+ cells</t>
  </si>
  <si>
    <t>Analysis of differentiation of electroporated dsRed+ cells after IUE</t>
  </si>
  <si>
    <t>Fig. 3.I</t>
  </si>
  <si>
    <t>n. of dsRed+ cells</t>
  </si>
  <si>
    <t>Analysis of electroporated dsRed+ cells after IUE</t>
  </si>
  <si>
    <t>Fig. 3.H</t>
  </si>
  <si>
    <r>
      <t xml:space="preserve">P2 </t>
    </r>
    <r>
      <rPr>
        <i/>
        <sz val="11"/>
        <rFont val="Arial"/>
        <family val="2"/>
      </rPr>
      <t>Sox9fl/fl;Nestin-Cre</t>
    </r>
    <r>
      <rPr>
        <sz val="11"/>
        <rFont val="Arial"/>
        <family val="2"/>
      </rPr>
      <t xml:space="preserve"> (n=3)</t>
    </r>
  </si>
  <si>
    <r>
      <t>P2 Sox9</t>
    </r>
    <r>
      <rPr>
        <i/>
        <vertAlign val="superscript"/>
        <sz val="11"/>
        <rFont val="Arial"/>
        <family val="2"/>
      </rPr>
      <t xml:space="preserve">fl/fl </t>
    </r>
    <r>
      <rPr>
        <i/>
        <sz val="11"/>
        <rFont val="Arial"/>
        <family val="2"/>
      </rPr>
      <t>Sox1</t>
    </r>
    <r>
      <rPr>
        <i/>
        <vertAlign val="superscript"/>
        <sz val="11"/>
        <rFont val="Arial"/>
        <family val="2"/>
      </rPr>
      <t>Cre/+</t>
    </r>
    <r>
      <rPr>
        <sz val="11"/>
        <rFont val="Arial"/>
        <family val="2"/>
      </rPr>
      <t xml:space="preserve"> (n=3) vs. </t>
    </r>
    <r>
      <rPr>
        <i/>
        <sz val="11"/>
        <rFont val="Arial"/>
        <family val="2"/>
      </rPr>
      <t>Sox9</t>
    </r>
    <r>
      <rPr>
        <i/>
        <vertAlign val="superscript"/>
        <sz val="11"/>
        <rFont val="Arial"/>
        <family val="2"/>
      </rPr>
      <t xml:space="preserve">fl/fl </t>
    </r>
    <r>
      <rPr>
        <i/>
        <sz val="11"/>
        <rFont val="Arial"/>
        <family val="2"/>
      </rPr>
      <t xml:space="preserve">Nestin-Cre </t>
    </r>
    <r>
      <rPr>
        <sz val="11"/>
        <rFont val="Arial"/>
        <family val="2"/>
      </rPr>
      <t>(n=3)</t>
    </r>
  </si>
  <si>
    <r>
      <t xml:space="preserve">P2 </t>
    </r>
    <r>
      <rPr>
        <i/>
        <sz val="11"/>
        <rFont val="Arial"/>
        <family val="2"/>
      </rPr>
      <t>Sox9fl/fl;Sox1Cre/+</t>
    </r>
    <r>
      <rPr>
        <i/>
        <vertAlign val="superscript"/>
        <sz val="11"/>
        <rFont val="Arial"/>
        <family val="2"/>
      </rPr>
      <t xml:space="preserve"> </t>
    </r>
    <r>
      <rPr>
        <sz val="11"/>
        <rFont val="Arial"/>
        <family val="2"/>
      </rPr>
      <t>(n=3)</t>
    </r>
  </si>
  <si>
    <t>%TBR2+EdU+ cells in 1/2 matrix / TBR2+EdU+ cells in 2ry matrix</t>
  </si>
  <si>
    <t>Fig. 3.Eii</t>
  </si>
  <si>
    <r>
      <t>E18.5</t>
    </r>
    <r>
      <rPr>
        <i/>
        <sz val="11"/>
        <rFont val="Arial"/>
        <family val="2"/>
      </rPr>
      <t xml:space="preserve"> Sox9fl/fl Nestin-Cre</t>
    </r>
    <r>
      <rPr>
        <sz val="11"/>
        <rFont val="Arial"/>
        <family val="2"/>
      </rPr>
      <t xml:space="preserve"> (n=3) vs. P2 </t>
    </r>
    <r>
      <rPr>
        <i/>
        <sz val="11"/>
        <rFont val="Arial"/>
        <family val="2"/>
      </rPr>
      <t>Sox9</t>
    </r>
    <r>
      <rPr>
        <i/>
        <vertAlign val="superscript"/>
        <sz val="11"/>
        <rFont val="Arial"/>
        <family val="2"/>
      </rPr>
      <t xml:space="preserve">fl/fl </t>
    </r>
    <r>
      <rPr>
        <i/>
        <sz val="11"/>
        <rFont val="Arial"/>
        <family val="2"/>
      </rPr>
      <t xml:space="preserve">Nestin-Cre </t>
    </r>
    <r>
      <rPr>
        <sz val="11"/>
        <rFont val="Arial"/>
        <family val="2"/>
      </rPr>
      <t>(n=3)</t>
    </r>
  </si>
  <si>
    <r>
      <t xml:space="preserve">E18.5 </t>
    </r>
    <r>
      <rPr>
        <i/>
        <sz val="11"/>
        <rFont val="Arial"/>
        <family val="2"/>
      </rPr>
      <t>Sox9fl/fl;Nestin-Cre</t>
    </r>
    <r>
      <rPr>
        <sz val="11"/>
        <rFont val="Arial"/>
        <family val="2"/>
      </rPr>
      <t xml:space="preserve"> (n=3)</t>
    </r>
  </si>
  <si>
    <r>
      <t>E18.5 Sox9</t>
    </r>
    <r>
      <rPr>
        <i/>
        <vertAlign val="superscript"/>
        <sz val="11"/>
        <rFont val="Arial"/>
        <family val="2"/>
      </rPr>
      <t xml:space="preserve">fl/fl </t>
    </r>
    <r>
      <rPr>
        <i/>
        <sz val="11"/>
        <rFont val="Arial"/>
        <family val="2"/>
      </rPr>
      <t>Sox1</t>
    </r>
    <r>
      <rPr>
        <i/>
        <vertAlign val="superscript"/>
        <sz val="11"/>
        <rFont val="Arial"/>
        <family val="2"/>
      </rPr>
      <t>Cre/+</t>
    </r>
    <r>
      <rPr>
        <sz val="11"/>
        <rFont val="Arial"/>
        <family val="2"/>
      </rPr>
      <t xml:space="preserve"> (n=3) vs. </t>
    </r>
    <r>
      <rPr>
        <i/>
        <sz val="11"/>
        <rFont val="Arial"/>
        <family val="2"/>
      </rPr>
      <t>Sox9</t>
    </r>
    <r>
      <rPr>
        <i/>
        <vertAlign val="superscript"/>
        <sz val="11"/>
        <rFont val="Arial"/>
        <family val="2"/>
      </rPr>
      <t xml:space="preserve">fl/fl </t>
    </r>
    <r>
      <rPr>
        <i/>
        <sz val="11"/>
        <rFont val="Arial"/>
        <family val="2"/>
      </rPr>
      <t xml:space="preserve">Nestin-Cre </t>
    </r>
    <r>
      <rPr>
        <sz val="11"/>
        <rFont val="Arial"/>
        <family val="2"/>
      </rPr>
      <t>(n=3)</t>
    </r>
  </si>
  <si>
    <r>
      <t xml:space="preserve">E18.5 </t>
    </r>
    <r>
      <rPr>
        <i/>
        <sz val="11"/>
        <rFont val="Arial"/>
        <family val="2"/>
      </rPr>
      <t>Sox9fl/fl;Sox1Cre/+</t>
    </r>
    <r>
      <rPr>
        <i/>
        <vertAlign val="superscript"/>
        <sz val="11"/>
        <rFont val="Arial"/>
        <family val="2"/>
      </rPr>
      <t xml:space="preserve"> </t>
    </r>
    <r>
      <rPr>
        <sz val="11"/>
        <rFont val="Arial"/>
        <family val="2"/>
      </rPr>
      <t>(n=3)</t>
    </r>
  </si>
  <si>
    <t xml:space="preserve">E18.5 and P2		</t>
  </si>
  <si>
    <t>E18.5 and P2</t>
  </si>
  <si>
    <t>%TBR2+ cells in 1/2 matrix / TBR2+ cells in 2ry matrix</t>
  </si>
  <si>
    <t>Fig. 3.Ei</t>
  </si>
  <si>
    <t>** For percentages, statistical analysis is performed on data processed with angular transformation</t>
  </si>
  <si>
    <r>
      <rPr>
        <i/>
        <sz val="11"/>
        <rFont val="Arial"/>
        <family val="2"/>
      </rPr>
      <t>Sox9fl/+;Sox1+/+</t>
    </r>
    <r>
      <rPr>
        <i/>
        <vertAlign val="superscript"/>
        <sz val="11"/>
        <rFont val="Arial"/>
        <family val="2"/>
      </rPr>
      <t xml:space="preserve"> </t>
    </r>
    <r>
      <rPr>
        <sz val="11"/>
        <rFont val="Arial"/>
        <family val="2"/>
      </rPr>
      <t>(n=5)</t>
    </r>
  </si>
  <si>
    <r>
      <rPr>
        <i/>
        <sz val="11"/>
        <rFont val="Arial"/>
        <family val="2"/>
      </rPr>
      <t>Sox9fl/fl;Sox1Cre/+</t>
    </r>
    <r>
      <rPr>
        <i/>
        <vertAlign val="superscript"/>
        <sz val="11"/>
        <rFont val="Arial"/>
        <family val="2"/>
      </rPr>
      <t xml:space="preserve"> </t>
    </r>
    <r>
      <rPr>
        <sz val="11"/>
        <rFont val="Arial"/>
        <family val="2"/>
      </rPr>
      <t>(n=5)</t>
    </r>
  </si>
  <si>
    <t>Analysis of ectopic matrix size (TBR2+ cells)</t>
  </si>
  <si>
    <t>Analysis of ectopic matrix size (TBR2+EdU+ cells)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</si>
</sst>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i/>
      <vertAlign val="superscript"/>
      <sz val="11"/>
      <name val="Arial"/>
      <family val="2"/>
    </font>
    <font>
      <i/>
      <sz val="1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2" fontId="3" fillId="0" borderId="0" xfId="0" applyNumberFormat="1" applyFont="1"/>
    <xf numFmtId="0" fontId="3" fillId="0" borderId="2" xfId="1" applyNumberFormat="1" applyFont="1" applyBorder="1" applyAlignment="1">
      <alignment horizontal="center"/>
    </xf>
    <xf numFmtId="2" fontId="3" fillId="0" borderId="2" xfId="1" applyNumberFormat="1" applyFont="1" applyBorder="1" applyAlignment="1">
      <alignment horizontal="center"/>
    </xf>
    <xf numFmtId="10" fontId="3" fillId="0" borderId="2" xfId="1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2" fontId="3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9" fillId="2" borderId="0" xfId="0" applyFont="1" applyFill="1"/>
    <xf numFmtId="165" fontId="3" fillId="0" borderId="2" xfId="1" applyNumberFormat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2" fontId="3" fillId="0" borderId="2" xfId="0" applyNumberFormat="1" applyFont="1" applyBorder="1"/>
    <xf numFmtId="165" fontId="5" fillId="0" borderId="3" xfId="1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3" fillId="0" borderId="3" xfId="1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left" vertical="center"/>
    </xf>
    <xf numFmtId="2" fontId="3" fillId="0" borderId="4" xfId="0" applyNumberFormat="1" applyFont="1" applyBorder="1" applyAlignment="1">
      <alignment horizontal="left" vertical="center" wrapText="1"/>
    </xf>
    <xf numFmtId="10" fontId="3" fillId="0" borderId="3" xfId="1" applyNumberFormat="1" applyFont="1" applyBorder="1" applyAlignment="1">
      <alignment horizontal="center" vertical="center" wrapText="1"/>
    </xf>
    <xf numFmtId="10" fontId="3" fillId="0" borderId="1" xfId="1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3" xfId="1" applyNumberFormat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2" fontId="3" fillId="0" borderId="12" xfId="1" applyNumberFormat="1" applyFont="1" applyBorder="1" applyAlignment="1">
      <alignment horizontal="center" vertical="center" wrapText="1"/>
    </xf>
    <xf numFmtId="2" fontId="3" fillId="0" borderId="11" xfId="1" applyNumberFormat="1" applyFont="1" applyBorder="1" applyAlignment="1">
      <alignment horizontal="center" vertical="center" wrapText="1"/>
    </xf>
    <xf numFmtId="2" fontId="3" fillId="0" borderId="10" xfId="1" applyNumberFormat="1" applyFont="1" applyBorder="1" applyAlignment="1">
      <alignment horizontal="center" vertical="center" wrapText="1"/>
    </xf>
    <xf numFmtId="2" fontId="3" fillId="0" borderId="9" xfId="1" applyNumberFormat="1" applyFont="1" applyBorder="1" applyAlignment="1">
      <alignment horizontal="center" vertical="center" wrapText="1"/>
    </xf>
    <xf numFmtId="2" fontId="3" fillId="0" borderId="8" xfId="1" applyNumberFormat="1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center" wrapText="1"/>
    </xf>
    <xf numFmtId="0" fontId="5" fillId="0" borderId="3" xfId="1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left" vertical="center"/>
    </xf>
    <xf numFmtId="2" fontId="3" fillId="0" borderId="13" xfId="0" applyNumberFormat="1" applyFont="1" applyBorder="1" applyAlignment="1">
      <alignment horizontal="center" vertical="center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61FB9-C025-5C4D-B0B3-C442E4BDA2D1}">
  <dimension ref="B3:V62"/>
  <sheetViews>
    <sheetView tabSelected="1" zoomScaleNormal="100" workbookViewId="0">
      <selection activeCell="G12" sqref="G12"/>
    </sheetView>
  </sheetViews>
  <sheetFormatPr baseColWidth="10" defaultRowHeight="14" x14ac:dyDescent="0.15"/>
  <cols>
    <col min="1" max="1" width="10.83203125" style="1"/>
    <col min="2" max="2" width="14.1640625" style="1" customWidth="1"/>
    <col min="3" max="3" width="15.33203125" style="1" customWidth="1"/>
    <col min="4" max="8" width="12.6640625" style="1" bestFit="1" customWidth="1"/>
    <col min="9" max="9" width="12.5" style="1" customWidth="1"/>
    <col min="10" max="10" width="16.6640625" style="1" customWidth="1"/>
    <col min="11" max="11" width="12.83203125" style="1" customWidth="1"/>
    <col min="12" max="12" width="13.5" style="1" customWidth="1"/>
    <col min="13" max="13" width="11.1640625" style="1" customWidth="1"/>
    <col min="14" max="14" width="54.1640625" style="1" customWidth="1"/>
    <col min="15" max="15" width="10.83203125" style="1"/>
    <col min="16" max="16" width="13.83203125" style="1" customWidth="1"/>
    <col min="17" max="17" width="10.83203125" style="1"/>
    <col min="18" max="18" width="28.33203125" style="1" customWidth="1"/>
    <col min="19" max="16384" width="10.83203125" style="1"/>
  </cols>
  <sheetData>
    <row r="3" spans="2:16" x14ac:dyDescent="0.15">
      <c r="B3" s="20" t="s">
        <v>36</v>
      </c>
      <c r="C3" s="1" t="s">
        <v>40</v>
      </c>
    </row>
    <row r="4" spans="2:16" x14ac:dyDescent="0.15">
      <c r="N4" s="4"/>
      <c r="O4" s="4"/>
    </row>
    <row r="5" spans="2:16" x14ac:dyDescent="0.15">
      <c r="D5" s="38" t="s">
        <v>35</v>
      </c>
      <c r="E5" s="39"/>
      <c r="F5" s="39"/>
      <c r="G5" s="39"/>
      <c r="H5" s="40"/>
      <c r="I5" s="32" t="s">
        <v>11</v>
      </c>
      <c r="J5" s="32"/>
      <c r="K5" s="32"/>
      <c r="L5" s="41" t="s">
        <v>10</v>
      </c>
      <c r="M5" s="42"/>
      <c r="N5" s="42"/>
      <c r="O5" s="43"/>
    </row>
    <row r="6" spans="2:16" x14ac:dyDescent="0.15">
      <c r="D6" s="44" t="s">
        <v>34</v>
      </c>
      <c r="E6" s="45"/>
      <c r="F6" s="46"/>
      <c r="G6" s="11" t="s">
        <v>9</v>
      </c>
      <c r="H6" s="11" t="s">
        <v>8</v>
      </c>
      <c r="I6" s="44" t="s">
        <v>33</v>
      </c>
      <c r="J6" s="45"/>
      <c r="K6" s="46"/>
      <c r="L6" s="13" t="s">
        <v>6</v>
      </c>
      <c r="M6" s="11" t="s">
        <v>5</v>
      </c>
      <c r="N6" s="12" t="s">
        <v>4</v>
      </c>
      <c r="O6" s="11" t="s">
        <v>17</v>
      </c>
    </row>
    <row r="7" spans="2:16" ht="17" customHeight="1" x14ac:dyDescent="0.15">
      <c r="B7" s="34" t="s">
        <v>32</v>
      </c>
      <c r="C7" s="35"/>
      <c r="D7" s="10">
        <v>0.314</v>
      </c>
      <c r="E7" s="10">
        <v>0.35320000000000001</v>
      </c>
      <c r="F7" s="10">
        <v>0.35599999999999998</v>
      </c>
      <c r="G7" s="10">
        <f>AVERAGE(D7:F7)</f>
        <v>0.34106666666666668</v>
      </c>
      <c r="H7" s="10">
        <f>STDEV(D7:F7)</f>
        <v>2.3482191834097031E-2</v>
      </c>
      <c r="I7" s="11">
        <f t="shared" ref="I7:K10" si="0">DEGREES(ASIN(SQRT(D7)))</f>
        <v>34.080492275791123</v>
      </c>
      <c r="J7" s="11">
        <f t="shared" si="0"/>
        <v>36.463196890110545</v>
      </c>
      <c r="K7" s="11">
        <f t="shared" si="0"/>
        <v>36.630871619311812</v>
      </c>
      <c r="L7" s="24">
        <v>0.11310000000000001</v>
      </c>
      <c r="M7" s="57" t="s">
        <v>2</v>
      </c>
      <c r="N7" s="26" t="s">
        <v>31</v>
      </c>
      <c r="O7" s="23">
        <v>6.54E-2</v>
      </c>
    </row>
    <row r="8" spans="2:16" ht="15" customHeight="1" x14ac:dyDescent="0.15">
      <c r="B8" s="34" t="s">
        <v>30</v>
      </c>
      <c r="C8" s="59"/>
      <c r="D8" s="10">
        <v>0.31590000000000001</v>
      </c>
      <c r="E8" s="10">
        <v>0.28239999999999998</v>
      </c>
      <c r="F8" s="10">
        <v>0.254</v>
      </c>
      <c r="G8" s="10">
        <f>AVERAGE(D8:F8)</f>
        <v>0.28410000000000002</v>
      </c>
      <c r="H8" s="10">
        <f>STDEV(D8:F8)</f>
        <v>3.0984996369210701E-2</v>
      </c>
      <c r="I8" s="11">
        <f t="shared" si="0"/>
        <v>34.197675311078825</v>
      </c>
      <c r="J8" s="11">
        <f t="shared" si="0"/>
        <v>32.10098956500731</v>
      </c>
      <c r="K8" s="11">
        <f t="shared" si="0"/>
        <v>30.263939626841104</v>
      </c>
      <c r="L8" s="24">
        <v>0.92530000000000001</v>
      </c>
      <c r="M8" s="60"/>
      <c r="N8" s="26" t="s">
        <v>25</v>
      </c>
      <c r="O8" s="25">
        <v>6.1000000000000004E-3</v>
      </c>
    </row>
    <row r="9" spans="2:16" ht="15" x14ac:dyDescent="0.15">
      <c r="B9" s="34" t="s">
        <v>26</v>
      </c>
      <c r="C9" s="35"/>
      <c r="D9" s="10">
        <v>0.42209999999999998</v>
      </c>
      <c r="E9" s="10">
        <v>0.36359999999999998</v>
      </c>
      <c r="F9" s="10">
        <v>0.31630000000000003</v>
      </c>
      <c r="G9" s="10">
        <f>AVERAGE(D9:F9)</f>
        <v>0.36733333333333329</v>
      </c>
      <c r="H9" s="10">
        <f>STDEV(D9:F9)</f>
        <v>5.2998710676141508E-2</v>
      </c>
      <c r="I9" s="11">
        <f t="shared" si="0"/>
        <v>40.518401716906119</v>
      </c>
      <c r="J9" s="11">
        <f t="shared" si="0"/>
        <v>37.084524333947726</v>
      </c>
      <c r="K9" s="11">
        <f t="shared" si="0"/>
        <v>34.222321177934624</v>
      </c>
      <c r="L9" s="24">
        <v>0.90039999999999998</v>
      </c>
      <c r="M9" s="60"/>
      <c r="N9" s="26" t="s">
        <v>29</v>
      </c>
      <c r="O9" s="25">
        <v>1.72E-2</v>
      </c>
    </row>
    <row r="10" spans="2:16" x14ac:dyDescent="0.15">
      <c r="B10" s="34" t="s">
        <v>24</v>
      </c>
      <c r="C10" s="59"/>
      <c r="D10" s="10">
        <v>0.21740000000000001</v>
      </c>
      <c r="E10" s="10">
        <v>0.16569999999999999</v>
      </c>
      <c r="F10" s="10">
        <v>0.15290000000000001</v>
      </c>
      <c r="G10" s="10">
        <f>AVERAGE(D10:F10)</f>
        <v>0.17866666666666667</v>
      </c>
      <c r="H10" s="10">
        <f>STDEV(D10:F10)</f>
        <v>3.4149133712779951E-2</v>
      </c>
      <c r="I10" s="11">
        <f t="shared" si="0"/>
        <v>27.791909590962714</v>
      </c>
      <c r="J10" s="11">
        <f t="shared" si="0"/>
        <v>24.020448060966068</v>
      </c>
      <c r="K10" s="11">
        <f t="shared" si="0"/>
        <v>23.018249107832773</v>
      </c>
      <c r="L10" s="24">
        <v>0.3836</v>
      </c>
      <c r="M10" s="58"/>
      <c r="N10" s="11"/>
      <c r="O10" s="23"/>
    </row>
    <row r="11" spans="2:16" x14ac:dyDescent="0.15">
      <c r="B11" s="14"/>
      <c r="C11" s="14"/>
      <c r="D11" s="3"/>
      <c r="E11" s="3"/>
      <c r="F11" s="3"/>
      <c r="G11" s="3"/>
      <c r="H11" s="3"/>
      <c r="I11" s="6"/>
      <c r="J11" s="4"/>
      <c r="K11" s="4"/>
      <c r="L11" s="6"/>
      <c r="N11" s="4"/>
      <c r="O11" s="4"/>
      <c r="P11" s="4"/>
    </row>
    <row r="12" spans="2:16" x14ac:dyDescent="0.15">
      <c r="B12" s="14"/>
      <c r="C12" s="14"/>
      <c r="D12" s="3"/>
      <c r="E12" s="3"/>
      <c r="F12" s="3"/>
      <c r="G12" s="3"/>
      <c r="H12" s="3"/>
      <c r="I12" s="6"/>
      <c r="J12" s="4"/>
      <c r="K12" s="4"/>
      <c r="L12" s="6"/>
      <c r="N12" s="4"/>
      <c r="O12" s="4"/>
      <c r="P12" s="4"/>
    </row>
    <row r="13" spans="2:16" x14ac:dyDescent="0.15">
      <c r="B13" s="20" t="s">
        <v>28</v>
      </c>
      <c r="C13" s="1" t="s">
        <v>41</v>
      </c>
      <c r="D13" s="3"/>
      <c r="E13" s="3"/>
      <c r="F13" s="3"/>
      <c r="G13" s="3"/>
      <c r="H13" s="4"/>
      <c r="I13" s="4"/>
      <c r="J13" s="18"/>
      <c r="K13" s="3"/>
      <c r="L13" s="6"/>
      <c r="N13" s="4"/>
      <c r="O13" s="4"/>
      <c r="P13" s="4"/>
    </row>
    <row r="14" spans="2:16" x14ac:dyDescent="0.15">
      <c r="B14" s="14"/>
      <c r="C14" s="14"/>
      <c r="D14" s="3"/>
      <c r="E14" s="3"/>
      <c r="F14" s="3"/>
      <c r="G14" s="3"/>
      <c r="H14" s="3"/>
      <c r="I14" s="6"/>
      <c r="J14" s="18"/>
      <c r="K14" s="3"/>
      <c r="L14" s="6"/>
      <c r="N14" s="4"/>
      <c r="O14" s="4"/>
      <c r="P14" s="4"/>
    </row>
    <row r="15" spans="2:16" x14ac:dyDescent="0.15">
      <c r="D15" s="38" t="s">
        <v>27</v>
      </c>
      <c r="E15" s="39"/>
      <c r="F15" s="39"/>
      <c r="G15" s="39"/>
      <c r="H15" s="40"/>
      <c r="I15" s="32" t="s">
        <v>11</v>
      </c>
      <c r="J15" s="32"/>
      <c r="K15" s="32"/>
      <c r="L15" s="41" t="s">
        <v>10</v>
      </c>
      <c r="M15" s="42"/>
      <c r="N15" s="42"/>
      <c r="O15" s="43"/>
    </row>
    <row r="16" spans="2:16" x14ac:dyDescent="0.15">
      <c r="D16" s="44" t="s">
        <v>7</v>
      </c>
      <c r="E16" s="45"/>
      <c r="F16" s="46"/>
      <c r="G16" s="11" t="s">
        <v>9</v>
      </c>
      <c r="H16" s="11" t="s">
        <v>8</v>
      </c>
      <c r="I16" s="44" t="s">
        <v>7</v>
      </c>
      <c r="J16" s="45"/>
      <c r="K16" s="46"/>
      <c r="L16" s="13" t="s">
        <v>6</v>
      </c>
      <c r="M16" s="11" t="s">
        <v>5</v>
      </c>
      <c r="N16" s="12" t="s">
        <v>4</v>
      </c>
      <c r="O16" s="11" t="s">
        <v>17</v>
      </c>
    </row>
    <row r="17" spans="2:19" ht="15" x14ac:dyDescent="0.15">
      <c r="B17" s="34" t="s">
        <v>26</v>
      </c>
      <c r="C17" s="35"/>
      <c r="D17" s="10">
        <v>0.45789999999999997</v>
      </c>
      <c r="E17" s="10">
        <v>0.42249999999999999</v>
      </c>
      <c r="F17" s="10">
        <v>0.32340000000000002</v>
      </c>
      <c r="G17" s="10">
        <f>AVERAGE(D17:F17)</f>
        <v>0.40126666666666666</v>
      </c>
      <c r="H17" s="10">
        <f>STDEV(D17:F17)</f>
        <v>6.9718744490512213E-2</v>
      </c>
      <c r="I17" s="9">
        <f t="shared" ref="I17:K18" si="1">DEGREES(ASIN(SQRT(D17)))</f>
        <v>42.584988335530376</v>
      </c>
      <c r="J17" s="9">
        <f t="shared" si="1"/>
        <v>40.541601873504518</v>
      </c>
      <c r="K17" s="9">
        <f t="shared" si="1"/>
        <v>34.658416599084845</v>
      </c>
      <c r="L17" s="8">
        <v>0.47889999999999999</v>
      </c>
      <c r="M17" s="60" t="s">
        <v>2</v>
      </c>
      <c r="N17" s="57" t="s">
        <v>25</v>
      </c>
      <c r="O17" s="55">
        <v>8.3999999999999995E-3</v>
      </c>
    </row>
    <row r="18" spans="2:19" x14ac:dyDescent="0.15">
      <c r="B18" s="34" t="s">
        <v>24</v>
      </c>
      <c r="C18" s="59"/>
      <c r="D18" s="10">
        <v>0.22919999999999999</v>
      </c>
      <c r="E18" s="10">
        <v>0.17480000000000001</v>
      </c>
      <c r="F18" s="10">
        <v>0.16289999999999999</v>
      </c>
      <c r="G18" s="10">
        <f>AVERAGE(D18:F18)</f>
        <v>0.18896666666666664</v>
      </c>
      <c r="H18" s="10">
        <f>STDEV(D18:F18)</f>
        <v>3.5347465727168279E-2</v>
      </c>
      <c r="I18" s="9">
        <f t="shared" si="1"/>
        <v>28.603687831116233</v>
      </c>
      <c r="J18" s="9">
        <f t="shared" si="1"/>
        <v>24.714116524484862</v>
      </c>
      <c r="K18" s="9">
        <f t="shared" si="1"/>
        <v>23.803971807641169</v>
      </c>
      <c r="L18" s="8">
        <v>0.34189999999999998</v>
      </c>
      <c r="M18" s="58"/>
      <c r="N18" s="58"/>
      <c r="O18" s="56"/>
    </row>
    <row r="19" spans="2:19" x14ac:dyDescent="0.15">
      <c r="B19" s="14"/>
      <c r="C19" s="14"/>
      <c r="D19" s="3"/>
      <c r="E19" s="3"/>
      <c r="F19" s="3"/>
      <c r="G19" s="3"/>
      <c r="H19" s="3"/>
      <c r="I19" s="6"/>
      <c r="J19" s="18"/>
      <c r="K19" s="3"/>
      <c r="L19" s="6"/>
      <c r="N19" s="4"/>
      <c r="O19" s="4"/>
      <c r="P19" s="4"/>
    </row>
    <row r="20" spans="2:19" x14ac:dyDescent="0.15">
      <c r="G20" s="4"/>
      <c r="H20" s="4"/>
      <c r="I20" s="4"/>
    </row>
    <row r="21" spans="2:19" x14ac:dyDescent="0.15">
      <c r="E21" s="4"/>
      <c r="F21" s="4"/>
    </row>
    <row r="22" spans="2:19" x14ac:dyDescent="0.15">
      <c r="B22" s="20" t="s">
        <v>23</v>
      </c>
      <c r="C22" s="1" t="s">
        <v>22</v>
      </c>
    </row>
    <row r="23" spans="2:19" x14ac:dyDescent="0.15">
      <c r="P23" s="4"/>
      <c r="Q23" s="4"/>
    </row>
    <row r="24" spans="2:19" x14ac:dyDescent="0.15">
      <c r="D24" s="38" t="s">
        <v>21</v>
      </c>
      <c r="E24" s="39"/>
      <c r="F24" s="39"/>
      <c r="G24" s="39"/>
      <c r="H24" s="39"/>
      <c r="I24" s="39"/>
      <c r="J24" s="40"/>
      <c r="K24" s="32" t="s">
        <v>10</v>
      </c>
      <c r="L24" s="32"/>
      <c r="M24" s="32"/>
      <c r="N24" s="32"/>
      <c r="O24" s="32"/>
      <c r="P24" s="32"/>
    </row>
    <row r="25" spans="2:19" x14ac:dyDescent="0.15">
      <c r="D25" s="44" t="s">
        <v>7</v>
      </c>
      <c r="E25" s="45"/>
      <c r="F25" s="45"/>
      <c r="G25" s="45"/>
      <c r="H25" s="46"/>
      <c r="I25" s="11" t="s">
        <v>9</v>
      </c>
      <c r="J25" s="11" t="s">
        <v>8</v>
      </c>
      <c r="K25" s="13" t="s">
        <v>6</v>
      </c>
      <c r="L25" s="11" t="s">
        <v>5</v>
      </c>
      <c r="M25" s="32" t="s">
        <v>4</v>
      </c>
      <c r="N25" s="32"/>
      <c r="O25" s="32"/>
      <c r="P25" s="11" t="s">
        <v>17</v>
      </c>
    </row>
    <row r="26" spans="2:19" ht="17" customHeight="1" x14ac:dyDescent="0.15">
      <c r="B26" s="34" t="s">
        <v>38</v>
      </c>
      <c r="C26" s="35"/>
      <c r="D26" s="9">
        <v>253</v>
      </c>
      <c r="E26" s="9">
        <v>635</v>
      </c>
      <c r="F26" s="9">
        <v>747</v>
      </c>
      <c r="G26" s="9">
        <v>856</v>
      </c>
      <c r="H26" s="9">
        <v>426</v>
      </c>
      <c r="I26" s="9">
        <f>AVERAGE(D26:H26)</f>
        <v>583.4</v>
      </c>
      <c r="J26" s="9">
        <f>STDEV(D26:H26)</f>
        <v>243.76074335298534</v>
      </c>
      <c r="K26" s="22">
        <v>0.82420000000000004</v>
      </c>
      <c r="L26" s="47" t="s">
        <v>2</v>
      </c>
      <c r="M26" s="49" t="s">
        <v>1</v>
      </c>
      <c r="N26" s="50"/>
      <c r="O26" s="51"/>
      <c r="P26" s="27">
        <v>4.4999999999999997E-3</v>
      </c>
      <c r="R26" s="7"/>
      <c r="S26" s="7"/>
    </row>
    <row r="27" spans="2:19" ht="15" customHeight="1" x14ac:dyDescent="0.15">
      <c r="B27" s="34" t="s">
        <v>39</v>
      </c>
      <c r="C27" s="35"/>
      <c r="D27" s="9">
        <v>159</v>
      </c>
      <c r="E27" s="9">
        <v>132</v>
      </c>
      <c r="F27" s="9">
        <v>148</v>
      </c>
      <c r="G27" s="9">
        <v>121</v>
      </c>
      <c r="H27" s="9">
        <v>208</v>
      </c>
      <c r="I27" s="9">
        <f>AVERAGE(D27:H27)</f>
        <v>153.6</v>
      </c>
      <c r="J27" s="9">
        <f>STDEV(D27:H27)</f>
        <v>33.72387878047244</v>
      </c>
      <c r="K27" s="22">
        <v>0.46750000000000003</v>
      </c>
      <c r="L27" s="48"/>
      <c r="M27" s="52"/>
      <c r="N27" s="53"/>
      <c r="O27" s="54"/>
      <c r="P27" s="28"/>
    </row>
    <row r="28" spans="2:19" x14ac:dyDescent="0.15">
      <c r="B28" s="14"/>
      <c r="C28" s="14"/>
      <c r="D28" s="3"/>
      <c r="E28" s="3"/>
      <c r="F28" s="3"/>
      <c r="G28" s="3"/>
      <c r="H28" s="3"/>
      <c r="I28" s="3"/>
      <c r="J28" s="3"/>
      <c r="K28" s="6"/>
      <c r="L28" s="4"/>
      <c r="M28" s="4"/>
      <c r="N28" s="6"/>
      <c r="P28" s="4"/>
      <c r="Q28" s="4"/>
      <c r="R28" s="4"/>
    </row>
    <row r="29" spans="2:19" x14ac:dyDescent="0.15">
      <c r="B29" s="14"/>
      <c r="C29" s="14"/>
      <c r="D29" s="3"/>
      <c r="E29" s="3"/>
      <c r="F29" s="3"/>
      <c r="G29" s="3"/>
      <c r="H29" s="3"/>
      <c r="I29" s="3"/>
      <c r="J29" s="3"/>
      <c r="K29" s="6"/>
      <c r="L29" s="4"/>
      <c r="M29" s="4"/>
      <c r="N29" s="6"/>
      <c r="P29" s="4"/>
      <c r="Q29" s="4"/>
      <c r="R29" s="4"/>
    </row>
    <row r="30" spans="2:19" x14ac:dyDescent="0.15">
      <c r="B30" s="20" t="s">
        <v>20</v>
      </c>
      <c r="C30" s="1" t="s">
        <v>19</v>
      </c>
      <c r="D30" s="3"/>
      <c r="E30" s="3"/>
      <c r="F30" s="3"/>
      <c r="G30" s="3"/>
      <c r="H30" s="3"/>
      <c r="I30" s="3"/>
      <c r="J30" s="4"/>
      <c r="K30" s="4"/>
      <c r="L30" s="18"/>
      <c r="M30" s="3"/>
      <c r="N30" s="6"/>
      <c r="P30" s="4"/>
      <c r="Q30" s="4"/>
      <c r="R30" s="4"/>
    </row>
    <row r="31" spans="2:19" x14ac:dyDescent="0.15">
      <c r="B31" s="14"/>
      <c r="C31" s="14"/>
      <c r="D31" s="3"/>
      <c r="E31" s="3"/>
      <c r="F31" s="3"/>
      <c r="G31" s="3"/>
      <c r="H31" s="3"/>
      <c r="I31" s="3"/>
      <c r="J31" s="3"/>
      <c r="K31" s="6"/>
      <c r="L31" s="18"/>
      <c r="M31" s="3"/>
      <c r="N31" s="6"/>
      <c r="P31" s="4"/>
      <c r="Q31" s="4"/>
      <c r="R31" s="4"/>
    </row>
    <row r="32" spans="2:19" x14ac:dyDescent="0.15">
      <c r="D32" s="38" t="s">
        <v>18</v>
      </c>
      <c r="E32" s="39"/>
      <c r="F32" s="39"/>
      <c r="G32" s="39"/>
      <c r="H32" s="39"/>
      <c r="I32" s="39"/>
      <c r="J32" s="40"/>
      <c r="K32" s="32" t="s">
        <v>11</v>
      </c>
      <c r="L32" s="32"/>
      <c r="M32" s="32"/>
      <c r="N32" s="32"/>
      <c r="O32" s="32"/>
      <c r="P32" s="41" t="s">
        <v>10</v>
      </c>
      <c r="Q32" s="42"/>
      <c r="R32" s="42"/>
      <c r="S32" s="43"/>
    </row>
    <row r="33" spans="2:22" x14ac:dyDescent="0.15">
      <c r="D33" s="44" t="s">
        <v>7</v>
      </c>
      <c r="E33" s="45"/>
      <c r="F33" s="45"/>
      <c r="G33" s="45"/>
      <c r="H33" s="46"/>
      <c r="I33" s="11" t="s">
        <v>9</v>
      </c>
      <c r="J33" s="11" t="s">
        <v>8</v>
      </c>
      <c r="K33" s="33" t="s">
        <v>7</v>
      </c>
      <c r="L33" s="33"/>
      <c r="M33" s="33"/>
      <c r="N33" s="33"/>
      <c r="O33" s="33"/>
      <c r="P33" s="13" t="s">
        <v>6</v>
      </c>
      <c r="Q33" s="11" t="s">
        <v>5</v>
      </c>
      <c r="R33" s="12" t="s">
        <v>4</v>
      </c>
      <c r="S33" s="11" t="s">
        <v>17</v>
      </c>
    </row>
    <row r="34" spans="2:22" ht="15" x14ac:dyDescent="0.15">
      <c r="B34" s="34" t="s">
        <v>38</v>
      </c>
      <c r="C34" s="35"/>
      <c r="D34" s="10">
        <v>0.44</v>
      </c>
      <c r="E34" s="10">
        <v>0.38</v>
      </c>
      <c r="F34" s="10">
        <v>0.28000000000000003</v>
      </c>
      <c r="G34" s="10">
        <v>0.28000000000000003</v>
      </c>
      <c r="H34" s="10">
        <v>0.28999999999999998</v>
      </c>
      <c r="I34" s="10">
        <f>AVERAGE(D34:H34)</f>
        <v>0.33400000000000002</v>
      </c>
      <c r="J34" s="10">
        <f>STDEV(D34:H34)</f>
        <v>7.2663608498339652E-2</v>
      </c>
      <c r="K34" s="9">
        <f t="shared" ref="K34:O35" si="2">DEGREES(ASIN(SQRT(D34)))</f>
        <v>41.553948710326807</v>
      </c>
      <c r="L34" s="9">
        <f t="shared" si="2"/>
        <v>38.056729818685504</v>
      </c>
      <c r="M34" s="9">
        <f t="shared" si="2"/>
        <v>31.948059431330059</v>
      </c>
      <c r="N34" s="9">
        <f t="shared" si="2"/>
        <v>31.948059431330059</v>
      </c>
      <c r="O34" s="9">
        <f t="shared" si="2"/>
        <v>32.582706255149205</v>
      </c>
      <c r="P34" s="21">
        <v>9.0800000000000006E-2</v>
      </c>
      <c r="Q34" s="47" t="s">
        <v>2</v>
      </c>
      <c r="R34" s="47" t="s">
        <v>1</v>
      </c>
      <c r="S34" s="29">
        <v>5.3100000000000001E-2</v>
      </c>
    </row>
    <row r="35" spans="2:22" ht="15" x14ac:dyDescent="0.15">
      <c r="B35" s="34" t="s">
        <v>39</v>
      </c>
      <c r="C35" s="35"/>
      <c r="D35" s="10">
        <v>0.38</v>
      </c>
      <c r="E35" s="10">
        <v>0.25</v>
      </c>
      <c r="F35" s="10">
        <v>0.13</v>
      </c>
      <c r="G35" s="10">
        <v>0.02</v>
      </c>
      <c r="H35" s="10">
        <v>0.04</v>
      </c>
      <c r="I35" s="10">
        <f>AVERAGE(D35:H35)</f>
        <v>0.16400000000000001</v>
      </c>
      <c r="J35" s="10">
        <f>STDEV(D35:H35)</f>
        <v>0.15109599597606813</v>
      </c>
      <c r="K35" s="9">
        <f t="shared" si="2"/>
        <v>38.056729818685504</v>
      </c>
      <c r="L35" s="9">
        <f t="shared" si="2"/>
        <v>30.000000000000004</v>
      </c>
      <c r="M35" s="9">
        <f t="shared" si="2"/>
        <v>21.134292214786235</v>
      </c>
      <c r="N35" s="9">
        <f t="shared" si="2"/>
        <v>8.1301023541559783</v>
      </c>
      <c r="O35" s="9">
        <f t="shared" si="2"/>
        <v>11.53695903281549</v>
      </c>
      <c r="P35" s="21">
        <v>0.53420000000000001</v>
      </c>
      <c r="Q35" s="48"/>
      <c r="R35" s="48"/>
      <c r="S35" s="30"/>
    </row>
    <row r="36" spans="2:22" x14ac:dyDescent="0.15">
      <c r="B36" s="14"/>
      <c r="C36" s="14"/>
      <c r="D36" s="3"/>
      <c r="E36" s="3"/>
      <c r="F36" s="3"/>
      <c r="G36" s="3"/>
      <c r="H36" s="3"/>
      <c r="I36" s="3"/>
      <c r="J36" s="3"/>
      <c r="K36" s="6"/>
      <c r="L36" s="18"/>
      <c r="M36" s="3"/>
      <c r="N36" s="6"/>
      <c r="P36" s="4"/>
      <c r="Q36" s="4"/>
      <c r="R36" s="4"/>
    </row>
    <row r="37" spans="2:22" x14ac:dyDescent="0.15">
      <c r="I37" s="4"/>
      <c r="J37" s="4"/>
      <c r="K37" s="4"/>
    </row>
    <row r="38" spans="2:22" x14ac:dyDescent="0.15">
      <c r="B38" s="20" t="s">
        <v>16</v>
      </c>
      <c r="C38" s="1" t="s">
        <v>15</v>
      </c>
      <c r="F38" s="4"/>
      <c r="H38" s="4"/>
      <c r="I38" s="4"/>
      <c r="J38" s="4"/>
      <c r="L38" s="4"/>
      <c r="M38" s="4"/>
    </row>
    <row r="39" spans="2:22" x14ac:dyDescent="0.15">
      <c r="E39" s="4"/>
      <c r="F39" s="4"/>
      <c r="G39" s="4"/>
      <c r="H39" s="4"/>
      <c r="I39" s="4"/>
      <c r="J39" s="4"/>
    </row>
    <row r="40" spans="2:22" x14ac:dyDescent="0.15">
      <c r="D40" s="31" t="s">
        <v>14</v>
      </c>
      <c r="E40" s="31"/>
      <c r="F40" s="31"/>
      <c r="G40" s="31"/>
      <c r="H40" s="31"/>
      <c r="I40" s="31"/>
      <c r="J40" s="31"/>
      <c r="K40" s="32" t="s">
        <v>11</v>
      </c>
      <c r="L40" s="32"/>
      <c r="M40" s="32"/>
      <c r="N40" s="32"/>
      <c r="O40" s="32"/>
      <c r="P40" s="32" t="s">
        <v>10</v>
      </c>
      <c r="Q40" s="32"/>
      <c r="R40" s="32"/>
      <c r="S40" s="32"/>
    </row>
    <row r="41" spans="2:22" x14ac:dyDescent="0.15">
      <c r="D41" s="33" t="s">
        <v>7</v>
      </c>
      <c r="E41" s="33"/>
      <c r="F41" s="33"/>
      <c r="G41" s="33"/>
      <c r="H41" s="33"/>
      <c r="I41" s="11" t="s">
        <v>9</v>
      </c>
      <c r="J41" s="11" t="s">
        <v>8</v>
      </c>
      <c r="K41" s="33" t="s">
        <v>7</v>
      </c>
      <c r="L41" s="33"/>
      <c r="M41" s="33"/>
      <c r="N41" s="33"/>
      <c r="O41" s="33"/>
      <c r="P41" s="13" t="s">
        <v>6</v>
      </c>
      <c r="Q41" s="11" t="s">
        <v>5</v>
      </c>
      <c r="R41" s="12" t="s">
        <v>4</v>
      </c>
      <c r="S41" s="11" t="s">
        <v>3</v>
      </c>
      <c r="T41" s="7"/>
      <c r="U41" s="7"/>
    </row>
    <row r="42" spans="2:22" ht="15" customHeight="1" x14ac:dyDescent="0.15">
      <c r="B42" s="34" t="s">
        <v>38</v>
      </c>
      <c r="C42" s="35"/>
      <c r="D42" s="10">
        <v>3.1600000000000003E-2</v>
      </c>
      <c r="E42" s="10">
        <v>0.126</v>
      </c>
      <c r="F42" s="10">
        <v>0.20480000000000001</v>
      </c>
      <c r="G42" s="10">
        <v>0.1986</v>
      </c>
      <c r="H42" s="10">
        <v>0.15490000000000001</v>
      </c>
      <c r="I42" s="10">
        <f>AVERAGE(D42:H42)</f>
        <v>0.14318000000000003</v>
      </c>
      <c r="J42" s="10">
        <f>STDEV(D42:H42)</f>
        <v>7.0269139741425554E-2</v>
      </c>
      <c r="K42" s="9">
        <f t="shared" ref="K42:O43" si="3">DEGREES(ASIN(SQRT(D42)))</f>
        <v>10.239539634552719</v>
      </c>
      <c r="L42" s="9">
        <f t="shared" si="3"/>
        <v>20.79128627231648</v>
      </c>
      <c r="M42" s="9">
        <f t="shared" si="3"/>
        <v>26.907300723287538</v>
      </c>
      <c r="N42" s="9">
        <f t="shared" si="3"/>
        <v>26.46465140916591</v>
      </c>
      <c r="O42" s="9">
        <f t="shared" si="3"/>
        <v>23.177028657154061</v>
      </c>
      <c r="P42" s="8">
        <v>0.17100000000000001</v>
      </c>
      <c r="Q42" s="36" t="s">
        <v>2</v>
      </c>
      <c r="R42" s="36" t="s">
        <v>1</v>
      </c>
      <c r="S42" s="27">
        <v>1.0500000000000001E-2</v>
      </c>
      <c r="T42" s="7"/>
      <c r="U42" s="7"/>
      <c r="V42" s="19"/>
    </row>
    <row r="43" spans="2:22" ht="15" x14ac:dyDescent="0.15">
      <c r="B43" s="34" t="s">
        <v>39</v>
      </c>
      <c r="C43" s="35"/>
      <c r="D43" s="10">
        <v>0.18870000000000001</v>
      </c>
      <c r="E43" s="10">
        <v>0.37119999999999997</v>
      </c>
      <c r="F43" s="10">
        <v>0.31759999999999999</v>
      </c>
      <c r="G43" s="10">
        <v>0.37190000000000001</v>
      </c>
      <c r="H43" s="10">
        <v>0.31730000000000003</v>
      </c>
      <c r="I43" s="10">
        <f>AVERAGE(D43:H43)</f>
        <v>0.31334000000000001</v>
      </c>
      <c r="J43" s="10">
        <f>STDEV(D43:H43)</f>
        <v>7.4742912707493586E-2</v>
      </c>
      <c r="K43" s="9">
        <f t="shared" si="3"/>
        <v>25.746875082024864</v>
      </c>
      <c r="L43" s="9">
        <f t="shared" si="3"/>
        <v>37.536148920690891</v>
      </c>
      <c r="M43" s="9">
        <f t="shared" si="3"/>
        <v>34.302362558354012</v>
      </c>
      <c r="N43" s="9">
        <f t="shared" si="3"/>
        <v>37.577648789583179</v>
      </c>
      <c r="O43" s="9">
        <f t="shared" si="3"/>
        <v>34.28389927217561</v>
      </c>
      <c r="P43" s="8">
        <v>8.0399999999999999E-2</v>
      </c>
      <c r="Q43" s="37"/>
      <c r="R43" s="37"/>
      <c r="S43" s="28"/>
      <c r="T43" s="7"/>
      <c r="U43" s="7"/>
      <c r="V43" s="6"/>
    </row>
    <row r="44" spans="2:22" x14ac:dyDescent="0.15">
      <c r="B44" s="14"/>
      <c r="C44" s="14"/>
      <c r="D44" s="3"/>
      <c r="E44" s="3"/>
      <c r="F44" s="3"/>
      <c r="G44" s="3"/>
      <c r="H44" s="3"/>
      <c r="P44" s="6"/>
      <c r="Q44" s="18"/>
      <c r="R44" s="3"/>
      <c r="S44" s="6"/>
    </row>
    <row r="45" spans="2:22" x14ac:dyDescent="0.15">
      <c r="U45" s="4"/>
      <c r="V45" s="4"/>
    </row>
    <row r="46" spans="2:22" x14ac:dyDescent="0.15">
      <c r="D46" s="17"/>
      <c r="E46" s="17"/>
      <c r="F46" s="17"/>
      <c r="U46" s="4"/>
      <c r="V46" s="4"/>
    </row>
    <row r="47" spans="2:22" x14ac:dyDescent="0.15">
      <c r="D47" s="31" t="s">
        <v>13</v>
      </c>
      <c r="E47" s="31"/>
      <c r="F47" s="31"/>
      <c r="G47" s="31"/>
      <c r="H47" s="31"/>
      <c r="I47" s="31"/>
      <c r="J47" s="31"/>
      <c r="K47" s="32" t="s">
        <v>11</v>
      </c>
      <c r="L47" s="32"/>
      <c r="M47" s="32"/>
      <c r="N47" s="32"/>
      <c r="O47" s="32"/>
      <c r="P47" s="32" t="s">
        <v>10</v>
      </c>
      <c r="Q47" s="32"/>
      <c r="R47" s="32"/>
      <c r="S47" s="32"/>
    </row>
    <row r="48" spans="2:22" x14ac:dyDescent="0.15">
      <c r="D48" s="33" t="s">
        <v>7</v>
      </c>
      <c r="E48" s="33"/>
      <c r="F48" s="33"/>
      <c r="G48" s="33"/>
      <c r="H48" s="33"/>
      <c r="I48" s="11" t="s">
        <v>9</v>
      </c>
      <c r="J48" s="11" t="s">
        <v>8</v>
      </c>
      <c r="K48" s="33" t="s">
        <v>7</v>
      </c>
      <c r="L48" s="33"/>
      <c r="M48" s="33"/>
      <c r="N48" s="33"/>
      <c r="O48" s="33"/>
      <c r="P48" s="13" t="s">
        <v>6</v>
      </c>
      <c r="Q48" s="11" t="s">
        <v>5</v>
      </c>
      <c r="R48" s="12" t="s">
        <v>4</v>
      </c>
      <c r="S48" s="11" t="s">
        <v>3</v>
      </c>
      <c r="T48" s="7"/>
      <c r="U48" s="7"/>
      <c r="V48" s="3"/>
    </row>
    <row r="49" spans="2:22" ht="15" customHeight="1" x14ac:dyDescent="0.15">
      <c r="B49" s="34" t="s">
        <v>38</v>
      </c>
      <c r="C49" s="35"/>
      <c r="D49" s="10">
        <v>0.2253</v>
      </c>
      <c r="E49" s="10">
        <v>0.33069999999999999</v>
      </c>
      <c r="F49" s="10">
        <v>0.38819999999999999</v>
      </c>
      <c r="G49" s="10">
        <v>0.40770000000000001</v>
      </c>
      <c r="H49" s="10">
        <v>0.36849999999999999</v>
      </c>
      <c r="I49" s="10">
        <f>AVERAGE(D49:H49)</f>
        <v>0.34408000000000005</v>
      </c>
      <c r="J49" s="10">
        <f>STDEV(D49:H49)</f>
        <v>7.2246328626442813E-2</v>
      </c>
      <c r="K49" s="9">
        <f t="shared" ref="K49:O50" si="4">DEGREES(ASIN(SQRT(D49)))</f>
        <v>28.337069902340222</v>
      </c>
      <c r="L49" s="9">
        <f t="shared" si="4"/>
        <v>35.104199277818594</v>
      </c>
      <c r="M49" s="9">
        <f t="shared" si="4"/>
        <v>38.539716609295617</v>
      </c>
      <c r="N49" s="9">
        <f t="shared" si="4"/>
        <v>39.681093786992662</v>
      </c>
      <c r="O49" s="9">
        <f t="shared" si="4"/>
        <v>37.375926861687695</v>
      </c>
      <c r="P49" s="8">
        <v>0.15040000000000001</v>
      </c>
      <c r="Q49" s="36" t="s">
        <v>2</v>
      </c>
      <c r="R49" s="36" t="s">
        <v>1</v>
      </c>
      <c r="S49" s="29">
        <v>0.53320000000000001</v>
      </c>
      <c r="T49" s="7"/>
      <c r="U49" s="7"/>
      <c r="V49" s="6"/>
    </row>
    <row r="50" spans="2:22" ht="15" x14ac:dyDescent="0.15">
      <c r="B50" s="34" t="s">
        <v>39</v>
      </c>
      <c r="C50" s="35"/>
      <c r="D50" s="10">
        <v>0.45279999999999998</v>
      </c>
      <c r="E50" s="10">
        <v>0.2576</v>
      </c>
      <c r="F50" s="10">
        <v>0.54730000000000001</v>
      </c>
      <c r="G50" s="10">
        <v>0.2397</v>
      </c>
      <c r="H50" s="10">
        <v>0.46150000000000002</v>
      </c>
      <c r="I50" s="10">
        <f>AVERAGE(D50:H50)</f>
        <v>0.39177999999999996</v>
      </c>
      <c r="J50" s="10">
        <f>STDEV(D50:H50)</f>
        <v>0.13592588789483792</v>
      </c>
      <c r="K50" s="9">
        <f t="shared" si="4"/>
        <v>42.291606425286552</v>
      </c>
      <c r="L50" s="9">
        <f t="shared" si="4"/>
        <v>30.500315107142089</v>
      </c>
      <c r="M50" s="9">
        <f t="shared" si="4"/>
        <v>47.714148908590495</v>
      </c>
      <c r="N50" s="9">
        <f t="shared" si="4"/>
        <v>29.313746539695341</v>
      </c>
      <c r="O50" s="9">
        <f t="shared" si="4"/>
        <v>42.791926867855217</v>
      </c>
      <c r="P50" s="8">
        <v>0.2019</v>
      </c>
      <c r="Q50" s="37"/>
      <c r="R50" s="37"/>
      <c r="S50" s="30"/>
      <c r="T50" s="7"/>
      <c r="U50" s="7"/>
      <c r="V50" s="6"/>
    </row>
    <row r="51" spans="2:22" x14ac:dyDescent="0.15">
      <c r="B51" s="14"/>
      <c r="C51" s="14"/>
      <c r="D51" s="3"/>
      <c r="E51" s="3"/>
      <c r="F51" s="3"/>
      <c r="G51" s="3"/>
      <c r="H51" s="3"/>
      <c r="P51" s="16"/>
      <c r="Q51" s="15"/>
      <c r="R51" s="14"/>
      <c r="S51" s="2"/>
      <c r="U51" s="4"/>
      <c r="V51" s="4"/>
    </row>
    <row r="52" spans="2:22" x14ac:dyDescent="0.15">
      <c r="B52" s="14"/>
      <c r="C52" s="14"/>
      <c r="D52" s="3"/>
      <c r="E52" s="3"/>
      <c r="F52" s="3"/>
      <c r="G52" s="3"/>
      <c r="H52" s="3"/>
      <c r="P52" s="16"/>
      <c r="Q52" s="15"/>
      <c r="R52" s="14"/>
      <c r="S52" s="2"/>
      <c r="V52" s="4"/>
    </row>
    <row r="53" spans="2:22" x14ac:dyDescent="0.15">
      <c r="V53" s="4"/>
    </row>
    <row r="54" spans="2:22" x14ac:dyDescent="0.15">
      <c r="D54" s="31" t="s">
        <v>12</v>
      </c>
      <c r="E54" s="31"/>
      <c r="F54" s="31"/>
      <c r="G54" s="31"/>
      <c r="H54" s="31"/>
      <c r="I54" s="31"/>
      <c r="J54" s="31"/>
      <c r="K54" s="32" t="s">
        <v>11</v>
      </c>
      <c r="L54" s="32"/>
      <c r="M54" s="32"/>
      <c r="N54" s="32"/>
      <c r="O54" s="32"/>
      <c r="P54" s="32" t="s">
        <v>10</v>
      </c>
      <c r="Q54" s="32"/>
      <c r="R54" s="32"/>
      <c r="S54" s="32"/>
    </row>
    <row r="55" spans="2:22" x14ac:dyDescent="0.15">
      <c r="D55" s="33" t="s">
        <v>7</v>
      </c>
      <c r="E55" s="33"/>
      <c r="F55" s="33"/>
      <c r="G55" s="33"/>
      <c r="H55" s="33"/>
      <c r="I55" s="11" t="s">
        <v>9</v>
      </c>
      <c r="J55" s="11" t="s">
        <v>8</v>
      </c>
      <c r="K55" s="33" t="s">
        <v>7</v>
      </c>
      <c r="L55" s="33"/>
      <c r="M55" s="33"/>
      <c r="N55" s="33"/>
      <c r="O55" s="33"/>
      <c r="P55" s="13" t="s">
        <v>6</v>
      </c>
      <c r="Q55" s="11" t="s">
        <v>5</v>
      </c>
      <c r="R55" s="12" t="s">
        <v>4</v>
      </c>
      <c r="S55" s="11" t="s">
        <v>3</v>
      </c>
      <c r="T55" s="7"/>
      <c r="U55" s="7"/>
      <c r="V55" s="3"/>
    </row>
    <row r="56" spans="2:22" ht="15" customHeight="1" x14ac:dyDescent="0.15">
      <c r="B56" s="34" t="s">
        <v>38</v>
      </c>
      <c r="C56" s="35"/>
      <c r="D56" s="10">
        <v>0.74309999999999998</v>
      </c>
      <c r="E56" s="10">
        <v>0.54330000000000001</v>
      </c>
      <c r="F56" s="10">
        <v>0.40699999999999997</v>
      </c>
      <c r="G56" s="10">
        <v>0.39369999999999999</v>
      </c>
      <c r="H56" s="10">
        <v>0.47649999999999998</v>
      </c>
      <c r="I56" s="10">
        <f>AVERAGE(D56:H56)</f>
        <v>0.51272000000000006</v>
      </c>
      <c r="J56" s="10">
        <f>STDEV(D56:H56)</f>
        <v>0.14200743642499838</v>
      </c>
      <c r="K56" s="9">
        <f t="shared" ref="K56:O57" si="5">DEGREES(ASIN(SQRT(D56)))</f>
        <v>59.545561547797931</v>
      </c>
      <c r="L56" s="9">
        <f t="shared" si="5"/>
        <v>47.484018717105087</v>
      </c>
      <c r="M56" s="9">
        <f t="shared" si="5"/>
        <v>39.640279923018632</v>
      </c>
      <c r="N56" s="9">
        <f t="shared" si="5"/>
        <v>38.862618722443848</v>
      </c>
      <c r="O56" s="9">
        <f t="shared" si="5"/>
        <v>43.653052969715169</v>
      </c>
      <c r="P56" s="8">
        <v>0.25080000000000002</v>
      </c>
      <c r="Q56" s="36" t="s">
        <v>2</v>
      </c>
      <c r="R56" s="36" t="s">
        <v>1</v>
      </c>
      <c r="S56" s="27">
        <v>2.87E-2</v>
      </c>
      <c r="T56" s="7"/>
      <c r="U56" s="7"/>
      <c r="V56" s="6"/>
    </row>
    <row r="57" spans="2:22" ht="15" x14ac:dyDescent="0.15">
      <c r="B57" s="34" t="s">
        <v>39</v>
      </c>
      <c r="C57" s="35"/>
      <c r="D57" s="10">
        <v>0.35849999999999999</v>
      </c>
      <c r="E57" s="10">
        <v>0.37119999999999997</v>
      </c>
      <c r="F57" s="10">
        <v>0.1351</v>
      </c>
      <c r="G57" s="10">
        <v>0.38840000000000002</v>
      </c>
      <c r="H57" s="10">
        <v>0.22120000000000001</v>
      </c>
      <c r="I57" s="10">
        <f>AVERAGE(D57:H57)</f>
        <v>0.29488000000000003</v>
      </c>
      <c r="J57" s="10">
        <f>STDEV(D57:H57)</f>
        <v>0.11132904832073243</v>
      </c>
      <c r="K57" s="9">
        <f t="shared" si="5"/>
        <v>36.780332008118464</v>
      </c>
      <c r="L57" s="9">
        <f t="shared" si="5"/>
        <v>37.536148920690891</v>
      </c>
      <c r="M57" s="9">
        <f t="shared" si="5"/>
        <v>21.565185015242676</v>
      </c>
      <c r="N57" s="9">
        <f t="shared" si="5"/>
        <v>38.551472883320621</v>
      </c>
      <c r="O57" s="9">
        <f t="shared" si="5"/>
        <v>28.055008145051495</v>
      </c>
      <c r="P57" s="8">
        <v>0.16350000000000001</v>
      </c>
      <c r="Q57" s="37"/>
      <c r="R57" s="37"/>
      <c r="S57" s="28"/>
      <c r="T57" s="7"/>
      <c r="U57" s="7"/>
      <c r="V57" s="6"/>
    </row>
    <row r="58" spans="2:22" x14ac:dyDescent="0.15">
      <c r="E58" s="4"/>
      <c r="F58" s="4"/>
      <c r="G58" s="4"/>
      <c r="H58" s="4"/>
    </row>
    <row r="59" spans="2:22" ht="16" x14ac:dyDescent="0.2">
      <c r="F59" s="4"/>
      <c r="G59" s="4"/>
      <c r="H59"/>
      <c r="I59"/>
      <c r="J59"/>
      <c r="K59"/>
    </row>
    <row r="60" spans="2:22" ht="16" x14ac:dyDescent="0.2">
      <c r="B60" s="5" t="s">
        <v>0</v>
      </c>
      <c r="F60" s="4"/>
      <c r="G60" s="4"/>
      <c r="H60" s="4"/>
      <c r="I60"/>
      <c r="J60"/>
      <c r="K60"/>
    </row>
    <row r="61" spans="2:22" ht="16" x14ac:dyDescent="0.2">
      <c r="D61" s="4"/>
      <c r="E61" s="4"/>
      <c r="F61" s="4"/>
      <c r="G61" s="4"/>
      <c r="H61" s="4"/>
      <c r="I61"/>
      <c r="J61"/>
      <c r="K61" s="4"/>
      <c r="L61" s="4"/>
      <c r="N61" s="4"/>
      <c r="O61" s="4"/>
    </row>
    <row r="62" spans="2:22" x14ac:dyDescent="0.15">
      <c r="B62" s="1" t="s">
        <v>37</v>
      </c>
      <c r="D62" s="4"/>
      <c r="E62" s="4"/>
      <c r="F62" s="4"/>
      <c r="G62" s="4"/>
      <c r="H62" s="4"/>
      <c r="K62" s="3"/>
      <c r="L62" s="3"/>
      <c r="M62" s="2"/>
    </row>
  </sheetData>
  <mergeCells count="69">
    <mergeCell ref="D5:H5"/>
    <mergeCell ref="I5:K5"/>
    <mergeCell ref="L5:O5"/>
    <mergeCell ref="D6:F6"/>
    <mergeCell ref="I6:K6"/>
    <mergeCell ref="O17:O18"/>
    <mergeCell ref="N17:N18"/>
    <mergeCell ref="B7:C7"/>
    <mergeCell ref="B9:C9"/>
    <mergeCell ref="B8:C8"/>
    <mergeCell ref="B10:C10"/>
    <mergeCell ref="M7:M10"/>
    <mergeCell ref="D15:H15"/>
    <mergeCell ref="I15:K15"/>
    <mergeCell ref="L15:O15"/>
    <mergeCell ref="D16:F16"/>
    <mergeCell ref="I16:K16"/>
    <mergeCell ref="M17:M18"/>
    <mergeCell ref="B17:C17"/>
    <mergeCell ref="B18:C18"/>
    <mergeCell ref="D24:J24"/>
    <mergeCell ref="K24:P24"/>
    <mergeCell ref="D25:H25"/>
    <mergeCell ref="M25:O25"/>
    <mergeCell ref="B26:C26"/>
    <mergeCell ref="L26:L27"/>
    <mergeCell ref="M26:O27"/>
    <mergeCell ref="P26:P27"/>
    <mergeCell ref="B27:C27"/>
    <mergeCell ref="B34:C34"/>
    <mergeCell ref="Q34:Q35"/>
    <mergeCell ref="R34:R35"/>
    <mergeCell ref="S34:S35"/>
    <mergeCell ref="B35:C35"/>
    <mergeCell ref="D32:J32"/>
    <mergeCell ref="K32:O32"/>
    <mergeCell ref="P32:S32"/>
    <mergeCell ref="D33:H33"/>
    <mergeCell ref="K33:O33"/>
    <mergeCell ref="S42:S43"/>
    <mergeCell ref="D47:J47"/>
    <mergeCell ref="K47:O47"/>
    <mergeCell ref="P47:S47"/>
    <mergeCell ref="D40:J40"/>
    <mergeCell ref="K40:O40"/>
    <mergeCell ref="P40:S40"/>
    <mergeCell ref="D41:H41"/>
    <mergeCell ref="K41:O41"/>
    <mergeCell ref="B42:C42"/>
    <mergeCell ref="Q42:Q43"/>
    <mergeCell ref="R42:R43"/>
    <mergeCell ref="B56:C56"/>
    <mergeCell ref="Q56:Q57"/>
    <mergeCell ref="R56:R57"/>
    <mergeCell ref="D48:H48"/>
    <mergeCell ref="K48:O48"/>
    <mergeCell ref="B49:C49"/>
    <mergeCell ref="Q49:Q50"/>
    <mergeCell ref="R49:R50"/>
    <mergeCell ref="B43:C43"/>
    <mergeCell ref="B50:C50"/>
    <mergeCell ref="B57:C57"/>
    <mergeCell ref="S56:S57"/>
    <mergeCell ref="S49:S50"/>
    <mergeCell ref="D54:J54"/>
    <mergeCell ref="K54:O54"/>
    <mergeCell ref="P54:S54"/>
    <mergeCell ref="D55:H55"/>
    <mergeCell ref="K55:O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2020-10-26T14:27:26Z</dcterms:created>
  <dcterms:modified xsi:type="dcterms:W3CDTF">2020-12-29T17:17:59Z</dcterms:modified>
</cp:coreProperties>
</file>