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7349CACA-0481-884D-97C6-1C9B7298F5F7}" xr6:coauthVersionLast="46" xr6:coauthVersionMax="46" xr10:uidLastSave="{00000000-0000-0000-0000-000000000000}"/>
  <bookViews>
    <workbookView xWindow="780" yWindow="960" windowWidth="27640" windowHeight="16080" xr2:uid="{C20779A5-0D28-6343-8F1E-7F7F2AFC494E}"/>
  </bookViews>
  <sheets>
    <sheet name="Figur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K6" i="1"/>
  <c r="J7" i="1"/>
  <c r="K7" i="1"/>
  <c r="J8" i="1"/>
  <c r="K8" i="1"/>
  <c r="J10" i="1"/>
  <c r="G14" i="1"/>
  <c r="H14" i="1"/>
  <c r="G15" i="1"/>
  <c r="H15" i="1"/>
  <c r="G16" i="1"/>
  <c r="H16" i="1"/>
  <c r="G23" i="1"/>
  <c r="H23" i="1"/>
  <c r="G24" i="1"/>
  <c r="H24" i="1"/>
  <c r="G25" i="1"/>
  <c r="H25" i="1"/>
  <c r="G31" i="1"/>
  <c r="H31" i="1"/>
  <c r="G32" i="1"/>
  <c r="H32" i="1"/>
  <c r="G33" i="1"/>
  <c r="H33" i="1"/>
</calcChain>
</file>

<file path=xl/sharedStrings.xml><?xml version="1.0" encoding="utf-8"?>
<sst xmlns="http://schemas.openxmlformats.org/spreadsheetml/2006/main" count="69" uniqueCount="32">
  <si>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</si>
  <si>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t>Sox9fl/fl 
Nestin-Cre 
(n=3)</t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</si>
  <si>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</si>
  <si>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
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
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</si>
  <si>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</t>
    </r>
  </si>
  <si>
    <r>
      <t xml:space="preserve">P value: </t>
    </r>
    <r>
      <rPr>
        <b/>
        <sz val="11"/>
        <rFont val="Arial"/>
        <family val="2"/>
      </rPr>
      <t>0.005</t>
    </r>
    <r>
      <rPr>
        <sz val="11"/>
        <rFont val="Arial"/>
        <family val="2"/>
      </rPr>
      <t xml:space="preserve"> F: 14.49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</si>
  <si>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 xml:space="preserve">
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
(n=3)</t>
    </r>
  </si>
  <si>
    <t>P value adj.</t>
  </si>
  <si>
    <t>ANOVA</t>
  </si>
  <si>
    <t>Normality test*</t>
  </si>
  <si>
    <t>SD</t>
  </si>
  <si>
    <t>Average</t>
  </si>
  <si>
    <t>E12.5</t>
  </si>
  <si>
    <t>Statistical analysis</t>
  </si>
  <si>
    <r>
      <rPr>
        <i/>
        <sz val="11"/>
        <color theme="1"/>
        <rFont val="Arial"/>
        <family val="2"/>
      </rPr>
      <t>Aldh1l1</t>
    </r>
    <r>
      <rPr>
        <sz val="11"/>
        <color theme="1"/>
        <rFont val="Arial"/>
        <family val="2"/>
      </rPr>
      <t xml:space="preserve"> - ARK (relative to DT)</t>
    </r>
  </si>
  <si>
    <r>
      <t xml:space="preserve">P value: </t>
    </r>
    <r>
      <rPr>
        <b/>
        <sz val="11"/>
        <rFont val="Arial"/>
        <family val="2"/>
      </rPr>
      <t>0.165</t>
    </r>
    <r>
      <rPr>
        <sz val="11"/>
        <rFont val="Arial"/>
        <family val="2"/>
      </rPr>
      <t xml:space="preserve"> F: 2.47</t>
    </r>
  </si>
  <si>
    <r>
      <rPr>
        <i/>
        <sz val="11"/>
        <color theme="1"/>
        <rFont val="Arial"/>
        <family val="2"/>
      </rPr>
      <t>Aldh1l1</t>
    </r>
    <r>
      <rPr>
        <sz val="11"/>
        <color theme="1"/>
        <rFont val="Arial"/>
        <family val="2"/>
      </rPr>
      <t xml:space="preserve"> - DT</t>
    </r>
  </si>
  <si>
    <r>
      <rPr>
        <i/>
        <sz val="11"/>
        <color theme="1"/>
        <rFont val="Arial"/>
        <family val="2"/>
      </rPr>
      <t>Aldh1l1</t>
    </r>
    <r>
      <rPr>
        <sz val="11"/>
        <color theme="1"/>
        <rFont val="Arial"/>
        <family val="2"/>
      </rPr>
      <t xml:space="preserve"> fold change (qPCR RQ) in the archicortex (ARK) at E12.5</t>
    </r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</si>
  <si>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(n=3)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</si>
  <si>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</si>
  <si>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r>
      <t xml:space="preserve">P value: </t>
    </r>
    <r>
      <rPr>
        <b/>
        <sz val="11"/>
        <rFont val="Arial"/>
        <family val="2"/>
      </rPr>
      <t>0.0147</t>
    </r>
    <r>
      <rPr>
        <sz val="11"/>
        <rFont val="Arial"/>
        <family val="2"/>
      </rPr>
      <t xml:space="preserve"> F: 9.244</t>
    </r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</si>
  <si>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</si>
  <si>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t>E16.5</t>
  </si>
  <si>
    <t>ALDH1L1+ cells</t>
  </si>
  <si>
    <r>
      <t xml:space="preserve">P value: </t>
    </r>
    <r>
      <rPr>
        <b/>
        <sz val="11"/>
        <rFont val="Arial"/>
        <family val="2"/>
      </rPr>
      <t>0.0242</t>
    </r>
    <r>
      <rPr>
        <sz val="11"/>
        <rFont val="Arial"/>
        <family val="2"/>
      </rPr>
      <t xml:space="preserve"> F: 5.793</t>
    </r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</si>
  <si>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(n=6)</t>
    </r>
  </si>
  <si>
    <t>E13.5</t>
  </si>
  <si>
    <t>Analysis of ALDH1L1+ cells at E13.5 and E16.5</t>
  </si>
  <si>
    <t>Fig. 5.E</t>
  </si>
  <si>
    <t>Fig. 5.F</t>
  </si>
  <si>
    <t>Comparison (Tukey test)</t>
  </si>
  <si>
    <t>* Normality and lognormality test: Shapiro-Wilk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</si>
</sst>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vertAlign val="superscript"/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2" borderId="0" xfId="0" applyFont="1" applyFill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DA3B-DE68-B544-906D-82C917740C0B}">
  <dimension ref="B2:S36"/>
  <sheetViews>
    <sheetView tabSelected="1" workbookViewId="0">
      <selection activeCell="I16" sqref="I16"/>
    </sheetView>
  </sheetViews>
  <sheetFormatPr baseColWidth="10" defaultRowHeight="16" x14ac:dyDescent="0.2"/>
  <cols>
    <col min="9" max="9" width="14" customWidth="1"/>
    <col min="10" max="10" width="14.33203125" customWidth="1"/>
    <col min="11" max="11" width="14.1640625" customWidth="1"/>
    <col min="12" max="12" width="16.33203125" customWidth="1"/>
    <col min="13" max="13" width="14.6640625" customWidth="1"/>
    <col min="14" max="14" width="17.83203125" customWidth="1"/>
    <col min="15" max="15" width="16.33203125" customWidth="1"/>
    <col min="16" max="16" width="13.6640625" customWidth="1"/>
  </cols>
  <sheetData>
    <row r="2" spans="2:17" s="1" customFormat="1" ht="14" x14ac:dyDescent="0.15">
      <c r="B2" s="10" t="s">
        <v>28</v>
      </c>
      <c r="C2" s="1" t="s">
        <v>27</v>
      </c>
      <c r="J2" s="3"/>
      <c r="K2" s="3"/>
      <c r="L2" s="3"/>
    </row>
    <row r="3" spans="2:17" s="1" customFormat="1" ht="14" x14ac:dyDescent="0.15">
      <c r="N3" s="3"/>
      <c r="O3" s="3"/>
    </row>
    <row r="4" spans="2:17" s="1" customFormat="1" ht="14" x14ac:dyDescent="0.15">
      <c r="D4" s="30" t="s">
        <v>23</v>
      </c>
      <c r="E4" s="30"/>
      <c r="F4" s="30"/>
      <c r="G4" s="30"/>
      <c r="H4" s="30"/>
      <c r="I4" s="30"/>
      <c r="J4" s="30"/>
      <c r="K4" s="30"/>
      <c r="L4" s="28" t="s">
        <v>13</v>
      </c>
      <c r="M4" s="28"/>
      <c r="N4" s="28"/>
      <c r="O4" s="28"/>
      <c r="P4" s="28"/>
      <c r="Q4" s="28"/>
    </row>
    <row r="5" spans="2:17" s="1" customFormat="1" ht="14" x14ac:dyDescent="0.15">
      <c r="D5" s="29" t="s">
        <v>26</v>
      </c>
      <c r="E5" s="29"/>
      <c r="F5" s="29"/>
      <c r="G5" s="29"/>
      <c r="H5" s="29"/>
      <c r="I5" s="29"/>
      <c r="J5" s="7" t="s">
        <v>11</v>
      </c>
      <c r="K5" s="7" t="s">
        <v>10</v>
      </c>
      <c r="L5" s="8" t="s">
        <v>9</v>
      </c>
      <c r="M5" s="7" t="s">
        <v>8</v>
      </c>
      <c r="N5" s="34" t="s">
        <v>30</v>
      </c>
      <c r="O5" s="35"/>
      <c r="P5" s="36"/>
      <c r="Q5" s="7" t="s">
        <v>7</v>
      </c>
    </row>
    <row r="6" spans="2:17" s="1" customFormat="1" ht="15" customHeight="1" x14ac:dyDescent="0.15">
      <c r="B6" s="22" t="s">
        <v>25</v>
      </c>
      <c r="C6" s="22"/>
      <c r="D6" s="7">
        <v>21.5</v>
      </c>
      <c r="E6" s="7">
        <v>12.75</v>
      </c>
      <c r="F6" s="7">
        <v>8.33</v>
      </c>
      <c r="G6" s="7">
        <v>16.25</v>
      </c>
      <c r="H6" s="7">
        <v>11</v>
      </c>
      <c r="I6" s="7">
        <v>15</v>
      </c>
      <c r="J6" s="7">
        <f>AVERAGE(D6:I6)</f>
        <v>14.138333333333334</v>
      </c>
      <c r="K6" s="7">
        <f>STDEV(D6:I6)</f>
        <v>4.5805913009857848</v>
      </c>
      <c r="L6" s="6">
        <v>0.95220000000000005</v>
      </c>
      <c r="M6" s="23" t="s">
        <v>24</v>
      </c>
      <c r="N6" s="5" t="s">
        <v>4</v>
      </c>
      <c r="O6" s="5"/>
      <c r="P6" s="5"/>
      <c r="Q6" s="4">
        <v>1.9300000000000001E-2</v>
      </c>
    </row>
    <row r="7" spans="2:17" s="1" customFormat="1" ht="15" x14ac:dyDescent="0.15">
      <c r="B7" s="18" t="s">
        <v>19</v>
      </c>
      <c r="C7" s="18"/>
      <c r="D7" s="7">
        <v>8.8000000000000007</v>
      </c>
      <c r="E7" s="7">
        <v>3.33</v>
      </c>
      <c r="F7" s="7">
        <v>1.17</v>
      </c>
      <c r="G7" s="7"/>
      <c r="H7" s="7"/>
      <c r="I7" s="7"/>
      <c r="J7" s="7">
        <f>AVERAGE(D7:F7)</f>
        <v>4.4333333333333336</v>
      </c>
      <c r="K7" s="7">
        <f>STDEV(D7:F7)</f>
        <v>3.9328403645880838</v>
      </c>
      <c r="L7" s="6">
        <v>0.53129999999999999</v>
      </c>
      <c r="M7" s="24"/>
      <c r="N7" s="5" t="s">
        <v>2</v>
      </c>
      <c r="O7" s="5"/>
      <c r="P7" s="5"/>
      <c r="Q7" s="6">
        <v>0.5373</v>
      </c>
    </row>
    <row r="8" spans="2:17" s="1" customFormat="1" ht="15" x14ac:dyDescent="0.15">
      <c r="B8" s="26" t="s">
        <v>18</v>
      </c>
      <c r="C8" s="27"/>
      <c r="D8" s="7">
        <v>11.5</v>
      </c>
      <c r="E8" s="7">
        <v>8.5</v>
      </c>
      <c r="F8" s="7">
        <v>13</v>
      </c>
      <c r="G8" s="7"/>
      <c r="H8" s="7"/>
      <c r="I8" s="7"/>
      <c r="J8" s="7">
        <f>AVERAGE(D8:F8)</f>
        <v>11</v>
      </c>
      <c r="K8" s="7">
        <f>STDEV(D8:F8)</f>
        <v>2.2912878474779199</v>
      </c>
      <c r="L8" s="6">
        <v>0.63690000000000002</v>
      </c>
      <c r="M8" s="25"/>
      <c r="N8" s="5" t="s">
        <v>0</v>
      </c>
      <c r="O8" s="5"/>
      <c r="P8" s="5"/>
      <c r="Q8" s="6">
        <v>0.16919999999999999</v>
      </c>
    </row>
    <row r="9" spans="2:17" s="1" customFormat="1" ht="14" x14ac:dyDescent="0.15">
      <c r="B9" s="13"/>
      <c r="C9" s="13"/>
      <c r="D9" s="12"/>
      <c r="E9" s="12"/>
      <c r="F9" s="12"/>
      <c r="G9" s="12"/>
      <c r="H9" s="12"/>
      <c r="I9" s="11"/>
      <c r="J9" s="20"/>
      <c r="K9" s="12"/>
      <c r="L9" s="11"/>
    </row>
    <row r="10" spans="2:17" s="1" customFormat="1" ht="14" x14ac:dyDescent="0.15">
      <c r="B10" s="13"/>
      <c r="C10" s="13"/>
      <c r="D10" s="12"/>
      <c r="E10" s="12"/>
      <c r="F10" s="12"/>
      <c r="G10" s="12"/>
      <c r="H10" s="12"/>
      <c r="I10" s="11"/>
      <c r="J10" s="20">
        <f>J7/J6*100</f>
        <v>31.356831309678178</v>
      </c>
      <c r="K10" s="12"/>
      <c r="L10" s="11"/>
    </row>
    <row r="11" spans="2:17" s="1" customFormat="1" ht="14" x14ac:dyDescent="0.15">
      <c r="D11" s="19"/>
      <c r="E11" s="19"/>
      <c r="F11" s="19"/>
      <c r="N11" s="3"/>
      <c r="O11" s="3"/>
      <c r="P11" s="3"/>
      <c r="Q11" s="3"/>
    </row>
    <row r="12" spans="2:17" s="1" customFormat="1" ht="14" x14ac:dyDescent="0.15">
      <c r="D12" s="37" t="s">
        <v>23</v>
      </c>
      <c r="E12" s="38"/>
      <c r="F12" s="38"/>
      <c r="G12" s="38"/>
      <c r="H12" s="39"/>
      <c r="I12" s="28" t="s">
        <v>13</v>
      </c>
      <c r="J12" s="28"/>
      <c r="K12" s="28"/>
      <c r="L12" s="28"/>
      <c r="M12" s="28"/>
      <c r="N12" s="28"/>
    </row>
    <row r="13" spans="2:17" s="1" customFormat="1" ht="14" x14ac:dyDescent="0.15">
      <c r="D13" s="31" t="s">
        <v>22</v>
      </c>
      <c r="E13" s="32"/>
      <c r="F13" s="33"/>
      <c r="G13" s="7" t="s">
        <v>11</v>
      </c>
      <c r="H13" s="7" t="s">
        <v>10</v>
      </c>
      <c r="I13" s="8" t="s">
        <v>9</v>
      </c>
      <c r="J13" s="7" t="s">
        <v>8</v>
      </c>
      <c r="K13" s="34" t="s">
        <v>30</v>
      </c>
      <c r="L13" s="35"/>
      <c r="M13" s="36"/>
      <c r="N13" s="7" t="s">
        <v>7</v>
      </c>
      <c r="O13" s="12"/>
      <c r="P13" s="14"/>
      <c r="Q13" s="12"/>
    </row>
    <row r="14" spans="2:17" s="1" customFormat="1" ht="15" customHeight="1" x14ac:dyDescent="0.15">
      <c r="B14" s="22" t="s">
        <v>21</v>
      </c>
      <c r="C14" s="22"/>
      <c r="D14" s="7">
        <v>41.83</v>
      </c>
      <c r="E14" s="7">
        <v>31.4</v>
      </c>
      <c r="F14" s="7">
        <v>45.4</v>
      </c>
      <c r="G14" s="7">
        <f>AVERAGE(D14:F14)</f>
        <v>39.543333333333329</v>
      </c>
      <c r="H14" s="7">
        <f>STDEV(D14:F14)</f>
        <v>7.2747256534754197</v>
      </c>
      <c r="I14" s="6">
        <v>0.47349999999999998</v>
      </c>
      <c r="J14" s="23" t="s">
        <v>20</v>
      </c>
      <c r="K14" s="5" t="s">
        <v>4</v>
      </c>
      <c r="L14" s="5"/>
      <c r="M14" s="5"/>
      <c r="N14" s="4">
        <v>3.3799999999999997E-2</v>
      </c>
      <c r="O14" s="17"/>
      <c r="P14" s="12"/>
      <c r="Q14" s="11"/>
    </row>
    <row r="15" spans="2:17" s="1" customFormat="1" ht="15" x14ac:dyDescent="0.15">
      <c r="B15" s="18" t="s">
        <v>19</v>
      </c>
      <c r="C15" s="18"/>
      <c r="D15" s="7">
        <v>16.2</v>
      </c>
      <c r="E15" s="7">
        <v>16.8</v>
      </c>
      <c r="F15" s="7">
        <v>13.75</v>
      </c>
      <c r="G15" s="7">
        <f>AVERAGE(D15:F15)</f>
        <v>15.583333333333334</v>
      </c>
      <c r="H15" s="7">
        <f>STDEV(D15:F15)</f>
        <v>1.6158073317488486</v>
      </c>
      <c r="I15" s="6">
        <v>0.35670000000000002</v>
      </c>
      <c r="J15" s="24"/>
      <c r="K15" s="5" t="s">
        <v>2</v>
      </c>
      <c r="L15" s="5"/>
      <c r="M15" s="5"/>
      <c r="N15" s="6">
        <v>0.82879999999999998</v>
      </c>
      <c r="O15" s="17"/>
      <c r="P15" s="12"/>
      <c r="Q15" s="11"/>
    </row>
    <row r="16" spans="2:17" s="1" customFormat="1" ht="15" x14ac:dyDescent="0.15">
      <c r="B16" s="26" t="s">
        <v>18</v>
      </c>
      <c r="C16" s="27"/>
      <c r="D16" s="7">
        <v>48.6</v>
      </c>
      <c r="E16" s="7">
        <v>53.6</v>
      </c>
      <c r="F16" s="7">
        <v>29</v>
      </c>
      <c r="G16" s="7">
        <f>AVERAGE(D16:F16)</f>
        <v>43.733333333333327</v>
      </c>
      <c r="H16" s="7">
        <f>STDEV(D16:F16)</f>
        <v>13.002051120239981</v>
      </c>
      <c r="I16" s="6">
        <v>0.3695</v>
      </c>
      <c r="J16" s="25"/>
      <c r="K16" s="5" t="s">
        <v>0</v>
      </c>
      <c r="L16" s="5"/>
      <c r="M16" s="5"/>
      <c r="N16" s="4">
        <v>1.7000000000000001E-2</v>
      </c>
      <c r="O16" s="17"/>
      <c r="P16" s="12"/>
      <c r="Q16" s="11"/>
    </row>
    <row r="17" spans="2:19" s="1" customFormat="1" ht="14" x14ac:dyDescent="0.15">
      <c r="B17" s="13"/>
      <c r="C17" s="13"/>
      <c r="D17" s="12"/>
      <c r="E17" s="12"/>
      <c r="F17" s="12"/>
      <c r="G17" s="12"/>
      <c r="H17" s="12"/>
      <c r="I17" s="16"/>
      <c r="J17" s="15"/>
      <c r="K17" s="13"/>
      <c r="L17" s="14"/>
      <c r="N17" s="3"/>
      <c r="O17" s="3"/>
      <c r="P17" s="3"/>
      <c r="Q17" s="3"/>
    </row>
    <row r="18" spans="2:19" s="1" customFormat="1" ht="14" x14ac:dyDescent="0.15">
      <c r="B18" s="13"/>
      <c r="C18" s="13"/>
      <c r="D18" s="12"/>
      <c r="E18" s="12"/>
      <c r="F18" s="12"/>
      <c r="G18" s="12"/>
      <c r="H18" s="12"/>
      <c r="I18" s="3"/>
      <c r="J18" s="3"/>
      <c r="K18" s="3"/>
      <c r="L18" s="11"/>
    </row>
    <row r="19" spans="2:19" s="1" customFormat="1" ht="14" x14ac:dyDescent="0.15">
      <c r="B19" s="10" t="s">
        <v>29</v>
      </c>
      <c r="C19" s="1" t="s">
        <v>17</v>
      </c>
    </row>
    <row r="20" spans="2:19" s="1" customFormat="1" ht="14" x14ac:dyDescent="0.15"/>
    <row r="21" spans="2:19" s="1" customFormat="1" ht="14" x14ac:dyDescent="0.15">
      <c r="D21" s="34" t="s">
        <v>16</v>
      </c>
      <c r="E21" s="35"/>
      <c r="F21" s="35"/>
      <c r="G21" s="35"/>
      <c r="H21" s="35"/>
      <c r="I21" s="28" t="s">
        <v>13</v>
      </c>
      <c r="J21" s="28"/>
      <c r="K21" s="28"/>
      <c r="L21" s="28"/>
      <c r="M21" s="28"/>
      <c r="N21" s="28"/>
    </row>
    <row r="22" spans="2:19" s="1" customFormat="1" ht="14" x14ac:dyDescent="0.15">
      <c r="D22" s="28" t="s">
        <v>12</v>
      </c>
      <c r="E22" s="28"/>
      <c r="F22" s="28"/>
      <c r="G22" s="9" t="s">
        <v>11</v>
      </c>
      <c r="H22" s="9" t="s">
        <v>10</v>
      </c>
      <c r="I22" s="8" t="s">
        <v>9</v>
      </c>
      <c r="J22" s="7" t="s">
        <v>8</v>
      </c>
      <c r="K22" s="34" t="s">
        <v>30</v>
      </c>
      <c r="L22" s="35"/>
      <c r="M22" s="36"/>
      <c r="N22" s="7" t="s">
        <v>7</v>
      </c>
      <c r="O22" s="3"/>
      <c r="P22" s="3"/>
      <c r="Q22" s="3"/>
      <c r="R22" s="3"/>
      <c r="S22" s="3"/>
    </row>
    <row r="23" spans="2:19" s="1" customFormat="1" ht="15" x14ac:dyDescent="0.15">
      <c r="B23" s="40" t="s">
        <v>6</v>
      </c>
      <c r="C23" s="40"/>
      <c r="D23" s="6">
        <v>0.858492319</v>
      </c>
      <c r="E23" s="6">
        <v>1.452841311</v>
      </c>
      <c r="F23" s="6">
        <v>0.68866636999999997</v>
      </c>
      <c r="G23" s="6">
        <f>AVERAGE(D23:F23)</f>
        <v>1</v>
      </c>
      <c r="H23" s="6">
        <f>STDEV(D23:F23)</f>
        <v>0.40125945839267979</v>
      </c>
      <c r="I23" s="6">
        <v>0.55659999999999998</v>
      </c>
      <c r="J23" s="23" t="s">
        <v>15</v>
      </c>
      <c r="K23" s="5" t="s">
        <v>4</v>
      </c>
      <c r="L23" s="5"/>
      <c r="M23" s="5"/>
      <c r="N23" s="6">
        <v>0.62</v>
      </c>
      <c r="O23" s="3"/>
      <c r="P23" s="3"/>
      <c r="Q23" s="3"/>
      <c r="R23" s="3"/>
      <c r="S23" s="3"/>
    </row>
    <row r="24" spans="2:19" s="1" customFormat="1" ht="15" x14ac:dyDescent="0.15">
      <c r="B24" s="40" t="s">
        <v>3</v>
      </c>
      <c r="C24" s="40"/>
      <c r="D24" s="6">
        <v>1.133572867</v>
      </c>
      <c r="E24" s="6">
        <v>0.48561238800000001</v>
      </c>
      <c r="F24" s="6">
        <v>0.50134551800000005</v>
      </c>
      <c r="G24" s="6">
        <f>AVERAGE(D24:F24)</f>
        <v>0.70684359100000005</v>
      </c>
      <c r="H24" s="6">
        <f>STDEV(D24:F24)</f>
        <v>0.36964210946740422</v>
      </c>
      <c r="I24" s="6">
        <v>6.3399999999999998E-2</v>
      </c>
      <c r="J24" s="24"/>
      <c r="K24" s="5" t="s">
        <v>2</v>
      </c>
      <c r="L24" s="5"/>
      <c r="M24" s="5"/>
      <c r="N24" s="6">
        <v>0.47189999999999999</v>
      </c>
      <c r="O24" s="3"/>
      <c r="P24" s="3"/>
      <c r="Q24" s="3"/>
      <c r="R24" s="3"/>
      <c r="S24" s="3"/>
    </row>
    <row r="25" spans="2:19" s="1" customFormat="1" ht="15" x14ac:dyDescent="0.15">
      <c r="B25" s="40" t="s">
        <v>1</v>
      </c>
      <c r="C25" s="40"/>
      <c r="D25" s="6">
        <v>1.061332816</v>
      </c>
      <c r="E25" s="6">
        <v>1.7301260270000001</v>
      </c>
      <c r="F25" s="6">
        <v>1.3378136140000001</v>
      </c>
      <c r="G25" s="6">
        <f>AVERAGE(D25:F25)</f>
        <v>1.3764241523333334</v>
      </c>
      <c r="H25" s="6">
        <f>STDEV(D25:F25)</f>
        <v>0.33606423496515569</v>
      </c>
      <c r="I25" s="6">
        <v>0.94210000000000005</v>
      </c>
      <c r="J25" s="25"/>
      <c r="K25" s="5" t="s">
        <v>0</v>
      </c>
      <c r="L25" s="5"/>
      <c r="M25" s="5"/>
      <c r="N25" s="6">
        <v>0.14649999999999999</v>
      </c>
    </row>
    <row r="26" spans="2:19" s="1" customFormat="1" ht="14" x14ac:dyDescent="0.15">
      <c r="G26" s="3"/>
      <c r="H26" s="3"/>
      <c r="I26" s="3"/>
      <c r="J26" s="3"/>
      <c r="K26" s="3"/>
      <c r="L26" s="2"/>
    </row>
    <row r="27" spans="2:19" s="1" customFormat="1" ht="14" x14ac:dyDescent="0.15">
      <c r="G27" s="3"/>
      <c r="H27" s="3"/>
      <c r="I27" s="3"/>
      <c r="J27" s="3"/>
      <c r="K27" s="3"/>
      <c r="L27" s="2"/>
    </row>
    <row r="28" spans="2:19" s="1" customFormat="1" ht="14" x14ac:dyDescent="0.15">
      <c r="I28" s="3"/>
    </row>
    <row r="29" spans="2:19" s="1" customFormat="1" ht="14" x14ac:dyDescent="0.15">
      <c r="D29" s="34" t="s">
        <v>14</v>
      </c>
      <c r="E29" s="35"/>
      <c r="F29" s="35"/>
      <c r="G29" s="35"/>
      <c r="H29" s="35"/>
      <c r="I29" s="28" t="s">
        <v>13</v>
      </c>
      <c r="J29" s="28"/>
      <c r="K29" s="28"/>
      <c r="L29" s="28"/>
      <c r="M29" s="28"/>
      <c r="N29" s="28"/>
    </row>
    <row r="30" spans="2:19" s="1" customFormat="1" ht="14" x14ac:dyDescent="0.15">
      <c r="D30" s="28" t="s">
        <v>12</v>
      </c>
      <c r="E30" s="28"/>
      <c r="F30" s="28"/>
      <c r="G30" s="9" t="s">
        <v>11</v>
      </c>
      <c r="H30" s="9" t="s">
        <v>10</v>
      </c>
      <c r="I30" s="8" t="s">
        <v>9</v>
      </c>
      <c r="J30" s="7" t="s">
        <v>8</v>
      </c>
      <c r="K30" s="34" t="s">
        <v>30</v>
      </c>
      <c r="L30" s="35"/>
      <c r="M30" s="36"/>
      <c r="N30" s="7" t="s">
        <v>7</v>
      </c>
      <c r="O30" s="3"/>
      <c r="P30" s="3"/>
      <c r="Q30" s="3"/>
      <c r="R30" s="3"/>
      <c r="S30" s="3"/>
    </row>
    <row r="31" spans="2:19" s="1" customFormat="1" ht="15" x14ac:dyDescent="0.15">
      <c r="B31" s="40" t="s">
        <v>6</v>
      </c>
      <c r="C31" s="40"/>
      <c r="D31" s="6">
        <v>2.0461006739999998</v>
      </c>
      <c r="E31" s="6">
        <v>2.534809155</v>
      </c>
      <c r="F31" s="6">
        <v>1.789897697</v>
      </c>
      <c r="G31" s="6">
        <f>AVERAGE(D31:F31)</f>
        <v>2.1236025086666666</v>
      </c>
      <c r="H31" s="6">
        <f>STDEV(D31:F31)</f>
        <v>0.37845497862684785</v>
      </c>
      <c r="I31" s="6">
        <v>0.74670000000000003</v>
      </c>
      <c r="J31" s="23" t="s">
        <v>5</v>
      </c>
      <c r="K31" s="5" t="s">
        <v>4</v>
      </c>
      <c r="L31" s="5"/>
      <c r="M31" s="5"/>
      <c r="N31" s="4">
        <v>6.0000000000000001E-3</v>
      </c>
      <c r="O31" s="3"/>
      <c r="P31" s="3"/>
      <c r="Q31" s="3"/>
      <c r="R31" s="3"/>
      <c r="S31" s="3"/>
    </row>
    <row r="32" spans="2:19" s="1" customFormat="1" ht="15" x14ac:dyDescent="0.15">
      <c r="B32" s="40" t="s">
        <v>3</v>
      </c>
      <c r="C32" s="40"/>
      <c r="D32" s="6">
        <v>0.95652669099999998</v>
      </c>
      <c r="E32" s="6">
        <v>1.164634395</v>
      </c>
      <c r="F32" s="6">
        <v>0.80100165599999995</v>
      </c>
      <c r="G32" s="6">
        <f>AVERAGE(D32:F32)</f>
        <v>0.97405424733333323</v>
      </c>
      <c r="H32" s="6">
        <f>STDEV(D32:F32)</f>
        <v>0.18244890693403584</v>
      </c>
      <c r="I32" s="6">
        <v>0.94279999999999997</v>
      </c>
      <c r="J32" s="24"/>
      <c r="K32" s="5" t="s">
        <v>2</v>
      </c>
      <c r="L32" s="5"/>
      <c r="M32" s="5"/>
      <c r="N32" s="6">
        <v>0.753</v>
      </c>
      <c r="O32" s="3"/>
      <c r="P32" s="3"/>
      <c r="Q32" s="3"/>
      <c r="R32" s="3"/>
      <c r="S32" s="3"/>
    </row>
    <row r="33" spans="2:14" s="1" customFormat="1" ht="15" x14ac:dyDescent="0.15">
      <c r="B33" s="40" t="s">
        <v>1</v>
      </c>
      <c r="C33" s="40"/>
      <c r="D33" s="6">
        <v>2.2390350790000002</v>
      </c>
      <c r="E33" s="6">
        <v>1.768930211</v>
      </c>
      <c r="F33" s="6">
        <v>1.8543031619999999</v>
      </c>
      <c r="G33" s="6">
        <f>AVERAGE(D33:F33)</f>
        <v>1.954089484</v>
      </c>
      <c r="H33" s="6">
        <f>STDEV(D33:F33)</f>
        <v>0.25043488030432187</v>
      </c>
      <c r="I33" s="6">
        <v>0.36309999999999998</v>
      </c>
      <c r="J33" s="25"/>
      <c r="K33" s="5" t="s">
        <v>0</v>
      </c>
      <c r="L33" s="5"/>
      <c r="M33" s="5"/>
      <c r="N33" s="4">
        <v>1.2699999999999999E-2</v>
      </c>
    </row>
    <row r="34" spans="2:14" s="1" customFormat="1" ht="14" x14ac:dyDescent="0.15">
      <c r="G34" s="3"/>
      <c r="H34" s="3"/>
      <c r="I34" s="3"/>
      <c r="J34" s="3"/>
      <c r="K34" s="3"/>
      <c r="L34" s="2"/>
    </row>
    <row r="36" spans="2:14" x14ac:dyDescent="0.2">
      <c r="B36" s="21" t="s">
        <v>31</v>
      </c>
    </row>
  </sheetData>
  <mergeCells count="30">
    <mergeCell ref="B31:C31"/>
    <mergeCell ref="J31:J33"/>
    <mergeCell ref="B32:C32"/>
    <mergeCell ref="B33:C33"/>
    <mergeCell ref="K22:M22"/>
    <mergeCell ref="D29:H29"/>
    <mergeCell ref="I29:N29"/>
    <mergeCell ref="D30:F30"/>
    <mergeCell ref="K30:M30"/>
    <mergeCell ref="J23:J25"/>
    <mergeCell ref="B25:C25"/>
    <mergeCell ref="B24:C24"/>
    <mergeCell ref="D22:F22"/>
    <mergeCell ref="B23:C23"/>
    <mergeCell ref="I21:N21"/>
    <mergeCell ref="D5:I5"/>
    <mergeCell ref="D4:K4"/>
    <mergeCell ref="D13:F13"/>
    <mergeCell ref="K13:M13"/>
    <mergeCell ref="D21:H21"/>
    <mergeCell ref="D12:H12"/>
    <mergeCell ref="L4:Q4"/>
    <mergeCell ref="N5:P5"/>
    <mergeCell ref="M6:M8"/>
    <mergeCell ref="I12:N12"/>
    <mergeCell ref="B14:C14"/>
    <mergeCell ref="J14:J16"/>
    <mergeCell ref="B16:C16"/>
    <mergeCell ref="B6:C6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2020-10-26T14:29:07Z</dcterms:created>
  <dcterms:modified xsi:type="dcterms:W3CDTF">2020-12-20T20:30:39Z</dcterms:modified>
</cp:coreProperties>
</file>