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amea/Dropbox (The Francis Crick)/Alessia/Presentations/Paper/2nd version/eLife revision/Source data/"/>
    </mc:Choice>
  </mc:AlternateContent>
  <xr:revisionPtr revIDLastSave="0" documentId="13_ncr:1_{4D15106E-0887-FB4B-83CA-ED40FBB2FCE0}" xr6:coauthVersionLast="46" xr6:coauthVersionMax="46" xr10:uidLastSave="{00000000-0000-0000-0000-000000000000}"/>
  <bookViews>
    <workbookView xWindow="1000" yWindow="920" windowWidth="27640" windowHeight="16080" xr2:uid="{C2C1286D-5DD9-E641-BC39-A234F137E7FB}"/>
  </bookViews>
  <sheets>
    <sheet name="Figure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N22" i="1"/>
  <c r="O22" i="1"/>
  <c r="N23" i="1"/>
  <c r="O23" i="1"/>
  <c r="N24" i="1"/>
  <c r="O24" i="1"/>
  <c r="O21" i="1"/>
  <c r="M22" i="1"/>
  <c r="M23" i="1"/>
  <c r="M24" i="1"/>
  <c r="M21" i="1"/>
  <c r="L22" i="1"/>
  <c r="L23" i="1"/>
  <c r="L24" i="1"/>
  <c r="L21" i="1"/>
  <c r="J6" i="1"/>
  <c r="K6" i="1"/>
  <c r="J7" i="1"/>
  <c r="K7" i="1"/>
  <c r="D14" i="1"/>
  <c r="E14" i="1"/>
  <c r="F14" i="1"/>
  <c r="G14" i="1"/>
  <c r="H14" i="1"/>
  <c r="I14" i="1"/>
  <c r="D15" i="1"/>
  <c r="E15" i="1"/>
  <c r="F15" i="1"/>
  <c r="J9" i="1" l="1"/>
</calcChain>
</file>

<file path=xl/sharedStrings.xml><?xml version="1.0" encoding="utf-8"?>
<sst xmlns="http://schemas.openxmlformats.org/spreadsheetml/2006/main" count="66" uniqueCount="43">
  <si>
    <t>* Normality and lognormality tests: Shapiro-Wilk test</t>
  </si>
  <si>
    <t>N/A</t>
  </si>
  <si>
    <t xml:space="preserve">Wnt3airesCre/+ (n=3)	</t>
  </si>
  <si>
    <t>Sox9fl/+  (n=3) vs. Sox9fl/fl;Wnt3airesCre/+ (n=3)</t>
  </si>
  <si>
    <r>
      <rPr>
        <i/>
        <sz val="11"/>
        <color theme="1"/>
        <rFont val="Arial"/>
        <family val="2"/>
      </rPr>
      <t>Sox9fl/+</t>
    </r>
    <r>
      <rPr>
        <sz val="11"/>
        <color theme="1"/>
        <rFont val="Arial"/>
        <family val="2"/>
      </rPr>
      <t xml:space="preserve"> (n=3)</t>
    </r>
  </si>
  <si>
    <t>P value adj.</t>
  </si>
  <si>
    <t>Comparison (Student test)</t>
  </si>
  <si>
    <t>ANOVA</t>
  </si>
  <si>
    <t>Normality test*</t>
  </si>
  <si>
    <t>SD</t>
  </si>
  <si>
    <t>Average</t>
  </si>
  <si>
    <t>E13.5</t>
  </si>
  <si>
    <t>Statistical analysis</t>
  </si>
  <si>
    <t>ALDH1L1+ cells</t>
  </si>
  <si>
    <t>Logarithmic trasformation of data from previous samples (because of lognormal distribution)</t>
  </si>
  <si>
    <r>
      <rPr>
        <i/>
        <sz val="11"/>
        <color theme="1"/>
        <rFont val="Arial"/>
        <family val="2"/>
      </rPr>
      <t>Sox9fl/+</t>
    </r>
    <r>
      <rPr>
        <sz val="11"/>
        <color theme="1"/>
        <rFont val="Arial"/>
        <family val="2"/>
      </rPr>
      <t xml:space="preserve"> (n=6)</t>
    </r>
  </si>
  <si>
    <t>Lognormality test*</t>
  </si>
  <si>
    <t>Analysis of ALDH1L1+ cells at E13.5</t>
  </si>
  <si>
    <t>Fig. 6.D</t>
  </si>
  <si>
    <t>Fig. 6.E</t>
  </si>
  <si>
    <r>
      <t>Sox9</t>
    </r>
    <r>
      <rPr>
        <i/>
        <vertAlign val="superscript"/>
        <sz val="12"/>
        <rFont val="Arial"/>
        <family val="2"/>
      </rPr>
      <t xml:space="preserve">fl/fl </t>
    </r>
    <r>
      <rPr>
        <i/>
        <sz val="12"/>
        <rFont val="Arial"/>
        <family val="2"/>
      </rPr>
      <t>Sox1</t>
    </r>
    <r>
      <rPr>
        <i/>
        <vertAlign val="superscript"/>
        <sz val="12"/>
        <rFont val="Arial"/>
        <family val="2"/>
      </rPr>
      <t xml:space="preserve">+/+ </t>
    </r>
    <r>
      <rPr>
        <sz val="12"/>
        <rFont val="Arial"/>
        <family val="2"/>
      </rPr>
      <t xml:space="preserve">(n=4) vs. </t>
    </r>
    <r>
      <rPr>
        <i/>
        <sz val="12"/>
        <rFont val="Arial"/>
        <family val="2"/>
      </rPr>
      <t>Sox9</t>
    </r>
    <r>
      <rPr>
        <i/>
        <vertAlign val="superscript"/>
        <sz val="12"/>
        <rFont val="Arial"/>
        <family val="2"/>
      </rPr>
      <t xml:space="preserve">fl/fl </t>
    </r>
    <r>
      <rPr>
        <i/>
        <sz val="12"/>
        <rFont val="Arial"/>
        <family val="2"/>
      </rPr>
      <t>Sox1</t>
    </r>
    <r>
      <rPr>
        <i/>
        <vertAlign val="superscript"/>
        <sz val="12"/>
        <rFont val="Arial"/>
        <family val="2"/>
      </rPr>
      <t xml:space="preserve">Cre/+ </t>
    </r>
    <r>
      <rPr>
        <sz val="12"/>
        <rFont val="Arial"/>
        <family val="2"/>
      </rPr>
      <t>(n=4)</t>
    </r>
  </si>
  <si>
    <r>
      <t>Sox9</t>
    </r>
    <r>
      <rPr>
        <i/>
        <vertAlign val="superscript"/>
        <sz val="12"/>
        <rFont val="Arial"/>
        <family val="2"/>
      </rPr>
      <t xml:space="preserve">fl/fl </t>
    </r>
    <r>
      <rPr>
        <i/>
        <sz val="12"/>
        <rFont val="Arial"/>
        <family val="2"/>
      </rPr>
      <t>Sox1</t>
    </r>
    <r>
      <rPr>
        <i/>
        <vertAlign val="superscript"/>
        <sz val="12"/>
        <rFont val="Arial"/>
        <family val="2"/>
      </rPr>
      <t xml:space="preserve">+/+ </t>
    </r>
    <r>
      <rPr>
        <sz val="12"/>
        <rFont val="Arial"/>
        <family val="2"/>
      </rPr>
      <t xml:space="preserve">(n=4) vs. </t>
    </r>
    <r>
      <rPr>
        <i/>
        <sz val="12"/>
        <rFont val="Arial"/>
        <family val="2"/>
      </rPr>
      <t>Sox9</t>
    </r>
    <r>
      <rPr>
        <i/>
        <vertAlign val="superscript"/>
        <sz val="12"/>
        <rFont val="Arial"/>
        <family val="2"/>
      </rPr>
      <t xml:space="preserve">fl/fl </t>
    </r>
    <r>
      <rPr>
        <i/>
        <sz val="12"/>
        <rFont val="Arial"/>
        <family val="2"/>
      </rPr>
      <t>Nestin-Cre</t>
    </r>
    <r>
      <rPr>
        <sz val="12"/>
        <rFont val="Arial"/>
        <family val="2"/>
      </rPr>
      <t xml:space="preserve"> (n=4)</t>
    </r>
  </si>
  <si>
    <r>
      <t>Sox9</t>
    </r>
    <r>
      <rPr>
        <i/>
        <vertAlign val="superscript"/>
        <sz val="12"/>
        <rFont val="Arial"/>
        <family val="2"/>
      </rPr>
      <t xml:space="preserve">fl/fl </t>
    </r>
    <r>
      <rPr>
        <i/>
        <sz val="12"/>
        <rFont val="Arial"/>
        <family val="2"/>
      </rPr>
      <t>Sox1</t>
    </r>
    <r>
      <rPr>
        <i/>
        <vertAlign val="superscript"/>
        <sz val="12"/>
        <rFont val="Arial"/>
        <family val="2"/>
      </rPr>
      <t xml:space="preserve">Cre/+ </t>
    </r>
    <r>
      <rPr>
        <sz val="12"/>
        <rFont val="Arial"/>
        <family val="2"/>
      </rPr>
      <t xml:space="preserve">(n=4) vs. </t>
    </r>
    <r>
      <rPr>
        <i/>
        <sz val="12"/>
        <rFont val="Arial"/>
        <family val="2"/>
      </rPr>
      <t>Sox9</t>
    </r>
    <r>
      <rPr>
        <i/>
        <vertAlign val="superscript"/>
        <sz val="12"/>
        <rFont val="Arial"/>
        <family val="2"/>
      </rPr>
      <t xml:space="preserve">fl/fl </t>
    </r>
    <r>
      <rPr>
        <i/>
        <sz val="12"/>
        <rFont val="Arial"/>
        <family val="2"/>
      </rPr>
      <t>Nestin-Cre</t>
    </r>
    <r>
      <rPr>
        <sz val="12"/>
        <rFont val="Arial"/>
        <family val="2"/>
      </rPr>
      <t xml:space="preserve"> (n=4)</t>
    </r>
  </si>
  <si>
    <t>Analysis of GFAP expression in Fimrbial Scaffold (FS) and Supragranular Scaffold (SGS) separately by pixel area</t>
  </si>
  <si>
    <r>
      <t>Sox9</t>
    </r>
    <r>
      <rPr>
        <i/>
        <vertAlign val="superscript"/>
        <sz val="12"/>
        <rFont val="Arial"/>
        <family val="2"/>
      </rPr>
      <t xml:space="preserve">fl/fl 
</t>
    </r>
    <r>
      <rPr>
        <i/>
        <sz val="12"/>
        <rFont val="Arial"/>
        <family val="2"/>
      </rPr>
      <t>Sox1</t>
    </r>
    <r>
      <rPr>
        <i/>
        <vertAlign val="superscript"/>
        <sz val="12"/>
        <rFont val="Arial"/>
        <family val="2"/>
      </rPr>
      <t xml:space="preserve">+/+
</t>
    </r>
    <r>
      <rPr>
        <sz val="12"/>
        <rFont val="Arial"/>
        <family val="2"/>
      </rPr>
      <t>(n=4)</t>
    </r>
  </si>
  <si>
    <r>
      <t>Sox9</t>
    </r>
    <r>
      <rPr>
        <i/>
        <vertAlign val="superscript"/>
        <sz val="12"/>
        <rFont val="Arial"/>
        <family val="2"/>
      </rPr>
      <t xml:space="preserve">fl/fl </t>
    </r>
    <r>
      <rPr>
        <i/>
        <sz val="12"/>
        <rFont val="Arial"/>
        <family val="2"/>
      </rPr>
      <t xml:space="preserve">
Sox1</t>
    </r>
    <r>
      <rPr>
        <i/>
        <vertAlign val="superscript"/>
        <sz val="12"/>
        <rFont val="Arial"/>
        <family val="2"/>
      </rPr>
      <t xml:space="preserve">Cre/+
</t>
    </r>
    <r>
      <rPr>
        <sz val="12"/>
        <rFont val="Arial"/>
        <family val="2"/>
      </rPr>
      <t>(n=4)</t>
    </r>
  </si>
  <si>
    <r>
      <t>Sox9</t>
    </r>
    <r>
      <rPr>
        <i/>
        <vertAlign val="superscript"/>
        <sz val="12"/>
        <rFont val="Arial"/>
        <family val="2"/>
      </rPr>
      <t xml:space="preserve">fl/fl </t>
    </r>
    <r>
      <rPr>
        <i/>
        <sz val="12"/>
        <rFont val="Arial"/>
        <family val="2"/>
      </rPr>
      <t xml:space="preserve">
Nestin-Cre
</t>
    </r>
    <r>
      <rPr>
        <sz val="12"/>
        <rFont val="Arial"/>
        <family val="2"/>
      </rPr>
      <t>(n=4)</t>
    </r>
  </si>
  <si>
    <r>
      <t>Sox9</t>
    </r>
    <r>
      <rPr>
        <i/>
        <vertAlign val="superscript"/>
        <sz val="12"/>
        <rFont val="Arial"/>
        <family val="2"/>
      </rPr>
      <t xml:space="preserve">fl/fl </t>
    </r>
    <r>
      <rPr>
        <i/>
        <sz val="12"/>
        <rFont val="Arial"/>
        <family val="2"/>
      </rPr>
      <t xml:space="preserve">
Wnt3a</t>
    </r>
    <r>
      <rPr>
        <i/>
        <vertAlign val="superscript"/>
        <sz val="12"/>
        <rFont val="Arial"/>
        <family val="2"/>
      </rPr>
      <t xml:space="preserve">iresCre/+
</t>
    </r>
    <r>
      <rPr>
        <sz val="12"/>
        <rFont val="Arial"/>
        <family val="2"/>
      </rPr>
      <t>(n=3)</t>
    </r>
  </si>
  <si>
    <t>pixel area FS</t>
  </si>
  <si>
    <t>pixel area SGS</t>
  </si>
  <si>
    <t>SD FS</t>
  </si>
  <si>
    <t>Average SGS</t>
  </si>
  <si>
    <t>SD SGS</t>
  </si>
  <si>
    <t>Average FS</t>
  </si>
  <si>
    <t>Normality FS</t>
  </si>
  <si>
    <t>Normality SGS</t>
  </si>
  <si>
    <t>2 way ANOVA</t>
  </si>
  <si>
    <t>Comparison (Sidak test)</t>
  </si>
  <si>
    <t xml:space="preserve">adj. P value </t>
  </si>
  <si>
    <r>
      <t xml:space="preserve">Interaction, P value: </t>
    </r>
    <r>
      <rPr>
        <b/>
        <sz val="11"/>
        <rFont val="Arial"/>
        <family val="2"/>
      </rPr>
      <t>0.0027</t>
    </r>
  </si>
  <si>
    <r>
      <t>Sox9fl/fl Sox1+/+ (n=4) vs. Sox9</t>
    </r>
    <r>
      <rPr>
        <i/>
        <vertAlign val="superscript"/>
        <sz val="12"/>
        <rFont val="Arial"/>
        <family val="2"/>
      </rPr>
      <t xml:space="preserve">fl/fl </t>
    </r>
    <r>
      <rPr>
        <i/>
        <sz val="12"/>
        <rFont val="Arial"/>
        <family val="2"/>
      </rPr>
      <t>Wnt3a</t>
    </r>
    <r>
      <rPr>
        <i/>
        <vertAlign val="superscript"/>
        <sz val="12"/>
        <rFont val="Arial"/>
        <family val="2"/>
      </rPr>
      <t xml:space="preserve">iresCre/+ </t>
    </r>
    <r>
      <rPr>
        <sz val="12"/>
        <rFont val="Arial"/>
        <family val="2"/>
      </rPr>
      <t>(n=3)</t>
    </r>
  </si>
  <si>
    <r>
      <t>Sox9</t>
    </r>
    <r>
      <rPr>
        <i/>
        <vertAlign val="superscript"/>
        <sz val="12"/>
        <rFont val="Arial"/>
        <family val="2"/>
      </rPr>
      <t xml:space="preserve">fl/fl </t>
    </r>
    <r>
      <rPr>
        <i/>
        <sz val="12"/>
        <rFont val="Arial"/>
        <family val="2"/>
      </rPr>
      <t>Sox1</t>
    </r>
    <r>
      <rPr>
        <i/>
        <vertAlign val="superscript"/>
        <sz val="12"/>
        <rFont val="Arial"/>
        <family val="2"/>
      </rPr>
      <t xml:space="preserve">Cre/+ </t>
    </r>
    <r>
      <rPr>
        <sz val="12"/>
        <rFont val="Arial"/>
        <family val="2"/>
      </rPr>
      <t>(n=4) vs. Sox9fl/fl Wnt3airesCre/+ (n=3)</t>
    </r>
  </si>
  <si>
    <r>
      <t>Sox9</t>
    </r>
    <r>
      <rPr>
        <i/>
        <vertAlign val="superscript"/>
        <sz val="12"/>
        <rFont val="Arial"/>
        <family val="2"/>
      </rPr>
      <t xml:space="preserve">fl/fl </t>
    </r>
    <r>
      <rPr>
        <i/>
        <sz val="12"/>
        <rFont val="Arial"/>
        <family val="2"/>
      </rPr>
      <t>Nestin-Cre</t>
    </r>
    <r>
      <rPr>
        <sz val="12"/>
        <rFont val="Arial"/>
        <family val="2"/>
      </rPr>
      <t xml:space="preserve"> (n=4) vs. Sox9fl/fl Wnt3airesCre/+ (n=3)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</si>
</sst>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00"/>
    <numFmt numFmtId="166" formatCode="0.0000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164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0" fontId="7" fillId="2" borderId="0" xfId="0" applyFont="1" applyFill="1"/>
    <xf numFmtId="0" fontId="1" fillId="0" borderId="5" xfId="0" applyFont="1" applyBorder="1"/>
    <xf numFmtId="0" fontId="1" fillId="0" borderId="0" xfId="0" applyFont="1" applyBorder="1"/>
    <xf numFmtId="0" fontId="8" fillId="0" borderId="0" xfId="0" applyFont="1"/>
    <xf numFmtId="2" fontId="1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166" fontId="1" fillId="0" borderId="0" xfId="0" applyNumberFormat="1" applyFont="1" applyBorder="1" applyAlignment="1">
      <alignment horizontal="center" vertical="center"/>
    </xf>
    <xf numFmtId="0" fontId="1" fillId="0" borderId="2" xfId="0" applyFont="1" applyBorder="1"/>
    <xf numFmtId="0" fontId="8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Alignment="1">
      <alignment horizontal="left" wrapText="1"/>
    </xf>
    <xf numFmtId="0" fontId="1" fillId="0" borderId="5" xfId="0" applyFont="1" applyBorder="1" applyAlignment="1">
      <alignment horizontal="left" vertical="center"/>
    </xf>
    <xf numFmtId="2" fontId="2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64AD2-AAF2-6040-857E-B333AB5BB483}">
  <dimension ref="A1:Z36"/>
  <sheetViews>
    <sheetView tabSelected="1" zoomScaleNormal="100" workbookViewId="0">
      <selection activeCell="D13" sqref="D13:I13"/>
    </sheetView>
  </sheetViews>
  <sheetFormatPr baseColWidth="10" defaultRowHeight="14" x14ac:dyDescent="0.15"/>
  <cols>
    <col min="1" max="1" width="10.5" style="1" customWidth="1"/>
    <col min="2" max="2" width="14.1640625" style="1" customWidth="1"/>
    <col min="3" max="3" width="13.1640625" style="1" customWidth="1"/>
    <col min="4" max="5" width="11.6640625" style="1" bestFit="1" customWidth="1"/>
    <col min="6" max="6" width="10.5" style="1" customWidth="1"/>
    <col min="7" max="9" width="11.6640625" style="1" bestFit="1" customWidth="1"/>
    <col min="10" max="10" width="13.6640625" style="1" bestFit="1" customWidth="1"/>
    <col min="11" max="11" width="12.83203125" style="1" customWidth="1"/>
    <col min="12" max="12" width="22.33203125" style="1" customWidth="1"/>
    <col min="13" max="13" width="15.5" style="1" customWidth="1"/>
    <col min="14" max="14" width="16.33203125" style="1" customWidth="1"/>
    <col min="15" max="15" width="12.33203125" style="1" bestFit="1" customWidth="1"/>
    <col min="16" max="16" width="14.6640625" style="1" customWidth="1"/>
    <col min="17" max="17" width="13.1640625" style="1" bestFit="1" customWidth="1"/>
    <col min="18" max="18" width="14.33203125" style="1" customWidth="1"/>
    <col min="19" max="19" width="21.1640625" style="1" customWidth="1"/>
    <col min="20" max="20" width="15.33203125" style="1" customWidth="1"/>
    <col min="21" max="21" width="20.33203125" style="1" customWidth="1"/>
    <col min="22" max="22" width="10.83203125" style="1"/>
    <col min="23" max="23" width="17.83203125" style="1" customWidth="1"/>
    <col min="24" max="24" width="16.1640625" style="1" customWidth="1"/>
    <col min="25" max="25" width="22.33203125" style="1" customWidth="1"/>
    <col min="26" max="16384" width="10.83203125" style="1"/>
  </cols>
  <sheetData>
    <row r="1" spans="2:17" x14ac:dyDescent="0.15">
      <c r="J1" s="2"/>
    </row>
    <row r="2" spans="2:17" x14ac:dyDescent="0.15">
      <c r="B2" s="16" t="s">
        <v>18</v>
      </c>
      <c r="C2" s="1" t="s">
        <v>17</v>
      </c>
      <c r="E2" s="2"/>
      <c r="F2" s="2"/>
      <c r="G2" s="2"/>
      <c r="J2" s="2"/>
    </row>
    <row r="3" spans="2:17" x14ac:dyDescent="0.15">
      <c r="E3" s="2"/>
      <c r="F3" s="2"/>
      <c r="G3" s="2"/>
      <c r="J3" s="15"/>
    </row>
    <row r="4" spans="2:17" x14ac:dyDescent="0.15">
      <c r="D4" s="29" t="s">
        <v>13</v>
      </c>
      <c r="E4" s="29"/>
      <c r="F4" s="29"/>
      <c r="G4" s="29"/>
      <c r="H4" s="29"/>
      <c r="I4" s="29"/>
      <c r="J4" s="29"/>
      <c r="K4" s="29"/>
      <c r="L4" s="30" t="s">
        <v>12</v>
      </c>
      <c r="M4" s="30"/>
      <c r="N4" s="30"/>
      <c r="O4" s="30"/>
      <c r="P4" s="30"/>
      <c r="Q4" s="30"/>
    </row>
    <row r="5" spans="2:17" x14ac:dyDescent="0.15">
      <c r="D5" s="28" t="s">
        <v>11</v>
      </c>
      <c r="E5" s="28"/>
      <c r="F5" s="28"/>
      <c r="G5" s="28"/>
      <c r="H5" s="28"/>
      <c r="I5" s="28"/>
      <c r="J5" s="5" t="s">
        <v>10</v>
      </c>
      <c r="K5" s="5" t="s">
        <v>9</v>
      </c>
      <c r="L5" s="5" t="s">
        <v>16</v>
      </c>
      <c r="M5" s="5" t="s">
        <v>7</v>
      </c>
      <c r="N5" s="31" t="s">
        <v>6</v>
      </c>
      <c r="O5" s="32"/>
      <c r="P5" s="33"/>
      <c r="Q5" s="5" t="s">
        <v>5</v>
      </c>
    </row>
    <row r="6" spans="2:17" ht="15" customHeight="1" x14ac:dyDescent="0.15">
      <c r="B6" s="27" t="s">
        <v>15</v>
      </c>
      <c r="C6" s="27"/>
      <c r="D6" s="5">
        <v>21.5</v>
      </c>
      <c r="E6" s="5">
        <v>12.75</v>
      </c>
      <c r="F6" s="5">
        <v>8.33</v>
      </c>
      <c r="G6" s="5">
        <v>16.25</v>
      </c>
      <c r="H6" s="5">
        <v>11</v>
      </c>
      <c r="I6" s="5">
        <v>15</v>
      </c>
      <c r="J6" s="5">
        <f>AVERAGE(D6:I6)</f>
        <v>14.138333333333334</v>
      </c>
      <c r="K6" s="5">
        <f>STDEV(D6:I6)</f>
        <v>4.5805913009857848</v>
      </c>
      <c r="L6" s="4">
        <v>0.99860000000000004</v>
      </c>
      <c r="M6" s="34" t="s">
        <v>1</v>
      </c>
      <c r="N6" s="35" t="s">
        <v>3</v>
      </c>
      <c r="O6" s="36"/>
      <c r="P6" s="37"/>
      <c r="Q6" s="41">
        <v>4.24E-2</v>
      </c>
    </row>
    <row r="7" spans="2:17" x14ac:dyDescent="0.15">
      <c r="B7" s="7" t="s">
        <v>2</v>
      </c>
      <c r="C7" s="7"/>
      <c r="D7" s="5">
        <v>4.5</v>
      </c>
      <c r="E7" s="5">
        <v>9.6</v>
      </c>
      <c r="F7" s="5">
        <v>6.75</v>
      </c>
      <c r="G7" s="5"/>
      <c r="H7" s="5"/>
      <c r="I7" s="5"/>
      <c r="J7" s="5">
        <f>AVERAGE(D7:F7)</f>
        <v>6.95</v>
      </c>
      <c r="K7" s="5">
        <f>STDEV(D7:F7)</f>
        <v>2.5558755838264084</v>
      </c>
      <c r="L7" s="4">
        <v>0.92259999999999998</v>
      </c>
      <c r="M7" s="34"/>
      <c r="N7" s="38"/>
      <c r="O7" s="39"/>
      <c r="P7" s="40"/>
      <c r="Q7" s="42"/>
    </row>
    <row r="8" spans="2:17" x14ac:dyDescent="0.15">
      <c r="B8" s="13"/>
      <c r="C8" s="13"/>
      <c r="D8" s="12"/>
      <c r="E8" s="12"/>
      <c r="F8" s="12"/>
      <c r="G8" s="12"/>
      <c r="H8" s="12"/>
      <c r="I8" s="12"/>
      <c r="J8" s="12"/>
      <c r="K8" s="12"/>
      <c r="L8" s="14"/>
      <c r="M8" s="11"/>
      <c r="N8" s="10"/>
      <c r="O8" s="10"/>
      <c r="P8" s="10"/>
      <c r="Q8" s="9"/>
    </row>
    <row r="9" spans="2:17" x14ac:dyDescent="0.15">
      <c r="C9" s="13"/>
      <c r="D9" s="12"/>
      <c r="E9" s="12"/>
      <c r="F9" s="12"/>
      <c r="G9" s="12"/>
      <c r="H9" s="12"/>
      <c r="I9" s="12"/>
      <c r="J9" s="12">
        <f>J7/J6*100</f>
        <v>49.157137805021812</v>
      </c>
      <c r="K9" s="2"/>
      <c r="L9" s="2"/>
      <c r="M9" s="11"/>
      <c r="N9" s="10"/>
      <c r="O9" s="10"/>
      <c r="P9" s="10"/>
      <c r="Q9" s="9"/>
    </row>
    <row r="10" spans="2:17" x14ac:dyDescent="0.15">
      <c r="B10" s="1" t="s">
        <v>14</v>
      </c>
      <c r="D10" s="12"/>
      <c r="E10" s="12"/>
      <c r="F10" s="12"/>
      <c r="G10" s="12"/>
      <c r="H10" s="12"/>
      <c r="I10" s="12"/>
      <c r="J10" s="12"/>
      <c r="K10" s="12"/>
      <c r="L10" s="12"/>
      <c r="M10" s="11"/>
      <c r="N10" s="10"/>
      <c r="O10" s="10"/>
      <c r="P10" s="10"/>
      <c r="Q10" s="9"/>
    </row>
    <row r="12" spans="2:17" x14ac:dyDescent="0.15">
      <c r="D12" s="29" t="s">
        <v>13</v>
      </c>
      <c r="E12" s="29"/>
      <c r="F12" s="29"/>
      <c r="G12" s="29"/>
      <c r="H12" s="29"/>
      <c r="I12" s="29"/>
      <c r="J12" s="29"/>
      <c r="K12" s="29"/>
      <c r="L12" s="30" t="s">
        <v>12</v>
      </c>
      <c r="M12" s="30"/>
      <c r="N12" s="30"/>
      <c r="O12" s="30"/>
      <c r="P12" s="30"/>
      <c r="Q12" s="30"/>
    </row>
    <row r="13" spans="2:17" x14ac:dyDescent="0.15">
      <c r="D13" s="28" t="s">
        <v>11</v>
      </c>
      <c r="E13" s="28"/>
      <c r="F13" s="28"/>
      <c r="G13" s="28"/>
      <c r="H13" s="28"/>
      <c r="I13" s="28"/>
      <c r="J13" s="5" t="s">
        <v>10</v>
      </c>
      <c r="K13" s="5" t="s">
        <v>9</v>
      </c>
      <c r="L13" s="5" t="s">
        <v>8</v>
      </c>
      <c r="M13" s="5" t="s">
        <v>7</v>
      </c>
      <c r="N13" s="31" t="s">
        <v>6</v>
      </c>
      <c r="O13" s="32"/>
      <c r="P13" s="33"/>
      <c r="Q13" s="5" t="s">
        <v>5</v>
      </c>
    </row>
    <row r="14" spans="2:17" ht="15" customHeight="1" x14ac:dyDescent="0.15">
      <c r="B14" s="27" t="s">
        <v>4</v>
      </c>
      <c r="C14" s="27"/>
      <c r="D14" s="6">
        <f t="shared" ref="D14:I14" si="0">LN(D6)</f>
        <v>3.068052935133617</v>
      </c>
      <c r="E14" s="6">
        <f t="shared" si="0"/>
        <v>2.5455312716044354</v>
      </c>
      <c r="F14" s="6">
        <f t="shared" si="0"/>
        <v>2.1198634561787513</v>
      </c>
      <c r="G14" s="6">
        <f t="shared" si="0"/>
        <v>2.7880929087757464</v>
      </c>
      <c r="H14" s="6">
        <f t="shared" si="0"/>
        <v>2.3978952727983707</v>
      </c>
      <c r="I14" s="6">
        <f t="shared" si="0"/>
        <v>2.7080502011022101</v>
      </c>
      <c r="J14" s="5" t="s">
        <v>1</v>
      </c>
      <c r="K14" s="5" t="s">
        <v>1</v>
      </c>
      <c r="L14" s="4">
        <v>0.99860000000000004</v>
      </c>
      <c r="M14" s="34" t="s">
        <v>1</v>
      </c>
      <c r="N14" s="35" t="s">
        <v>3</v>
      </c>
      <c r="O14" s="36"/>
      <c r="P14" s="37"/>
      <c r="Q14" s="41">
        <v>2.1999999999999999E-2</v>
      </c>
    </row>
    <row r="15" spans="2:17" x14ac:dyDescent="0.15">
      <c r="B15" s="7" t="s">
        <v>2</v>
      </c>
      <c r="C15" s="7"/>
      <c r="D15" s="6">
        <f>LN(D7)</f>
        <v>1.5040773967762742</v>
      </c>
      <c r="E15" s="6">
        <f>LN(E7)</f>
        <v>2.2617630984737906</v>
      </c>
      <c r="F15" s="6">
        <f>LN(F7)</f>
        <v>1.9095425048844386</v>
      </c>
      <c r="G15" s="6"/>
      <c r="H15" s="6"/>
      <c r="I15" s="6"/>
      <c r="J15" s="5" t="s">
        <v>1</v>
      </c>
      <c r="K15" s="5" t="s">
        <v>1</v>
      </c>
      <c r="L15" s="4">
        <v>0.92259999999999998</v>
      </c>
      <c r="M15" s="34"/>
      <c r="N15" s="38"/>
      <c r="O15" s="39"/>
      <c r="P15" s="40"/>
      <c r="Q15" s="42"/>
    </row>
    <row r="16" spans="2:17" x14ac:dyDescent="0.15">
      <c r="G16" s="2"/>
      <c r="H16" s="2"/>
      <c r="I16" s="2"/>
      <c r="K16" s="2"/>
    </row>
    <row r="17" spans="1:26" ht="16" x14ac:dyDescent="0.2">
      <c r="D17" s="19"/>
      <c r="E17" s="19"/>
      <c r="F17" s="19"/>
      <c r="G17" s="19"/>
      <c r="I17" s="19"/>
      <c r="J17" s="19"/>
      <c r="K17" s="19"/>
      <c r="L17" s="19"/>
    </row>
    <row r="18" spans="1:26" ht="16" x14ac:dyDescent="0.2">
      <c r="B18" s="16" t="s">
        <v>19</v>
      </c>
      <c r="C18" s="1" t="s">
        <v>23</v>
      </c>
      <c r="D18" s="19"/>
      <c r="E18" s="19"/>
      <c r="F18" s="19"/>
      <c r="G18" s="19"/>
    </row>
    <row r="19" spans="1:26" ht="16" x14ac:dyDescent="0.2">
      <c r="D19" s="19"/>
      <c r="E19" s="19"/>
      <c r="F19" s="19"/>
      <c r="G19" s="19"/>
    </row>
    <row r="20" spans="1:26" ht="16" x14ac:dyDescent="0.2">
      <c r="A20" s="18"/>
      <c r="B20" s="24"/>
      <c r="C20" s="23"/>
      <c r="D20" s="43" t="s">
        <v>28</v>
      </c>
      <c r="E20" s="44"/>
      <c r="F20" s="44"/>
      <c r="G20" s="45"/>
      <c r="H20" s="43" t="s">
        <v>29</v>
      </c>
      <c r="I20" s="44"/>
      <c r="J20" s="44"/>
      <c r="K20" s="45"/>
      <c r="L20" s="8" t="s">
        <v>33</v>
      </c>
      <c r="M20" s="8" t="s">
        <v>30</v>
      </c>
      <c r="N20" s="8" t="s">
        <v>31</v>
      </c>
      <c r="O20" s="8" t="s">
        <v>32</v>
      </c>
      <c r="P20" s="8" t="s">
        <v>34</v>
      </c>
      <c r="Q20" s="8" t="s">
        <v>35</v>
      </c>
      <c r="R20" s="8" t="s">
        <v>36</v>
      </c>
      <c r="S20" s="31" t="s">
        <v>37</v>
      </c>
      <c r="T20" s="32"/>
      <c r="U20" s="33"/>
      <c r="V20" s="8" t="s">
        <v>38</v>
      </c>
      <c r="W20" s="31" t="s">
        <v>37</v>
      </c>
      <c r="X20" s="32"/>
      <c r="Y20" s="33"/>
      <c r="Z20" s="8" t="s">
        <v>38</v>
      </c>
    </row>
    <row r="21" spans="1:26" ht="18" customHeight="1" x14ac:dyDescent="0.2">
      <c r="B21" s="21" t="s">
        <v>24</v>
      </c>
      <c r="C21" s="17"/>
      <c r="D21" s="20">
        <v>30542.3</v>
      </c>
      <c r="E21" s="20">
        <v>15241</v>
      </c>
      <c r="F21" s="20">
        <v>20561.37</v>
      </c>
      <c r="G21" s="20">
        <v>38112.9</v>
      </c>
      <c r="H21" s="20">
        <v>29908.3</v>
      </c>
      <c r="I21" s="20">
        <v>21832.1</v>
      </c>
      <c r="J21" s="20">
        <v>16720.099999999999</v>
      </c>
      <c r="K21" s="20">
        <v>37781</v>
      </c>
      <c r="L21" s="20">
        <f>AVERAGE(D21:G21)</f>
        <v>26114.392500000002</v>
      </c>
      <c r="M21" s="20">
        <f>STDEV(D21:G21)</f>
        <v>10208.448631740848</v>
      </c>
      <c r="N21" s="20">
        <f>AVERAGE(H21:K21)</f>
        <v>26560.375</v>
      </c>
      <c r="O21" s="20">
        <f>STDEV(H21:K21)</f>
        <v>9242.9905648821241</v>
      </c>
      <c r="P21" s="8">
        <v>0.81720000000000004</v>
      </c>
      <c r="Q21" s="8">
        <v>0.87949999999999995</v>
      </c>
      <c r="R21" s="46" t="s">
        <v>39</v>
      </c>
      <c r="S21" s="31" t="s">
        <v>20</v>
      </c>
      <c r="T21" s="32"/>
      <c r="U21" s="33"/>
      <c r="V21" s="25">
        <v>2.8999999999999998E-3</v>
      </c>
      <c r="W21" s="31" t="s">
        <v>20</v>
      </c>
      <c r="X21" s="32"/>
      <c r="Y21" s="33"/>
      <c r="Z21" s="25">
        <v>3.7699999999999997E-2</v>
      </c>
    </row>
    <row r="22" spans="1:26" ht="18" x14ac:dyDescent="0.2">
      <c r="B22" s="21" t="s">
        <v>25</v>
      </c>
      <c r="C22" s="17"/>
      <c r="D22" s="20">
        <v>2738.1</v>
      </c>
      <c r="E22" s="20">
        <v>2170.6999999999998</v>
      </c>
      <c r="F22" s="20">
        <v>4588.1000000000004</v>
      </c>
      <c r="G22" s="20">
        <v>3934.2</v>
      </c>
      <c r="H22" s="20">
        <v>5289.57</v>
      </c>
      <c r="I22" s="20">
        <v>11114.5</v>
      </c>
      <c r="J22" s="20">
        <v>15794.3</v>
      </c>
      <c r="K22" s="20">
        <v>8467.2999999999993</v>
      </c>
      <c r="L22" s="20">
        <f t="shared" ref="L22:L24" si="1">AVERAGE(D22:G22)</f>
        <v>3357.7749999999996</v>
      </c>
      <c r="M22" s="20">
        <f t="shared" ref="M22:M24" si="2">STDEV(D22:G22)</f>
        <v>1101.3793696239902</v>
      </c>
      <c r="N22" s="20">
        <f t="shared" ref="N22:N24" si="3">AVERAGE(H22:K22)</f>
        <v>10166.4175</v>
      </c>
      <c r="O22" s="20">
        <f t="shared" ref="O22:O24" si="4">STDEV(H22:K22)</f>
        <v>4443.8183160308936</v>
      </c>
      <c r="P22" s="8">
        <v>0.72250000000000003</v>
      </c>
      <c r="Q22" s="8">
        <v>0.95950000000000002</v>
      </c>
      <c r="R22" s="47"/>
      <c r="S22" s="31" t="s">
        <v>21</v>
      </c>
      <c r="T22" s="32"/>
      <c r="U22" s="33"/>
      <c r="V22" s="8">
        <v>6.7699999999999996E-2</v>
      </c>
      <c r="W22" s="31" t="s">
        <v>21</v>
      </c>
      <c r="X22" s="32"/>
      <c r="Y22" s="33"/>
      <c r="Z22" s="25">
        <v>2.4899999999999999E-2</v>
      </c>
    </row>
    <row r="23" spans="1:26" ht="18" x14ac:dyDescent="0.2">
      <c r="B23" s="21" t="s">
        <v>26</v>
      </c>
      <c r="C23" s="17"/>
      <c r="D23" s="20">
        <v>3755.1</v>
      </c>
      <c r="E23" s="20">
        <v>15749.9</v>
      </c>
      <c r="F23" s="20">
        <v>9425.6</v>
      </c>
      <c r="G23" s="20">
        <v>16287.2</v>
      </c>
      <c r="H23" s="20">
        <v>6850.3</v>
      </c>
      <c r="I23" s="20">
        <v>9535.7000000000007</v>
      </c>
      <c r="J23" s="20">
        <v>9618.1</v>
      </c>
      <c r="K23" s="20">
        <v>10381.299999999999</v>
      </c>
      <c r="L23" s="20">
        <f t="shared" si="1"/>
        <v>11304.45</v>
      </c>
      <c r="M23" s="20">
        <f t="shared" si="2"/>
        <v>5919.2506848417897</v>
      </c>
      <c r="N23" s="20">
        <f t="shared" si="3"/>
        <v>9096.3499999999985</v>
      </c>
      <c r="O23" s="20">
        <f t="shared" si="4"/>
        <v>1545.0014660187319</v>
      </c>
      <c r="P23" s="8">
        <v>0.37690000000000001</v>
      </c>
      <c r="Q23" s="8">
        <v>0.17219999999999999</v>
      </c>
      <c r="R23" s="47"/>
      <c r="S23" s="31" t="s">
        <v>40</v>
      </c>
      <c r="T23" s="32"/>
      <c r="U23" s="33"/>
      <c r="V23" s="25">
        <v>4.2999999999999997E-2</v>
      </c>
      <c r="W23" s="31" t="s">
        <v>40</v>
      </c>
      <c r="X23" s="32"/>
      <c r="Y23" s="33"/>
      <c r="Z23" s="8">
        <v>0.10290000000000001</v>
      </c>
    </row>
    <row r="24" spans="1:26" ht="18" x14ac:dyDescent="0.2">
      <c r="B24" s="21" t="s">
        <v>27</v>
      </c>
      <c r="C24" s="17"/>
      <c r="D24" s="20">
        <v>8064.4</v>
      </c>
      <c r="E24" s="20">
        <v>8496.2999999999993</v>
      </c>
      <c r="F24" s="20">
        <v>9790.6</v>
      </c>
      <c r="G24" s="20"/>
      <c r="H24" s="20">
        <v>22668.7</v>
      </c>
      <c r="I24" s="20">
        <v>58664.9</v>
      </c>
      <c r="J24" s="20">
        <v>42478.5</v>
      </c>
      <c r="K24" s="20"/>
      <c r="L24" s="20">
        <f t="shared" si="1"/>
        <v>8783.7666666666646</v>
      </c>
      <c r="M24" s="20">
        <f t="shared" si="2"/>
        <v>898.28693819588307</v>
      </c>
      <c r="N24" s="20">
        <f t="shared" si="3"/>
        <v>41270.700000000004</v>
      </c>
      <c r="O24" s="20">
        <f t="shared" si="4"/>
        <v>18028.468854564446</v>
      </c>
      <c r="P24" s="8">
        <v>0.4637</v>
      </c>
      <c r="Q24" s="8">
        <v>0.8891</v>
      </c>
      <c r="R24" s="47"/>
      <c r="S24" s="31" t="s">
        <v>22</v>
      </c>
      <c r="T24" s="32"/>
      <c r="U24" s="33"/>
      <c r="V24" s="8">
        <v>0.50609999999999999</v>
      </c>
      <c r="W24" s="31" t="s">
        <v>22</v>
      </c>
      <c r="X24" s="32"/>
      <c r="Y24" s="33"/>
      <c r="Z24" s="8">
        <v>0.99750000000000005</v>
      </c>
    </row>
    <row r="25" spans="1:26" ht="18" x14ac:dyDescent="0.2"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R25" s="47"/>
      <c r="S25" s="31" t="s">
        <v>41</v>
      </c>
      <c r="T25" s="32"/>
      <c r="U25" s="33"/>
      <c r="V25" s="8">
        <v>0.80910000000000004</v>
      </c>
      <c r="W25" s="31" t="s">
        <v>41</v>
      </c>
      <c r="X25" s="32"/>
      <c r="Y25" s="33"/>
      <c r="Z25" s="25">
        <v>2.0000000000000001E-4</v>
      </c>
    </row>
    <row r="26" spans="1:26" ht="18" x14ac:dyDescent="0.2"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R26" s="48"/>
      <c r="S26" s="31" t="s">
        <v>42</v>
      </c>
      <c r="T26" s="32"/>
      <c r="U26" s="33"/>
      <c r="V26" s="8">
        <v>0.97540000000000004</v>
      </c>
      <c r="W26" s="31" t="s">
        <v>42</v>
      </c>
      <c r="X26" s="32"/>
      <c r="Y26" s="33"/>
      <c r="Z26" s="25">
        <v>1E-4</v>
      </c>
    </row>
    <row r="27" spans="1:26" ht="16" x14ac:dyDescent="0.2">
      <c r="B27" s="3" t="s">
        <v>0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R27" s="19"/>
    </row>
    <row r="28" spans="1:26" ht="16" x14ac:dyDescent="0.2">
      <c r="P28" s="19"/>
      <c r="Q28" s="19"/>
    </row>
    <row r="29" spans="1:26" x14ac:dyDescent="0.15">
      <c r="B29" s="3"/>
    </row>
    <row r="31" spans="1:26" x14ac:dyDescent="0.2">
      <c r="N31" s="19"/>
      <c r="O31" s="19"/>
      <c r="P31" s="19"/>
      <c r="Q31" s="19"/>
      <c r="S31" s="19"/>
      <c r="T31" s="19"/>
      <c r="U31" s="19"/>
      <c r="V31" s="19"/>
    </row>
    <row r="32" spans="1:26" ht="16" x14ac:dyDescent="0.2">
      <c r="S32" s="19"/>
      <c r="T32" s="19"/>
      <c r="U32" s="19"/>
      <c r="V32" s="19"/>
      <c r="W32" s="26"/>
    </row>
    <row r="33" spans="19:22" ht="16" x14ac:dyDescent="0.2">
      <c r="S33" s="19"/>
      <c r="T33" s="19"/>
      <c r="U33" s="19"/>
      <c r="V33" s="19"/>
    </row>
    <row r="34" spans="19:22" ht="16" x14ac:dyDescent="0.2">
      <c r="S34" s="19"/>
      <c r="T34" s="19"/>
      <c r="U34" s="19"/>
      <c r="V34" s="19"/>
    </row>
    <row r="35" spans="19:22" ht="16" x14ac:dyDescent="0.2">
      <c r="S35" s="19"/>
      <c r="T35" s="19"/>
      <c r="U35" s="19"/>
      <c r="V35" s="19"/>
    </row>
    <row r="36" spans="19:22" ht="16" x14ac:dyDescent="0.2">
      <c r="S36" s="19"/>
      <c r="T36" s="19"/>
      <c r="U36" s="19"/>
      <c r="V36" s="19"/>
    </row>
  </sheetData>
  <mergeCells count="33">
    <mergeCell ref="S25:U25"/>
    <mergeCell ref="S26:U26"/>
    <mergeCell ref="S23:U23"/>
    <mergeCell ref="S20:U20"/>
    <mergeCell ref="W20:Y20"/>
    <mergeCell ref="R21:R26"/>
    <mergeCell ref="W21:Y21"/>
    <mergeCell ref="W22:Y22"/>
    <mergeCell ref="W23:Y23"/>
    <mergeCell ref="W24:Y24"/>
    <mergeCell ref="W25:Y25"/>
    <mergeCell ref="W26:Y26"/>
    <mergeCell ref="S21:U21"/>
    <mergeCell ref="S22:U22"/>
    <mergeCell ref="S24:U24"/>
    <mergeCell ref="D20:G20"/>
    <mergeCell ref="H20:K20"/>
    <mergeCell ref="B14:C14"/>
    <mergeCell ref="D13:I13"/>
    <mergeCell ref="D4:K4"/>
    <mergeCell ref="B6:C6"/>
    <mergeCell ref="L4:Q4"/>
    <mergeCell ref="D5:I5"/>
    <mergeCell ref="D12:K12"/>
    <mergeCell ref="L12:Q12"/>
    <mergeCell ref="N5:P5"/>
    <mergeCell ref="M6:M7"/>
    <mergeCell ref="N13:P13"/>
    <mergeCell ref="M14:M15"/>
    <mergeCell ref="N14:P15"/>
    <mergeCell ref="Q14:Q15"/>
    <mergeCell ref="Q6:Q7"/>
    <mergeCell ref="N6: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2020-10-26T14:35:18Z</dcterms:created>
  <dcterms:modified xsi:type="dcterms:W3CDTF">2020-12-22T20:36:44Z</dcterms:modified>
</cp:coreProperties>
</file>