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7795" windowHeight="12060"/>
  </bookViews>
  <sheets>
    <sheet name="Sheet1" sheetId="1" r:id="rId1"/>
    <sheet name="Sheet2" sheetId="2" r:id="rId2"/>
    <sheet name="Sheet3" sheetId="3" r:id="rId3"/>
  </sheets>
  <calcPr calcId="145621" refMode="R1C1"/>
</workbook>
</file>

<file path=xl/calcChain.xml><?xml version="1.0" encoding="utf-8"?>
<calcChain xmlns="http://schemas.openxmlformats.org/spreadsheetml/2006/main">
  <c r="H56" i="1" l="1"/>
  <c r="C56" i="1"/>
  <c r="H55" i="1"/>
  <c r="C55" i="1"/>
  <c r="H54" i="1"/>
  <c r="C54" i="1"/>
  <c r="H53" i="1"/>
  <c r="C53" i="1"/>
  <c r="H52" i="1"/>
  <c r="C52" i="1"/>
  <c r="H51" i="1"/>
  <c r="E51" i="1"/>
  <c r="F51" i="1" s="1"/>
  <c r="C51" i="1"/>
  <c r="H50" i="1"/>
  <c r="C50" i="1"/>
  <c r="H49" i="1"/>
  <c r="C49" i="1"/>
  <c r="H48" i="1"/>
  <c r="C48" i="1"/>
  <c r="H47" i="1"/>
  <c r="C47" i="1"/>
  <c r="D45" i="1" s="1"/>
  <c r="H46" i="1"/>
  <c r="C46" i="1"/>
  <c r="I45" i="1"/>
  <c r="H45" i="1"/>
  <c r="C45" i="1"/>
  <c r="E45" i="1" s="1"/>
  <c r="F45" i="1" s="1"/>
  <c r="H44" i="1"/>
  <c r="C44" i="1"/>
  <c r="H43" i="1"/>
  <c r="C43" i="1"/>
  <c r="H42" i="1"/>
  <c r="C42" i="1"/>
  <c r="H41" i="1"/>
  <c r="C41" i="1"/>
  <c r="H40" i="1"/>
  <c r="C40" i="1"/>
  <c r="H39" i="1"/>
  <c r="E39" i="1"/>
  <c r="F39" i="1" s="1"/>
  <c r="C39" i="1"/>
  <c r="H38" i="1"/>
  <c r="C38" i="1"/>
  <c r="H37" i="1"/>
  <c r="C37" i="1"/>
  <c r="H36" i="1"/>
  <c r="C36" i="1"/>
  <c r="H35" i="1"/>
  <c r="C35" i="1"/>
  <c r="H34" i="1"/>
  <c r="C34" i="1"/>
  <c r="I33" i="1"/>
  <c r="H33" i="1"/>
  <c r="C33" i="1"/>
  <c r="R27" i="1"/>
  <c r="M27" i="1"/>
  <c r="H27" i="1"/>
  <c r="C27" i="1"/>
  <c r="R26" i="1"/>
  <c r="M26" i="1"/>
  <c r="H26" i="1"/>
  <c r="C26" i="1"/>
  <c r="R25" i="1"/>
  <c r="M25" i="1"/>
  <c r="H25" i="1"/>
  <c r="C25" i="1"/>
  <c r="R24" i="1"/>
  <c r="M24" i="1"/>
  <c r="H24" i="1"/>
  <c r="C24" i="1"/>
  <c r="R23" i="1"/>
  <c r="M23" i="1"/>
  <c r="H23" i="1"/>
  <c r="C23" i="1"/>
  <c r="S22" i="1"/>
  <c r="R22" i="1"/>
  <c r="M22" i="1"/>
  <c r="I22" i="1"/>
  <c r="H22" i="1"/>
  <c r="J22" i="1" s="1"/>
  <c r="K22" i="1" s="1"/>
  <c r="C22" i="1"/>
  <c r="E22" i="1" s="1"/>
  <c r="F22" i="1" s="1"/>
  <c r="R21" i="1"/>
  <c r="M21" i="1"/>
  <c r="H21" i="1"/>
  <c r="C21" i="1"/>
  <c r="R20" i="1"/>
  <c r="M20" i="1"/>
  <c r="H20" i="1"/>
  <c r="C20" i="1"/>
  <c r="R19" i="1"/>
  <c r="M19" i="1"/>
  <c r="H19" i="1"/>
  <c r="C19" i="1"/>
  <c r="R18" i="1"/>
  <c r="M18" i="1"/>
  <c r="H18" i="1"/>
  <c r="C18" i="1"/>
  <c r="R17" i="1"/>
  <c r="M17" i="1"/>
  <c r="H17" i="1"/>
  <c r="C17" i="1"/>
  <c r="S16" i="1"/>
  <c r="R16" i="1"/>
  <c r="T16" i="1" s="1"/>
  <c r="U16" i="1" s="1"/>
  <c r="M16" i="1"/>
  <c r="H16" i="1"/>
  <c r="J16" i="1" s="1"/>
  <c r="K16" i="1" s="1"/>
  <c r="C16" i="1"/>
  <c r="E16" i="1" s="1"/>
  <c r="F16" i="1" s="1"/>
  <c r="R15" i="1"/>
  <c r="M15" i="1"/>
  <c r="H15" i="1"/>
  <c r="C15" i="1"/>
  <c r="R14" i="1"/>
  <c r="M14" i="1"/>
  <c r="H14" i="1"/>
  <c r="C14" i="1"/>
  <c r="R13" i="1"/>
  <c r="M13" i="1"/>
  <c r="H13" i="1"/>
  <c r="C13" i="1"/>
  <c r="R12" i="1"/>
  <c r="M12" i="1"/>
  <c r="H12" i="1"/>
  <c r="C12" i="1"/>
  <c r="R11" i="1"/>
  <c r="M11" i="1"/>
  <c r="H11" i="1"/>
  <c r="C11" i="1"/>
  <c r="R10" i="1"/>
  <c r="T10" i="1" s="1"/>
  <c r="U10" i="1" s="1"/>
  <c r="M10" i="1"/>
  <c r="H10" i="1"/>
  <c r="J10" i="1" s="1"/>
  <c r="K10" i="1" s="1"/>
  <c r="C10" i="1"/>
  <c r="E10" i="1" s="1"/>
  <c r="F10" i="1" s="1"/>
  <c r="R9" i="1"/>
  <c r="M9" i="1"/>
  <c r="H9" i="1"/>
  <c r="C9" i="1"/>
  <c r="R8" i="1"/>
  <c r="M8" i="1"/>
  <c r="H8" i="1"/>
  <c r="C8" i="1"/>
  <c r="R7" i="1"/>
  <c r="M7" i="1"/>
  <c r="H7" i="1"/>
  <c r="C7" i="1"/>
  <c r="R6" i="1"/>
  <c r="M6" i="1"/>
  <c r="H6" i="1"/>
  <c r="C6" i="1"/>
  <c r="R5" i="1"/>
  <c r="M5" i="1"/>
  <c r="H5" i="1"/>
  <c r="C5" i="1"/>
  <c r="R4" i="1"/>
  <c r="T4" i="1" s="1"/>
  <c r="U4" i="1" s="1"/>
  <c r="M4" i="1"/>
  <c r="H4" i="1"/>
  <c r="J4" i="1" s="1"/>
  <c r="K4" i="1" s="1"/>
  <c r="C4" i="1"/>
  <c r="E4" i="1" s="1"/>
  <c r="F4" i="1" s="1"/>
  <c r="I4" i="1" l="1"/>
  <c r="D51" i="1"/>
  <c r="S4" i="1"/>
  <c r="S10" i="1"/>
  <c r="O4" i="1"/>
  <c r="P4" i="1" s="1"/>
  <c r="O10" i="1"/>
  <c r="P10" i="1" s="1"/>
  <c r="O16" i="1"/>
  <c r="P16" i="1" s="1"/>
  <c r="O22" i="1"/>
  <c r="P22" i="1" s="1"/>
  <c r="E33" i="1"/>
  <c r="F33" i="1" s="1"/>
  <c r="D39" i="1"/>
  <c r="D4" i="1"/>
  <c r="N4" i="1"/>
  <c r="D10" i="1"/>
  <c r="N10" i="1"/>
  <c r="D16" i="1"/>
  <c r="N16" i="1"/>
  <c r="D22" i="1"/>
  <c r="N22" i="1"/>
  <c r="D33" i="1"/>
  <c r="I39" i="1"/>
  <c r="I51" i="1"/>
  <c r="T22" i="1"/>
  <c r="U22" i="1" s="1"/>
  <c r="J33" i="1"/>
  <c r="K33" i="1" s="1"/>
  <c r="J45" i="1"/>
  <c r="K45" i="1" s="1"/>
  <c r="I10" i="1"/>
  <c r="I16" i="1"/>
  <c r="J39" i="1"/>
  <c r="K39" i="1" s="1"/>
  <c r="J51" i="1"/>
  <c r="K51" i="1" s="1"/>
</calcChain>
</file>

<file path=xl/sharedStrings.xml><?xml version="1.0" encoding="utf-8"?>
<sst xmlns="http://schemas.openxmlformats.org/spreadsheetml/2006/main" count="88" uniqueCount="38">
  <si>
    <t>Survival (%)</t>
    <phoneticPr fontId="3" type="noConversion"/>
  </si>
  <si>
    <t>24h</t>
  </si>
  <si>
    <t>48h</t>
  </si>
  <si>
    <t>72h</t>
  </si>
  <si>
    <t>144h</t>
  </si>
  <si>
    <t>number</t>
  </si>
  <si>
    <t>percentage</t>
  </si>
  <si>
    <t xml:space="preserve">average </t>
  </si>
  <si>
    <t>SD</t>
  </si>
  <si>
    <t>SE</t>
  </si>
  <si>
    <t>Control-1</t>
  </si>
  <si>
    <t>Control-2</t>
  </si>
  <si>
    <t>Control-3</t>
  </si>
  <si>
    <t>Control-4</t>
  </si>
  <si>
    <t>Control-5</t>
  </si>
  <si>
    <t>Control-6</t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</si>
  <si>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 xml:space="preserve"> 0.7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-1</t>
    </r>
    <phoneticPr fontId="3" type="noConversion"/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</si>
  <si>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 xml:space="preserve"> 0.7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-2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</si>
  <si>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 xml:space="preserve"> 0.7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-3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</si>
  <si>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 xml:space="preserve"> 0.7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-4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</si>
  <si>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 xml:space="preserve"> 0.7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-5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</si>
  <si>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 xml:space="preserve"> 0.7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-6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</si>
  <si>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7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-1</t>
    </r>
    <phoneticPr fontId="3" type="noConversion"/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</si>
  <si>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7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-2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</si>
  <si>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7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-3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</si>
  <si>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7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-4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</si>
  <si>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7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-5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</si>
  <si>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7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-6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</si>
  <si>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70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-1</t>
    </r>
    <phoneticPr fontId="3" type="noConversion"/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</si>
  <si>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70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-2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</si>
  <si>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70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-3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</si>
  <si>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70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-4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</si>
  <si>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70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-5</t>
    </r>
    <r>
      <rPr>
        <sz val="11"/>
        <color indexed="8"/>
        <rFont val="宋体"/>
        <family val="3"/>
        <charset val="134"/>
      </rPr>
      <t/>
    </r>
  </si>
  <si>
    <r>
      <t>DMNT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70 μm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Arial"/>
        <family val="2"/>
      </rPr>
      <t>-6</t>
    </r>
    <r>
      <rPr>
        <sz val="11"/>
        <color indexed="8"/>
        <rFont val="宋体"/>
        <family val="3"/>
        <charset val="134"/>
      </rPr>
      <t/>
    </r>
  </si>
  <si>
    <t>Pupation(%)</t>
  </si>
  <si>
    <t>120h</t>
  </si>
  <si>
    <t>Figure 1-figure supplement 3A DMNT shows no dosage-dependent effects on the end of survival</t>
    <phoneticPr fontId="2" type="noConversion"/>
  </si>
  <si>
    <t>Figure 1-figure supplement 3B DMNT shows no dosage-dependent effects on the end of pupation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</si>
</sst>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1"/>
      <color rgb="FFFF0000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1" applyFo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/>
    </xf>
    <xf numFmtId="0" fontId="1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常规" xfId="0" builtinId="0"/>
    <cellStyle name="常规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sqref="A1:XFD1"/>
    </sheetView>
  </sheetViews>
  <sheetFormatPr defaultRowHeight="13.5" x14ac:dyDescent="0.15"/>
  <cols>
    <col min="1" max="1" width="20.375" customWidth="1"/>
    <col min="257" max="257" width="20.375" customWidth="1"/>
    <col min="513" max="513" width="20.375" customWidth="1"/>
    <col min="769" max="769" width="20.375" customWidth="1"/>
    <col min="1025" max="1025" width="20.375" customWidth="1"/>
    <col min="1281" max="1281" width="20.375" customWidth="1"/>
    <col min="1537" max="1537" width="20.375" customWidth="1"/>
    <col min="1793" max="1793" width="20.375" customWidth="1"/>
    <col min="2049" max="2049" width="20.375" customWidth="1"/>
    <col min="2305" max="2305" width="20.375" customWidth="1"/>
    <col min="2561" max="2561" width="20.375" customWidth="1"/>
    <col min="2817" max="2817" width="20.375" customWidth="1"/>
    <col min="3073" max="3073" width="20.375" customWidth="1"/>
    <col min="3329" max="3329" width="20.375" customWidth="1"/>
    <col min="3585" max="3585" width="20.375" customWidth="1"/>
    <col min="3841" max="3841" width="20.375" customWidth="1"/>
    <col min="4097" max="4097" width="20.375" customWidth="1"/>
    <col min="4353" max="4353" width="20.375" customWidth="1"/>
    <col min="4609" max="4609" width="20.375" customWidth="1"/>
    <col min="4865" max="4865" width="20.375" customWidth="1"/>
    <col min="5121" max="5121" width="20.375" customWidth="1"/>
    <col min="5377" max="5377" width="20.375" customWidth="1"/>
    <col min="5633" max="5633" width="20.375" customWidth="1"/>
    <col min="5889" max="5889" width="20.375" customWidth="1"/>
    <col min="6145" max="6145" width="20.375" customWidth="1"/>
    <col min="6401" max="6401" width="20.375" customWidth="1"/>
    <col min="6657" max="6657" width="20.375" customWidth="1"/>
    <col min="6913" max="6913" width="20.375" customWidth="1"/>
    <col min="7169" max="7169" width="20.375" customWidth="1"/>
    <col min="7425" max="7425" width="20.375" customWidth="1"/>
    <col min="7681" max="7681" width="20.375" customWidth="1"/>
    <col min="7937" max="7937" width="20.375" customWidth="1"/>
    <col min="8193" max="8193" width="20.375" customWidth="1"/>
    <col min="8449" max="8449" width="20.375" customWidth="1"/>
    <col min="8705" max="8705" width="20.375" customWidth="1"/>
    <col min="8961" max="8961" width="20.375" customWidth="1"/>
    <col min="9217" max="9217" width="20.375" customWidth="1"/>
    <col min="9473" max="9473" width="20.375" customWidth="1"/>
    <col min="9729" max="9729" width="20.375" customWidth="1"/>
    <col min="9985" max="9985" width="20.375" customWidth="1"/>
    <col min="10241" max="10241" width="20.375" customWidth="1"/>
    <col min="10497" max="10497" width="20.375" customWidth="1"/>
    <col min="10753" max="10753" width="20.375" customWidth="1"/>
    <col min="11009" max="11009" width="20.375" customWidth="1"/>
    <col min="11265" max="11265" width="20.375" customWidth="1"/>
    <col min="11521" max="11521" width="20.375" customWidth="1"/>
    <col min="11777" max="11777" width="20.375" customWidth="1"/>
    <col min="12033" max="12033" width="20.375" customWidth="1"/>
    <col min="12289" max="12289" width="20.375" customWidth="1"/>
    <col min="12545" max="12545" width="20.375" customWidth="1"/>
    <col min="12801" max="12801" width="20.375" customWidth="1"/>
    <col min="13057" max="13057" width="20.375" customWidth="1"/>
    <col min="13313" max="13313" width="20.375" customWidth="1"/>
    <col min="13569" max="13569" width="20.375" customWidth="1"/>
    <col min="13825" max="13825" width="20.375" customWidth="1"/>
    <col min="14081" max="14081" width="20.375" customWidth="1"/>
    <col min="14337" max="14337" width="20.375" customWidth="1"/>
    <col min="14593" max="14593" width="20.375" customWidth="1"/>
    <col min="14849" max="14849" width="20.375" customWidth="1"/>
    <col min="15105" max="15105" width="20.375" customWidth="1"/>
    <col min="15361" max="15361" width="20.375" customWidth="1"/>
    <col min="15617" max="15617" width="20.375" customWidth="1"/>
    <col min="15873" max="15873" width="20.375" customWidth="1"/>
    <col min="16129" max="16129" width="20.375" customWidth="1"/>
  </cols>
  <sheetData>
    <row r="1" spans="1:21" ht="15" x14ac:dyDescent="0.15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x14ac:dyDescent="0.15">
      <c r="A2" s="3" t="s">
        <v>0</v>
      </c>
      <c r="B2" s="10" t="s">
        <v>1</v>
      </c>
      <c r="C2" s="10"/>
      <c r="D2" s="10"/>
      <c r="E2" s="10"/>
      <c r="F2" s="10"/>
      <c r="G2" s="10" t="s">
        <v>2</v>
      </c>
      <c r="H2" s="10"/>
      <c r="I2" s="10"/>
      <c r="J2" s="10"/>
      <c r="K2" s="10"/>
      <c r="L2" s="10" t="s">
        <v>3</v>
      </c>
      <c r="M2" s="10"/>
      <c r="N2" s="10"/>
      <c r="O2" s="10"/>
      <c r="P2" s="10"/>
      <c r="Q2" s="10" t="s">
        <v>4</v>
      </c>
      <c r="R2" s="10"/>
      <c r="S2" s="10"/>
      <c r="T2" s="10"/>
      <c r="U2" s="10"/>
    </row>
    <row r="3" spans="1:21" ht="15" x14ac:dyDescent="0.15">
      <c r="A3" s="4"/>
      <c r="B3" s="3" t="s">
        <v>5</v>
      </c>
      <c r="C3" s="5" t="s">
        <v>6</v>
      </c>
      <c r="D3" s="6" t="s">
        <v>7</v>
      </c>
      <c r="E3" s="5" t="s">
        <v>8</v>
      </c>
      <c r="F3" s="6" t="s">
        <v>9</v>
      </c>
      <c r="G3" s="3" t="s">
        <v>5</v>
      </c>
      <c r="H3" s="5" t="s">
        <v>6</v>
      </c>
      <c r="I3" s="6" t="s">
        <v>7</v>
      </c>
      <c r="J3" s="5" t="s">
        <v>8</v>
      </c>
      <c r="K3" s="6" t="s">
        <v>9</v>
      </c>
      <c r="L3" s="3" t="s">
        <v>5</v>
      </c>
      <c r="M3" s="5" t="s">
        <v>6</v>
      </c>
      <c r="N3" s="6" t="s">
        <v>7</v>
      </c>
      <c r="O3" s="5" t="s">
        <v>8</v>
      </c>
      <c r="P3" s="6" t="s">
        <v>9</v>
      </c>
      <c r="Q3" s="3" t="s">
        <v>5</v>
      </c>
      <c r="R3" s="5" t="s">
        <v>6</v>
      </c>
      <c r="S3" s="6" t="s">
        <v>7</v>
      </c>
      <c r="T3" s="5" t="s">
        <v>8</v>
      </c>
      <c r="U3" s="6" t="s">
        <v>9</v>
      </c>
    </row>
    <row r="4" spans="1:21" ht="15" x14ac:dyDescent="0.2">
      <c r="A4" s="4" t="s">
        <v>10</v>
      </c>
      <c r="B4" s="4">
        <v>15</v>
      </c>
      <c r="C4" s="4">
        <f>B4/15</f>
        <v>1</v>
      </c>
      <c r="D4" s="9">
        <f>AVERAGE(C4:C9)</f>
        <v>0.91111111111111109</v>
      </c>
      <c r="E4" s="10">
        <f>STDEVP(C4:C9)</f>
        <v>0.10657403385139423</v>
      </c>
      <c r="F4" s="9">
        <f>E4/2.236</f>
        <v>4.7662805836938382E-2</v>
      </c>
      <c r="G4" s="4">
        <v>14</v>
      </c>
      <c r="H4" s="4">
        <f>G4/15</f>
        <v>0.93333333333333335</v>
      </c>
      <c r="I4" s="9">
        <f>AVERAGE(H4:H9)</f>
        <v>0.88888888888888895</v>
      </c>
      <c r="J4" s="10">
        <f>STDEVP(H4:H9)</f>
        <v>0.11967032904743288</v>
      </c>
      <c r="K4" s="9">
        <f>J4/2.236</f>
        <v>5.351982515538143E-2</v>
      </c>
      <c r="L4" s="4">
        <v>12</v>
      </c>
      <c r="M4" s="4">
        <f>L4/15</f>
        <v>0.8</v>
      </c>
      <c r="N4" s="9">
        <f>AVERAGE(M4:M9)</f>
        <v>0.79999999999999993</v>
      </c>
      <c r="O4" s="10">
        <f>STDEVP(M4:M9)</f>
        <v>0.12765694770084501</v>
      </c>
      <c r="P4" s="9">
        <f>O4/2.236</f>
        <v>5.7091658184635512E-2</v>
      </c>
      <c r="Q4" s="7">
        <v>12</v>
      </c>
      <c r="R4" s="4">
        <f>Q4/15</f>
        <v>0.8</v>
      </c>
      <c r="S4" s="9">
        <f>AVERAGE(R4:R9)</f>
        <v>0.77777777777777768</v>
      </c>
      <c r="T4" s="10">
        <f>STDEVP(R4:R9)</f>
        <v>0.11331154474650734</v>
      </c>
      <c r="U4" s="9">
        <f>T4/2.236</f>
        <v>5.0676003911675906E-2</v>
      </c>
    </row>
    <row r="5" spans="1:21" ht="15" x14ac:dyDescent="0.2">
      <c r="A5" s="4" t="s">
        <v>11</v>
      </c>
      <c r="B5" s="4">
        <v>12</v>
      </c>
      <c r="C5" s="4">
        <f t="shared" ref="C5:C27" si="0">B5/15</f>
        <v>0.8</v>
      </c>
      <c r="D5" s="9"/>
      <c r="E5" s="10"/>
      <c r="F5" s="9"/>
      <c r="G5" s="4">
        <v>12</v>
      </c>
      <c r="H5" s="4">
        <f t="shared" ref="H5:H27" si="1">G5/15</f>
        <v>0.8</v>
      </c>
      <c r="I5" s="9"/>
      <c r="J5" s="10"/>
      <c r="K5" s="9"/>
      <c r="L5" s="4">
        <v>9</v>
      </c>
      <c r="M5" s="4">
        <f t="shared" ref="M5:M27" si="2">L5/15</f>
        <v>0.6</v>
      </c>
      <c r="N5" s="9"/>
      <c r="O5" s="10"/>
      <c r="P5" s="9"/>
      <c r="Q5" s="7">
        <v>9</v>
      </c>
      <c r="R5" s="4">
        <f t="shared" ref="R5:R27" si="3">Q5/15</f>
        <v>0.6</v>
      </c>
      <c r="S5" s="9"/>
      <c r="T5" s="10"/>
      <c r="U5" s="9"/>
    </row>
    <row r="6" spans="1:21" ht="15" x14ac:dyDescent="0.2">
      <c r="A6" s="4" t="s">
        <v>12</v>
      </c>
      <c r="B6" s="4">
        <v>15</v>
      </c>
      <c r="C6" s="4">
        <f t="shared" si="0"/>
        <v>1</v>
      </c>
      <c r="D6" s="9"/>
      <c r="E6" s="10"/>
      <c r="F6" s="9"/>
      <c r="G6" s="4">
        <v>15</v>
      </c>
      <c r="H6" s="4">
        <f t="shared" si="1"/>
        <v>1</v>
      </c>
      <c r="I6" s="9"/>
      <c r="J6" s="10"/>
      <c r="K6" s="9"/>
      <c r="L6" s="4">
        <v>14</v>
      </c>
      <c r="M6" s="4">
        <f t="shared" si="2"/>
        <v>0.93333333333333335</v>
      </c>
      <c r="N6" s="9"/>
      <c r="O6" s="10"/>
      <c r="P6" s="9"/>
      <c r="Q6" s="7">
        <v>14</v>
      </c>
      <c r="R6" s="4">
        <f t="shared" si="3"/>
        <v>0.93333333333333335</v>
      </c>
      <c r="S6" s="9"/>
      <c r="T6" s="10"/>
      <c r="U6" s="9"/>
    </row>
    <row r="7" spans="1:21" ht="15" x14ac:dyDescent="0.2">
      <c r="A7" s="4" t="s">
        <v>13</v>
      </c>
      <c r="B7" s="4">
        <v>15</v>
      </c>
      <c r="C7" s="4">
        <f t="shared" si="0"/>
        <v>1</v>
      </c>
      <c r="D7" s="9"/>
      <c r="E7" s="10"/>
      <c r="F7" s="9"/>
      <c r="G7" s="4">
        <v>15</v>
      </c>
      <c r="H7" s="4">
        <f t="shared" si="1"/>
        <v>1</v>
      </c>
      <c r="I7" s="9"/>
      <c r="J7" s="10"/>
      <c r="K7" s="9"/>
      <c r="L7" s="4">
        <v>14</v>
      </c>
      <c r="M7" s="4">
        <f t="shared" si="2"/>
        <v>0.93333333333333335</v>
      </c>
      <c r="N7" s="9"/>
      <c r="O7" s="10"/>
      <c r="P7" s="9"/>
      <c r="Q7" s="7">
        <v>12</v>
      </c>
      <c r="R7" s="4">
        <f t="shared" si="3"/>
        <v>0.8</v>
      </c>
      <c r="S7" s="9"/>
      <c r="T7" s="10"/>
      <c r="U7" s="9"/>
    </row>
    <row r="8" spans="1:21" ht="15" x14ac:dyDescent="0.2">
      <c r="A8" s="4" t="s">
        <v>14</v>
      </c>
      <c r="B8" s="4">
        <v>11</v>
      </c>
      <c r="C8" s="4">
        <f t="shared" si="0"/>
        <v>0.73333333333333328</v>
      </c>
      <c r="D8" s="9"/>
      <c r="E8" s="10"/>
      <c r="F8" s="9"/>
      <c r="G8" s="4">
        <v>10</v>
      </c>
      <c r="H8" s="4">
        <f t="shared" si="1"/>
        <v>0.66666666666666663</v>
      </c>
      <c r="I8" s="9"/>
      <c r="J8" s="10"/>
      <c r="K8" s="9"/>
      <c r="L8" s="4">
        <v>10</v>
      </c>
      <c r="M8" s="4">
        <f t="shared" si="2"/>
        <v>0.66666666666666663</v>
      </c>
      <c r="N8" s="9"/>
      <c r="O8" s="10"/>
      <c r="P8" s="9"/>
      <c r="Q8" s="7">
        <v>10</v>
      </c>
      <c r="R8" s="4">
        <f t="shared" si="3"/>
        <v>0.66666666666666663</v>
      </c>
      <c r="S8" s="9"/>
      <c r="T8" s="10"/>
      <c r="U8" s="9"/>
    </row>
    <row r="9" spans="1:21" ht="15" x14ac:dyDescent="0.2">
      <c r="A9" s="4" t="s">
        <v>15</v>
      </c>
      <c r="B9" s="4">
        <v>14</v>
      </c>
      <c r="C9" s="4">
        <f t="shared" si="0"/>
        <v>0.93333333333333335</v>
      </c>
      <c r="D9" s="9"/>
      <c r="E9" s="10"/>
      <c r="F9" s="9"/>
      <c r="G9" s="4">
        <v>14</v>
      </c>
      <c r="H9" s="4">
        <f t="shared" si="1"/>
        <v>0.93333333333333335</v>
      </c>
      <c r="I9" s="9"/>
      <c r="J9" s="10"/>
      <c r="K9" s="9"/>
      <c r="L9" s="4">
        <v>13</v>
      </c>
      <c r="M9" s="4">
        <f t="shared" si="2"/>
        <v>0.8666666666666667</v>
      </c>
      <c r="N9" s="9"/>
      <c r="O9" s="10"/>
      <c r="P9" s="9"/>
      <c r="Q9" s="7">
        <v>13</v>
      </c>
      <c r="R9" s="4">
        <f t="shared" si="3"/>
        <v>0.8666666666666667</v>
      </c>
      <c r="S9" s="9"/>
      <c r="T9" s="10"/>
      <c r="U9" s="9"/>
    </row>
    <row r="10" spans="1:21" ht="15" x14ac:dyDescent="0.2">
      <c r="A10" s="4" t="s">
        <v>16</v>
      </c>
      <c r="B10" s="4">
        <v>14</v>
      </c>
      <c r="C10" s="4">
        <f t="shared" si="0"/>
        <v>0.93333333333333335</v>
      </c>
      <c r="D10" s="9">
        <f>AVERAGE(C10:C15)</f>
        <v>0.84444444444444444</v>
      </c>
      <c r="E10" s="10">
        <f>STDEVP(C10:C15)</f>
        <v>9.1624569458170393E-2</v>
      </c>
      <c r="F10" s="9">
        <f>E10/2.236</f>
        <v>4.097699886322468E-2</v>
      </c>
      <c r="G10" s="4">
        <v>14</v>
      </c>
      <c r="H10" s="4">
        <f t="shared" si="1"/>
        <v>0.93333333333333335</v>
      </c>
      <c r="I10" s="9">
        <f>AVERAGE(H10:H15)</f>
        <v>0.77777777777777768</v>
      </c>
      <c r="J10" s="10">
        <f>STDEVP(H10:H15)</f>
        <v>0.12570787221094298</v>
      </c>
      <c r="K10" s="9">
        <f>J10/2.236</f>
        <v>5.6219978627434247E-2</v>
      </c>
      <c r="L10" s="4">
        <v>14</v>
      </c>
      <c r="M10" s="4">
        <f t="shared" si="2"/>
        <v>0.93333333333333335</v>
      </c>
      <c r="N10" s="9">
        <f>AVERAGE(M10:M15)</f>
        <v>0.73333333333333339</v>
      </c>
      <c r="O10" s="10">
        <f>STDEVP(M10:M15)</f>
        <v>0.13333333333333303</v>
      </c>
      <c r="P10" s="9">
        <f>O10/2.236</f>
        <v>5.9630292188431577E-2</v>
      </c>
      <c r="Q10" s="7">
        <v>7</v>
      </c>
      <c r="R10" s="4">
        <f t="shared" si="3"/>
        <v>0.46666666666666667</v>
      </c>
      <c r="S10" s="9">
        <f>AVERAGE(R10:R15)</f>
        <v>0.54444444444444451</v>
      </c>
      <c r="T10" s="10">
        <f>STDEVP(R10:R15)</f>
        <v>0.13562839573037416</v>
      </c>
      <c r="U10" s="9">
        <f>T10/2.236</f>
        <v>6.065670649837842E-2</v>
      </c>
    </row>
    <row r="11" spans="1:21" ht="15" x14ac:dyDescent="0.2">
      <c r="A11" s="4" t="s">
        <v>17</v>
      </c>
      <c r="B11" s="4">
        <v>14</v>
      </c>
      <c r="C11" s="4">
        <f t="shared" si="0"/>
        <v>0.93333333333333335</v>
      </c>
      <c r="D11" s="9"/>
      <c r="E11" s="10"/>
      <c r="F11" s="9"/>
      <c r="G11" s="4">
        <v>12</v>
      </c>
      <c r="H11" s="4">
        <f t="shared" si="1"/>
        <v>0.8</v>
      </c>
      <c r="I11" s="9"/>
      <c r="J11" s="10"/>
      <c r="K11" s="9"/>
      <c r="L11" s="4">
        <v>11</v>
      </c>
      <c r="M11" s="4">
        <f t="shared" si="2"/>
        <v>0.73333333333333328</v>
      </c>
      <c r="N11" s="9"/>
      <c r="O11" s="10"/>
      <c r="P11" s="9"/>
      <c r="Q11" s="7">
        <v>10</v>
      </c>
      <c r="R11" s="4">
        <f t="shared" si="3"/>
        <v>0.66666666666666663</v>
      </c>
      <c r="S11" s="9"/>
      <c r="T11" s="10"/>
      <c r="U11" s="9"/>
    </row>
    <row r="12" spans="1:21" ht="15" x14ac:dyDescent="0.2">
      <c r="A12" s="4" t="s">
        <v>18</v>
      </c>
      <c r="B12" s="4">
        <v>13</v>
      </c>
      <c r="C12" s="4">
        <f t="shared" si="0"/>
        <v>0.8666666666666667</v>
      </c>
      <c r="D12" s="9"/>
      <c r="E12" s="10"/>
      <c r="F12" s="9"/>
      <c r="G12" s="4">
        <v>12</v>
      </c>
      <c r="H12" s="4">
        <f t="shared" si="1"/>
        <v>0.8</v>
      </c>
      <c r="I12" s="9"/>
      <c r="J12" s="10"/>
      <c r="K12" s="9"/>
      <c r="L12" s="4">
        <v>12</v>
      </c>
      <c r="M12" s="4">
        <f t="shared" si="2"/>
        <v>0.8</v>
      </c>
      <c r="N12" s="9"/>
      <c r="O12" s="10"/>
      <c r="P12" s="9"/>
      <c r="Q12" s="7">
        <v>9</v>
      </c>
      <c r="R12" s="4">
        <f t="shared" si="3"/>
        <v>0.6</v>
      </c>
      <c r="S12" s="9"/>
      <c r="T12" s="10"/>
      <c r="U12" s="9"/>
    </row>
    <row r="13" spans="1:21" ht="15" x14ac:dyDescent="0.2">
      <c r="A13" s="4" t="s">
        <v>19</v>
      </c>
      <c r="B13" s="4">
        <v>10</v>
      </c>
      <c r="C13" s="4">
        <f t="shared" si="0"/>
        <v>0.66666666666666663</v>
      </c>
      <c r="D13" s="9"/>
      <c r="E13" s="10"/>
      <c r="F13" s="9"/>
      <c r="G13" s="4">
        <v>8</v>
      </c>
      <c r="H13" s="4">
        <f t="shared" si="1"/>
        <v>0.53333333333333333</v>
      </c>
      <c r="I13" s="9"/>
      <c r="J13" s="10"/>
      <c r="K13" s="9"/>
      <c r="L13" s="4">
        <v>8</v>
      </c>
      <c r="M13" s="4">
        <f t="shared" si="2"/>
        <v>0.53333333333333333</v>
      </c>
      <c r="N13" s="9"/>
      <c r="O13" s="10"/>
      <c r="P13" s="9"/>
      <c r="Q13" s="7">
        <v>5</v>
      </c>
      <c r="R13" s="4">
        <f t="shared" si="3"/>
        <v>0.33333333333333331</v>
      </c>
      <c r="S13" s="9"/>
      <c r="T13" s="10"/>
      <c r="U13" s="9"/>
    </row>
    <row r="14" spans="1:21" ht="15" x14ac:dyDescent="0.2">
      <c r="A14" s="4" t="s">
        <v>20</v>
      </c>
      <c r="B14" s="4">
        <v>12</v>
      </c>
      <c r="C14" s="4">
        <f t="shared" si="0"/>
        <v>0.8</v>
      </c>
      <c r="D14" s="9"/>
      <c r="E14" s="10"/>
      <c r="F14" s="9"/>
      <c r="G14" s="4">
        <v>11</v>
      </c>
      <c r="H14" s="4">
        <f t="shared" si="1"/>
        <v>0.73333333333333328</v>
      </c>
      <c r="I14" s="9"/>
      <c r="J14" s="10"/>
      <c r="K14" s="9"/>
      <c r="L14" s="4">
        <v>9</v>
      </c>
      <c r="M14" s="4">
        <f t="shared" si="2"/>
        <v>0.6</v>
      </c>
      <c r="N14" s="9"/>
      <c r="O14" s="10"/>
      <c r="P14" s="9"/>
      <c r="Q14" s="7">
        <v>7</v>
      </c>
      <c r="R14" s="4">
        <f t="shared" si="3"/>
        <v>0.46666666666666667</v>
      </c>
      <c r="S14" s="9"/>
      <c r="T14" s="10"/>
      <c r="U14" s="9"/>
    </row>
    <row r="15" spans="1:21" ht="15" x14ac:dyDescent="0.2">
      <c r="A15" s="4" t="s">
        <v>21</v>
      </c>
      <c r="B15" s="4">
        <v>13</v>
      </c>
      <c r="C15" s="4">
        <f t="shared" si="0"/>
        <v>0.8666666666666667</v>
      </c>
      <c r="D15" s="9"/>
      <c r="E15" s="10"/>
      <c r="F15" s="9"/>
      <c r="G15" s="4">
        <v>13</v>
      </c>
      <c r="H15" s="4">
        <f t="shared" si="1"/>
        <v>0.8666666666666667</v>
      </c>
      <c r="I15" s="9"/>
      <c r="J15" s="10"/>
      <c r="K15" s="9"/>
      <c r="L15" s="4">
        <v>12</v>
      </c>
      <c r="M15" s="4">
        <f t="shared" si="2"/>
        <v>0.8</v>
      </c>
      <c r="N15" s="9"/>
      <c r="O15" s="10"/>
      <c r="P15" s="9"/>
      <c r="Q15" s="7">
        <v>11</v>
      </c>
      <c r="R15" s="4">
        <f t="shared" si="3"/>
        <v>0.73333333333333328</v>
      </c>
      <c r="S15" s="9"/>
      <c r="T15" s="10"/>
      <c r="U15" s="9"/>
    </row>
    <row r="16" spans="1:21" ht="15" x14ac:dyDescent="0.2">
      <c r="A16" s="4" t="s">
        <v>22</v>
      </c>
      <c r="B16" s="4">
        <v>11</v>
      </c>
      <c r="C16" s="4">
        <f t="shared" si="0"/>
        <v>0.73333333333333328</v>
      </c>
      <c r="D16" s="9">
        <f>AVERAGE(C16:C21)</f>
        <v>0.6777777777777777</v>
      </c>
      <c r="E16" s="10">
        <f>STDEVP(C16:C21)</f>
        <v>4.5812284729085107E-2</v>
      </c>
      <c r="F16" s="9">
        <f>E16/2.236</f>
        <v>2.0488499431612298E-2</v>
      </c>
      <c r="G16" s="4">
        <v>11</v>
      </c>
      <c r="H16" s="4">
        <f t="shared" si="1"/>
        <v>0.73333333333333328</v>
      </c>
      <c r="I16" s="9">
        <f>AVERAGE(H16:H21)</f>
        <v>0.6333333333333333</v>
      </c>
      <c r="J16" s="10">
        <f>STDEVP(H16:H21)</f>
        <v>9.2295820699089454E-2</v>
      </c>
      <c r="K16" s="9">
        <f>J16/2.236</f>
        <v>4.1277200670433563E-2</v>
      </c>
      <c r="L16" s="4">
        <v>11</v>
      </c>
      <c r="M16" s="4">
        <f t="shared" si="2"/>
        <v>0.73333333333333328</v>
      </c>
      <c r="N16" s="9">
        <f>AVERAGE(M16:M21)</f>
        <v>0.57777777777777772</v>
      </c>
      <c r="O16" s="10">
        <f>STDEVP(M16:M21)</f>
        <v>0.12570787221094198</v>
      </c>
      <c r="P16" s="9">
        <f>O16/2.236</f>
        <v>5.6219978627433796E-2</v>
      </c>
      <c r="Q16" s="7">
        <v>7</v>
      </c>
      <c r="R16" s="4">
        <f t="shared" si="3"/>
        <v>0.46666666666666667</v>
      </c>
      <c r="S16" s="9">
        <f>AVERAGE(R16:R21)</f>
        <v>0.44444444444444448</v>
      </c>
      <c r="T16" s="10">
        <f>STDEVP(R16:R21)</f>
        <v>0.14740554623801766</v>
      </c>
      <c r="U16" s="9">
        <f>T16/2.236</f>
        <v>6.5923768442762806E-2</v>
      </c>
    </row>
    <row r="17" spans="1:21" ht="15" x14ac:dyDescent="0.2">
      <c r="A17" s="4" t="s">
        <v>23</v>
      </c>
      <c r="B17" s="4">
        <v>10</v>
      </c>
      <c r="C17" s="4">
        <f t="shared" si="0"/>
        <v>0.66666666666666663</v>
      </c>
      <c r="D17" s="9"/>
      <c r="E17" s="10"/>
      <c r="F17" s="9"/>
      <c r="G17" s="4">
        <v>9</v>
      </c>
      <c r="H17" s="4">
        <f t="shared" si="1"/>
        <v>0.6</v>
      </c>
      <c r="I17" s="9"/>
      <c r="J17" s="10"/>
      <c r="K17" s="9"/>
      <c r="L17" s="4">
        <v>9</v>
      </c>
      <c r="M17" s="4">
        <f t="shared" si="2"/>
        <v>0.6</v>
      </c>
      <c r="N17" s="9"/>
      <c r="O17" s="10"/>
      <c r="P17" s="9"/>
      <c r="Q17" s="7">
        <v>7</v>
      </c>
      <c r="R17" s="4">
        <f t="shared" si="3"/>
        <v>0.46666666666666667</v>
      </c>
      <c r="S17" s="9"/>
      <c r="T17" s="10"/>
      <c r="U17" s="9"/>
    </row>
    <row r="18" spans="1:21" ht="15" x14ac:dyDescent="0.2">
      <c r="A18" s="4" t="s">
        <v>24</v>
      </c>
      <c r="B18" s="4">
        <v>10</v>
      </c>
      <c r="C18" s="4">
        <f t="shared" si="0"/>
        <v>0.66666666666666663</v>
      </c>
      <c r="D18" s="9"/>
      <c r="E18" s="10"/>
      <c r="F18" s="9"/>
      <c r="G18" s="4">
        <v>9</v>
      </c>
      <c r="H18" s="4">
        <f t="shared" si="1"/>
        <v>0.6</v>
      </c>
      <c r="I18" s="9"/>
      <c r="J18" s="10"/>
      <c r="K18" s="9"/>
      <c r="L18" s="4">
        <v>9</v>
      </c>
      <c r="M18" s="4">
        <f t="shared" si="2"/>
        <v>0.6</v>
      </c>
      <c r="N18" s="9"/>
      <c r="O18" s="10"/>
      <c r="P18" s="9"/>
      <c r="Q18" s="7">
        <v>8</v>
      </c>
      <c r="R18" s="4">
        <f t="shared" si="3"/>
        <v>0.53333333333333333</v>
      </c>
      <c r="S18" s="9"/>
      <c r="T18" s="10"/>
      <c r="U18" s="9"/>
    </row>
    <row r="19" spans="1:21" ht="15" x14ac:dyDescent="0.2">
      <c r="A19" s="4" t="s">
        <v>25</v>
      </c>
      <c r="B19" s="4">
        <v>11</v>
      </c>
      <c r="C19" s="4">
        <f t="shared" si="0"/>
        <v>0.73333333333333328</v>
      </c>
      <c r="D19" s="9"/>
      <c r="E19" s="10"/>
      <c r="F19" s="9"/>
      <c r="G19" s="4">
        <v>11</v>
      </c>
      <c r="H19" s="4">
        <f t="shared" si="1"/>
        <v>0.73333333333333328</v>
      </c>
      <c r="I19" s="9"/>
      <c r="J19" s="10"/>
      <c r="K19" s="9"/>
      <c r="L19" s="4">
        <v>10</v>
      </c>
      <c r="M19" s="4">
        <f t="shared" si="2"/>
        <v>0.66666666666666663</v>
      </c>
      <c r="N19" s="9"/>
      <c r="O19" s="10"/>
      <c r="P19" s="9"/>
      <c r="Q19" s="7">
        <v>10</v>
      </c>
      <c r="R19" s="4">
        <f t="shared" si="3"/>
        <v>0.66666666666666663</v>
      </c>
      <c r="S19" s="9"/>
      <c r="T19" s="10"/>
      <c r="U19" s="9"/>
    </row>
    <row r="20" spans="1:21" ht="15" x14ac:dyDescent="0.2">
      <c r="A20" s="4" t="s">
        <v>26</v>
      </c>
      <c r="B20" s="4">
        <v>10</v>
      </c>
      <c r="C20" s="4">
        <f t="shared" si="0"/>
        <v>0.66666666666666663</v>
      </c>
      <c r="D20" s="9"/>
      <c r="E20" s="10"/>
      <c r="F20" s="9"/>
      <c r="G20" s="4">
        <v>10</v>
      </c>
      <c r="H20" s="4">
        <f t="shared" si="1"/>
        <v>0.66666666666666663</v>
      </c>
      <c r="I20" s="9"/>
      <c r="J20" s="10"/>
      <c r="K20" s="9"/>
      <c r="L20" s="4">
        <v>8</v>
      </c>
      <c r="M20" s="4">
        <f t="shared" si="2"/>
        <v>0.53333333333333333</v>
      </c>
      <c r="N20" s="9"/>
      <c r="O20" s="10"/>
      <c r="P20" s="9"/>
      <c r="Q20" s="7">
        <v>5</v>
      </c>
      <c r="R20" s="4">
        <f t="shared" si="3"/>
        <v>0.33333333333333331</v>
      </c>
      <c r="S20" s="9"/>
      <c r="T20" s="10"/>
      <c r="U20" s="9"/>
    </row>
    <row r="21" spans="1:21" ht="15" x14ac:dyDescent="0.2">
      <c r="A21" s="4" t="s">
        <v>27</v>
      </c>
      <c r="B21" s="4">
        <v>9</v>
      </c>
      <c r="C21" s="4">
        <f t="shared" si="0"/>
        <v>0.6</v>
      </c>
      <c r="D21" s="9"/>
      <c r="E21" s="10"/>
      <c r="F21" s="9"/>
      <c r="G21" s="4">
        <v>7</v>
      </c>
      <c r="H21" s="4">
        <f t="shared" si="1"/>
        <v>0.46666666666666667</v>
      </c>
      <c r="I21" s="9"/>
      <c r="J21" s="10"/>
      <c r="K21" s="9"/>
      <c r="L21" s="4">
        <v>5</v>
      </c>
      <c r="M21" s="4">
        <f t="shared" si="2"/>
        <v>0.33333333333333331</v>
      </c>
      <c r="N21" s="9"/>
      <c r="O21" s="10"/>
      <c r="P21" s="9"/>
      <c r="Q21" s="7">
        <v>3</v>
      </c>
      <c r="R21" s="4">
        <f t="shared" si="3"/>
        <v>0.2</v>
      </c>
      <c r="S21" s="9"/>
      <c r="T21" s="10"/>
      <c r="U21" s="9"/>
    </row>
    <row r="22" spans="1:21" ht="15" x14ac:dyDescent="0.2">
      <c r="A22" s="4" t="s">
        <v>28</v>
      </c>
      <c r="B22" s="4">
        <v>11</v>
      </c>
      <c r="C22" s="4">
        <f t="shared" si="0"/>
        <v>0.73333333333333328</v>
      </c>
      <c r="D22" s="9">
        <f>AVERAGE(C22:C27)</f>
        <v>0.74444444444444446</v>
      </c>
      <c r="E22" s="10">
        <f>STDEVP(C22:C27)</f>
        <v>0.1822357718539635</v>
      </c>
      <c r="F22" s="9">
        <f>E22/2.236</f>
        <v>8.1500792421271687E-2</v>
      </c>
      <c r="G22" s="4">
        <v>8</v>
      </c>
      <c r="H22" s="4">
        <f t="shared" si="1"/>
        <v>0.53333333333333333</v>
      </c>
      <c r="I22" s="9">
        <f>AVERAGE(H22:H27)</f>
        <v>0.6</v>
      </c>
      <c r="J22" s="10">
        <f>STDEVP(H22:H27)</f>
        <v>0.1276569477008456</v>
      </c>
      <c r="K22" s="9">
        <f>J22/2.236</f>
        <v>5.7091658184635768E-2</v>
      </c>
      <c r="L22" s="4">
        <v>6</v>
      </c>
      <c r="M22" s="4">
        <f t="shared" si="2"/>
        <v>0.4</v>
      </c>
      <c r="N22" s="9">
        <f>AVERAGE(M22:M27)</f>
        <v>0.56666666666666654</v>
      </c>
      <c r="O22" s="10">
        <f>STDEVP(M22:M27)</f>
        <v>0.15275252316519514</v>
      </c>
      <c r="P22" s="9">
        <f>O22/2.236</f>
        <v>6.8315081916455786E-2</v>
      </c>
      <c r="Q22" s="7">
        <v>5</v>
      </c>
      <c r="R22" s="4">
        <f t="shared" si="3"/>
        <v>0.33333333333333331</v>
      </c>
      <c r="S22" s="9">
        <f>AVERAGE(R22:R27)</f>
        <v>0.43333333333333335</v>
      </c>
      <c r="T22" s="10">
        <f>STDEVP(R22:R27)</f>
        <v>0.17533037597843873</v>
      </c>
      <c r="U22" s="9">
        <f>T22/2.236</f>
        <v>7.841251161826418E-2</v>
      </c>
    </row>
    <row r="23" spans="1:21" ht="15" x14ac:dyDescent="0.2">
      <c r="A23" s="4" t="s">
        <v>29</v>
      </c>
      <c r="B23" s="4">
        <v>9</v>
      </c>
      <c r="C23" s="4">
        <f t="shared" si="0"/>
        <v>0.6</v>
      </c>
      <c r="D23" s="9"/>
      <c r="E23" s="10"/>
      <c r="F23" s="9"/>
      <c r="G23" s="4">
        <v>8</v>
      </c>
      <c r="H23" s="4">
        <f t="shared" si="1"/>
        <v>0.53333333333333333</v>
      </c>
      <c r="I23" s="9"/>
      <c r="J23" s="10"/>
      <c r="K23" s="9"/>
      <c r="L23" s="4">
        <v>7</v>
      </c>
      <c r="M23" s="4">
        <f t="shared" si="2"/>
        <v>0.46666666666666667</v>
      </c>
      <c r="N23" s="9"/>
      <c r="O23" s="10"/>
      <c r="P23" s="9"/>
      <c r="Q23" s="7">
        <v>4</v>
      </c>
      <c r="R23" s="4">
        <f t="shared" si="3"/>
        <v>0.26666666666666666</v>
      </c>
      <c r="S23" s="9"/>
      <c r="T23" s="10"/>
      <c r="U23" s="9"/>
    </row>
    <row r="24" spans="1:21" ht="15" x14ac:dyDescent="0.2">
      <c r="A24" s="4" t="s">
        <v>30</v>
      </c>
      <c r="B24" s="4">
        <v>7</v>
      </c>
      <c r="C24" s="4">
        <f t="shared" si="0"/>
        <v>0.46666666666666667</v>
      </c>
      <c r="D24" s="9"/>
      <c r="E24" s="10"/>
      <c r="F24" s="9"/>
      <c r="G24" s="4">
        <v>6</v>
      </c>
      <c r="H24" s="4">
        <f t="shared" si="1"/>
        <v>0.4</v>
      </c>
      <c r="I24" s="9"/>
      <c r="J24" s="10"/>
      <c r="K24" s="9"/>
      <c r="L24" s="4">
        <v>6</v>
      </c>
      <c r="M24" s="4">
        <f t="shared" si="2"/>
        <v>0.4</v>
      </c>
      <c r="N24" s="9"/>
      <c r="O24" s="10"/>
      <c r="P24" s="9"/>
      <c r="Q24" s="7">
        <v>4</v>
      </c>
      <c r="R24" s="4">
        <f t="shared" si="3"/>
        <v>0.26666666666666666</v>
      </c>
      <c r="S24" s="9"/>
      <c r="T24" s="10"/>
      <c r="U24" s="9"/>
    </row>
    <row r="25" spans="1:21" ht="15" x14ac:dyDescent="0.2">
      <c r="A25" s="4" t="s">
        <v>31</v>
      </c>
      <c r="B25" s="4">
        <v>11</v>
      </c>
      <c r="C25" s="4">
        <f t="shared" si="0"/>
        <v>0.73333333333333328</v>
      </c>
      <c r="D25" s="9"/>
      <c r="E25" s="10"/>
      <c r="F25" s="9"/>
      <c r="G25" s="4">
        <v>10</v>
      </c>
      <c r="H25" s="4">
        <f t="shared" si="1"/>
        <v>0.66666666666666663</v>
      </c>
      <c r="I25" s="9"/>
      <c r="J25" s="10"/>
      <c r="K25" s="9"/>
      <c r="L25" s="4">
        <v>10</v>
      </c>
      <c r="M25" s="4">
        <f t="shared" si="2"/>
        <v>0.66666666666666663</v>
      </c>
      <c r="N25" s="9"/>
      <c r="O25" s="10"/>
      <c r="P25" s="9"/>
      <c r="Q25" s="7">
        <v>9</v>
      </c>
      <c r="R25" s="4">
        <f t="shared" si="3"/>
        <v>0.6</v>
      </c>
      <c r="S25" s="9"/>
      <c r="T25" s="10"/>
      <c r="U25" s="9"/>
    </row>
    <row r="26" spans="1:21" ht="15" x14ac:dyDescent="0.2">
      <c r="A26" s="4" t="s">
        <v>32</v>
      </c>
      <c r="B26" s="4">
        <v>14</v>
      </c>
      <c r="C26" s="4">
        <f t="shared" si="0"/>
        <v>0.93333333333333335</v>
      </c>
      <c r="D26" s="9"/>
      <c r="E26" s="10"/>
      <c r="F26" s="9"/>
      <c r="G26" s="4">
        <v>10</v>
      </c>
      <c r="H26" s="4">
        <f t="shared" si="1"/>
        <v>0.66666666666666663</v>
      </c>
      <c r="I26" s="9"/>
      <c r="J26" s="10"/>
      <c r="K26" s="9"/>
      <c r="L26" s="4">
        <v>10</v>
      </c>
      <c r="M26" s="4">
        <f t="shared" si="2"/>
        <v>0.66666666666666663</v>
      </c>
      <c r="N26" s="9"/>
      <c r="O26" s="10"/>
      <c r="P26" s="9"/>
      <c r="Q26" s="7">
        <v>6</v>
      </c>
      <c r="R26" s="4">
        <f t="shared" si="3"/>
        <v>0.4</v>
      </c>
      <c r="S26" s="9"/>
      <c r="T26" s="10"/>
      <c r="U26" s="9"/>
    </row>
    <row r="27" spans="1:21" ht="15" x14ac:dyDescent="0.2">
      <c r="A27" s="4" t="s">
        <v>33</v>
      </c>
      <c r="B27" s="4">
        <v>15</v>
      </c>
      <c r="C27" s="4">
        <f t="shared" si="0"/>
        <v>1</v>
      </c>
      <c r="D27" s="9"/>
      <c r="E27" s="10"/>
      <c r="F27" s="9"/>
      <c r="G27" s="4">
        <v>12</v>
      </c>
      <c r="H27" s="4">
        <f t="shared" si="1"/>
        <v>0.8</v>
      </c>
      <c r="I27" s="9"/>
      <c r="J27" s="10"/>
      <c r="K27" s="9"/>
      <c r="L27" s="4">
        <v>12</v>
      </c>
      <c r="M27" s="4">
        <f t="shared" si="2"/>
        <v>0.8</v>
      </c>
      <c r="N27" s="9"/>
      <c r="O27" s="10"/>
      <c r="P27" s="9"/>
      <c r="Q27" s="7">
        <v>11</v>
      </c>
      <c r="R27" s="4">
        <f t="shared" si="3"/>
        <v>0.73333333333333328</v>
      </c>
      <c r="S27" s="9"/>
      <c r="T27" s="10"/>
      <c r="U27" s="9"/>
    </row>
    <row r="30" spans="1:21" ht="15" x14ac:dyDescent="0.15">
      <c r="A30" s="1" t="s">
        <v>37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21" ht="15" x14ac:dyDescent="0.15">
      <c r="A31" s="8" t="s">
        <v>34</v>
      </c>
      <c r="B31" s="10" t="s">
        <v>35</v>
      </c>
      <c r="C31" s="10"/>
      <c r="D31" s="10"/>
      <c r="E31" s="10"/>
      <c r="F31" s="10"/>
      <c r="G31" s="10" t="s">
        <v>4</v>
      </c>
      <c r="H31" s="10"/>
      <c r="I31" s="10"/>
      <c r="J31" s="10"/>
      <c r="K31" s="10"/>
    </row>
    <row r="32" spans="1:21" ht="15" x14ac:dyDescent="0.15">
      <c r="A32" s="4"/>
      <c r="B32" s="3" t="s">
        <v>5</v>
      </c>
      <c r="C32" s="5" t="s">
        <v>6</v>
      </c>
      <c r="D32" s="6" t="s">
        <v>7</v>
      </c>
      <c r="E32" s="5" t="s">
        <v>8</v>
      </c>
      <c r="F32" s="6" t="s">
        <v>9</v>
      </c>
      <c r="G32" s="3" t="s">
        <v>5</v>
      </c>
      <c r="H32" s="5" t="s">
        <v>6</v>
      </c>
      <c r="I32" s="6" t="s">
        <v>7</v>
      </c>
      <c r="J32" s="5" t="s">
        <v>8</v>
      </c>
      <c r="K32" s="6" t="s">
        <v>9</v>
      </c>
    </row>
    <row r="33" spans="1:11" ht="15" x14ac:dyDescent="0.2">
      <c r="A33" s="4" t="s">
        <v>10</v>
      </c>
      <c r="B33" s="7">
        <v>9</v>
      </c>
      <c r="C33" s="4">
        <f>B33/15</f>
        <v>0.6</v>
      </c>
      <c r="D33" s="9">
        <f>AVERAGE(C33:C38)</f>
        <v>0.68888888888888877</v>
      </c>
      <c r="E33" s="10">
        <f>STDEVP(C33:C38)</f>
        <v>0.17916128329552383</v>
      </c>
      <c r="F33" s="9">
        <f>E33/2.236</f>
        <v>8.0125797538248569E-2</v>
      </c>
      <c r="G33" s="7">
        <v>12</v>
      </c>
      <c r="H33" s="4">
        <f>G33/15</f>
        <v>0.8</v>
      </c>
      <c r="I33" s="9">
        <f>AVERAGE(H33:H38)</f>
        <v>0.77777777777777768</v>
      </c>
      <c r="J33" s="10">
        <f>STDEVP(H33:H38)</f>
        <v>0.11331154474650734</v>
      </c>
      <c r="K33" s="9">
        <f>J33/2.236</f>
        <v>5.0676003911675906E-2</v>
      </c>
    </row>
    <row r="34" spans="1:11" ht="15" x14ac:dyDescent="0.2">
      <c r="A34" s="4" t="s">
        <v>11</v>
      </c>
      <c r="B34" s="7">
        <v>6</v>
      </c>
      <c r="C34" s="4">
        <f t="shared" ref="C34:C56" si="4">B34/15</f>
        <v>0.4</v>
      </c>
      <c r="D34" s="9"/>
      <c r="E34" s="10"/>
      <c r="F34" s="9"/>
      <c r="G34" s="7">
        <v>9</v>
      </c>
      <c r="H34" s="4">
        <f t="shared" ref="H34:H56" si="5">G34/15</f>
        <v>0.6</v>
      </c>
      <c r="I34" s="9"/>
      <c r="J34" s="10"/>
      <c r="K34" s="9"/>
    </row>
    <row r="35" spans="1:11" ht="15" x14ac:dyDescent="0.2">
      <c r="A35" s="4" t="s">
        <v>12</v>
      </c>
      <c r="B35" s="7">
        <v>14</v>
      </c>
      <c r="C35" s="4">
        <f t="shared" si="4"/>
        <v>0.93333333333333335</v>
      </c>
      <c r="D35" s="9"/>
      <c r="E35" s="10"/>
      <c r="F35" s="9"/>
      <c r="G35" s="7">
        <v>14</v>
      </c>
      <c r="H35" s="4">
        <f t="shared" si="5"/>
        <v>0.93333333333333335</v>
      </c>
      <c r="I35" s="9"/>
      <c r="J35" s="10"/>
      <c r="K35" s="9"/>
    </row>
    <row r="36" spans="1:11" ht="15" x14ac:dyDescent="0.2">
      <c r="A36" s="4" t="s">
        <v>13</v>
      </c>
      <c r="B36" s="7">
        <v>11</v>
      </c>
      <c r="C36" s="4">
        <f t="shared" si="4"/>
        <v>0.73333333333333328</v>
      </c>
      <c r="D36" s="9"/>
      <c r="E36" s="10"/>
      <c r="F36" s="9"/>
      <c r="G36" s="7">
        <v>12</v>
      </c>
      <c r="H36" s="4">
        <f t="shared" si="5"/>
        <v>0.8</v>
      </c>
      <c r="I36" s="9"/>
      <c r="J36" s="10"/>
      <c r="K36" s="9"/>
    </row>
    <row r="37" spans="1:11" ht="15" x14ac:dyDescent="0.2">
      <c r="A37" s="4" t="s">
        <v>14</v>
      </c>
      <c r="B37" s="7">
        <v>9</v>
      </c>
      <c r="C37" s="4">
        <f t="shared" si="4"/>
        <v>0.6</v>
      </c>
      <c r="D37" s="9"/>
      <c r="E37" s="10"/>
      <c r="F37" s="9"/>
      <c r="G37" s="7">
        <v>10</v>
      </c>
      <c r="H37" s="4">
        <f t="shared" si="5"/>
        <v>0.66666666666666663</v>
      </c>
      <c r="I37" s="9"/>
      <c r="J37" s="10"/>
      <c r="K37" s="9"/>
    </row>
    <row r="38" spans="1:11" ht="15" x14ac:dyDescent="0.2">
      <c r="A38" s="4" t="s">
        <v>15</v>
      </c>
      <c r="B38" s="7">
        <v>13</v>
      </c>
      <c r="C38" s="4">
        <f t="shared" si="4"/>
        <v>0.8666666666666667</v>
      </c>
      <c r="D38" s="9"/>
      <c r="E38" s="10"/>
      <c r="F38" s="9"/>
      <c r="G38" s="7">
        <v>13</v>
      </c>
      <c r="H38" s="4">
        <f t="shared" si="5"/>
        <v>0.8666666666666667</v>
      </c>
      <c r="I38" s="9"/>
      <c r="J38" s="10"/>
      <c r="K38" s="9"/>
    </row>
    <row r="39" spans="1:11" ht="15" x14ac:dyDescent="0.2">
      <c r="A39" s="4" t="s">
        <v>16</v>
      </c>
      <c r="B39" s="7">
        <v>4</v>
      </c>
      <c r="C39" s="4">
        <f t="shared" si="4"/>
        <v>0.26666666666666666</v>
      </c>
      <c r="D39" s="9">
        <f>AVERAGE(C39:C44)</f>
        <v>0.43333333333333335</v>
      </c>
      <c r="E39" s="10">
        <f>STDEVP(C39:C44)</f>
        <v>0.13193713430042131</v>
      </c>
      <c r="F39" s="9">
        <f>E39/2.236</f>
        <v>5.9005874016288595E-2</v>
      </c>
      <c r="G39" s="7">
        <v>7</v>
      </c>
      <c r="H39" s="4">
        <f t="shared" si="5"/>
        <v>0.46666666666666667</v>
      </c>
      <c r="I39" s="9">
        <f>AVERAGE(H39:H44)</f>
        <v>0.54444444444444451</v>
      </c>
      <c r="J39" s="10">
        <f>STDEVP(H39:H44)</f>
        <v>0.13562839573037416</v>
      </c>
      <c r="K39" s="9">
        <f>J39/2.236</f>
        <v>6.065670649837842E-2</v>
      </c>
    </row>
    <row r="40" spans="1:11" ht="15" x14ac:dyDescent="0.2">
      <c r="A40" s="4" t="s">
        <v>17</v>
      </c>
      <c r="B40" s="7">
        <v>8</v>
      </c>
      <c r="C40" s="4">
        <f t="shared" si="4"/>
        <v>0.53333333333333333</v>
      </c>
      <c r="D40" s="9"/>
      <c r="E40" s="10"/>
      <c r="F40" s="9"/>
      <c r="G40" s="7">
        <v>10</v>
      </c>
      <c r="H40" s="4">
        <f t="shared" si="5"/>
        <v>0.66666666666666663</v>
      </c>
      <c r="I40" s="9"/>
      <c r="J40" s="10"/>
      <c r="K40" s="9"/>
    </row>
    <row r="41" spans="1:11" ht="15" x14ac:dyDescent="0.2">
      <c r="A41" s="4" t="s">
        <v>18</v>
      </c>
      <c r="B41" s="7">
        <v>8</v>
      </c>
      <c r="C41" s="4">
        <f t="shared" si="4"/>
        <v>0.53333333333333333</v>
      </c>
      <c r="D41" s="9"/>
      <c r="E41" s="10"/>
      <c r="F41" s="9"/>
      <c r="G41" s="7">
        <v>9</v>
      </c>
      <c r="H41" s="4">
        <f t="shared" si="5"/>
        <v>0.6</v>
      </c>
      <c r="I41" s="9"/>
      <c r="J41" s="10"/>
      <c r="K41" s="9"/>
    </row>
    <row r="42" spans="1:11" ht="15" x14ac:dyDescent="0.2">
      <c r="A42" s="4" t="s">
        <v>19</v>
      </c>
      <c r="B42" s="7">
        <v>4</v>
      </c>
      <c r="C42" s="4">
        <f t="shared" si="4"/>
        <v>0.26666666666666666</v>
      </c>
      <c r="D42" s="9"/>
      <c r="E42" s="10"/>
      <c r="F42" s="9"/>
      <c r="G42" s="7">
        <v>5</v>
      </c>
      <c r="H42" s="4">
        <f t="shared" si="5"/>
        <v>0.33333333333333331</v>
      </c>
      <c r="I42" s="9"/>
      <c r="J42" s="10"/>
      <c r="K42" s="9"/>
    </row>
    <row r="43" spans="1:11" ht="15" x14ac:dyDescent="0.2">
      <c r="A43" s="4" t="s">
        <v>20</v>
      </c>
      <c r="B43" s="7">
        <v>6</v>
      </c>
      <c r="C43" s="4">
        <f t="shared" si="4"/>
        <v>0.4</v>
      </c>
      <c r="D43" s="9"/>
      <c r="E43" s="10"/>
      <c r="F43" s="9"/>
      <c r="G43" s="7">
        <v>7</v>
      </c>
      <c r="H43" s="4">
        <f t="shared" si="5"/>
        <v>0.46666666666666667</v>
      </c>
      <c r="I43" s="9"/>
      <c r="J43" s="10"/>
      <c r="K43" s="9"/>
    </row>
    <row r="44" spans="1:11" ht="15" x14ac:dyDescent="0.2">
      <c r="A44" s="4" t="s">
        <v>21</v>
      </c>
      <c r="B44" s="7">
        <v>9</v>
      </c>
      <c r="C44" s="4">
        <f t="shared" si="4"/>
        <v>0.6</v>
      </c>
      <c r="D44" s="9"/>
      <c r="E44" s="10"/>
      <c r="F44" s="9"/>
      <c r="G44" s="7">
        <v>11</v>
      </c>
      <c r="H44" s="4">
        <f t="shared" si="5"/>
        <v>0.73333333333333328</v>
      </c>
      <c r="I44" s="9"/>
      <c r="J44" s="10"/>
      <c r="K44" s="9"/>
    </row>
    <row r="45" spans="1:11" ht="15" x14ac:dyDescent="0.2">
      <c r="A45" s="4" t="s">
        <v>22</v>
      </c>
      <c r="B45" s="7">
        <v>5</v>
      </c>
      <c r="C45" s="4">
        <f t="shared" si="4"/>
        <v>0.33333333333333331</v>
      </c>
      <c r="D45" s="9">
        <f>AVERAGE(C45:C50)</f>
        <v>0.31111111111111112</v>
      </c>
      <c r="E45" s="10">
        <f>STDEVP(C45:C50)</f>
        <v>0.14229164972073</v>
      </c>
      <c r="F45" s="9">
        <f>E45/2.236</f>
        <v>6.3636694866158305E-2</v>
      </c>
      <c r="G45" s="7">
        <v>7</v>
      </c>
      <c r="H45" s="4">
        <f t="shared" si="5"/>
        <v>0.46666666666666667</v>
      </c>
      <c r="I45" s="9">
        <f>AVERAGE(H45:H50)</f>
        <v>0.44444444444444448</v>
      </c>
      <c r="J45" s="10">
        <f>STDEVP(H45:H50)</f>
        <v>0.14740554623801766</v>
      </c>
      <c r="K45" s="9">
        <f>J45/2.236</f>
        <v>6.5923768442762806E-2</v>
      </c>
    </row>
    <row r="46" spans="1:11" ht="15" x14ac:dyDescent="0.2">
      <c r="A46" s="4" t="s">
        <v>23</v>
      </c>
      <c r="B46" s="7">
        <v>5</v>
      </c>
      <c r="C46" s="4">
        <f t="shared" si="4"/>
        <v>0.33333333333333331</v>
      </c>
      <c r="D46" s="9"/>
      <c r="E46" s="10"/>
      <c r="F46" s="9"/>
      <c r="G46" s="7">
        <v>7</v>
      </c>
      <c r="H46" s="4">
        <f t="shared" si="5"/>
        <v>0.46666666666666667</v>
      </c>
      <c r="I46" s="9"/>
      <c r="J46" s="10"/>
      <c r="K46" s="9"/>
    </row>
    <row r="47" spans="1:11" ht="15" x14ac:dyDescent="0.2">
      <c r="A47" s="4" t="s">
        <v>24</v>
      </c>
      <c r="B47" s="7">
        <v>7</v>
      </c>
      <c r="C47" s="4">
        <f t="shared" si="4"/>
        <v>0.46666666666666667</v>
      </c>
      <c r="D47" s="9"/>
      <c r="E47" s="10"/>
      <c r="F47" s="9"/>
      <c r="G47" s="7">
        <v>8</v>
      </c>
      <c r="H47" s="4">
        <f t="shared" si="5"/>
        <v>0.53333333333333333</v>
      </c>
      <c r="I47" s="9"/>
      <c r="J47" s="10"/>
      <c r="K47" s="9"/>
    </row>
    <row r="48" spans="1:11" ht="15" x14ac:dyDescent="0.2">
      <c r="A48" s="4" t="s">
        <v>25</v>
      </c>
      <c r="B48" s="7">
        <v>7</v>
      </c>
      <c r="C48" s="4">
        <f t="shared" si="4"/>
        <v>0.46666666666666667</v>
      </c>
      <c r="D48" s="9"/>
      <c r="E48" s="10"/>
      <c r="F48" s="9"/>
      <c r="G48" s="7">
        <v>10</v>
      </c>
      <c r="H48" s="4">
        <f t="shared" si="5"/>
        <v>0.66666666666666663</v>
      </c>
      <c r="I48" s="9"/>
      <c r="J48" s="10"/>
      <c r="K48" s="9"/>
    </row>
    <row r="49" spans="1:11" ht="15" x14ac:dyDescent="0.2">
      <c r="A49" s="4" t="s">
        <v>26</v>
      </c>
      <c r="B49" s="7">
        <v>3</v>
      </c>
      <c r="C49" s="4">
        <f t="shared" si="4"/>
        <v>0.2</v>
      </c>
      <c r="D49" s="9"/>
      <c r="E49" s="10"/>
      <c r="F49" s="9"/>
      <c r="G49" s="7">
        <v>5</v>
      </c>
      <c r="H49" s="4">
        <f t="shared" si="5"/>
        <v>0.33333333333333331</v>
      </c>
      <c r="I49" s="9"/>
      <c r="J49" s="10"/>
      <c r="K49" s="9"/>
    </row>
    <row r="50" spans="1:11" ht="15" x14ac:dyDescent="0.2">
      <c r="A50" s="4" t="s">
        <v>27</v>
      </c>
      <c r="B50" s="7">
        <v>1</v>
      </c>
      <c r="C50" s="4">
        <f t="shared" si="4"/>
        <v>6.6666666666666666E-2</v>
      </c>
      <c r="D50" s="9"/>
      <c r="E50" s="10"/>
      <c r="F50" s="9"/>
      <c r="G50" s="7">
        <v>3</v>
      </c>
      <c r="H50" s="4">
        <f t="shared" si="5"/>
        <v>0.2</v>
      </c>
      <c r="I50" s="9"/>
      <c r="J50" s="10"/>
      <c r="K50" s="9"/>
    </row>
    <row r="51" spans="1:11" ht="15" x14ac:dyDescent="0.2">
      <c r="A51" s="4" t="s">
        <v>28</v>
      </c>
      <c r="B51" s="7">
        <v>3</v>
      </c>
      <c r="C51" s="4">
        <f t="shared" si="4"/>
        <v>0.2</v>
      </c>
      <c r="D51" s="9">
        <f>AVERAGE(C51:C56)</f>
        <v>0.32222222222222219</v>
      </c>
      <c r="E51" s="10">
        <f>STDEVP(C51:C56)</f>
        <v>0.20875882475617713</v>
      </c>
      <c r="F51" s="9">
        <f>E51/2.236</f>
        <v>9.3362622878433416E-2</v>
      </c>
      <c r="G51" s="7">
        <v>5</v>
      </c>
      <c r="H51" s="4">
        <f t="shared" si="5"/>
        <v>0.33333333333333331</v>
      </c>
      <c r="I51" s="9">
        <f>AVERAGE(H51:H56)</f>
        <v>0.43333333333333335</v>
      </c>
      <c r="J51" s="10">
        <f>STDEVP(H51:H56)</f>
        <v>0.17533037597843873</v>
      </c>
      <c r="K51" s="9">
        <f>J51/2.236</f>
        <v>7.841251161826418E-2</v>
      </c>
    </row>
    <row r="52" spans="1:11" ht="15" x14ac:dyDescent="0.2">
      <c r="A52" s="4" t="s">
        <v>29</v>
      </c>
      <c r="B52" s="7">
        <v>3</v>
      </c>
      <c r="C52" s="4">
        <f t="shared" si="4"/>
        <v>0.2</v>
      </c>
      <c r="D52" s="9"/>
      <c r="E52" s="10"/>
      <c r="F52" s="9"/>
      <c r="G52" s="7">
        <v>4</v>
      </c>
      <c r="H52" s="4">
        <f t="shared" si="5"/>
        <v>0.26666666666666666</v>
      </c>
      <c r="I52" s="9"/>
      <c r="J52" s="10"/>
      <c r="K52" s="9"/>
    </row>
    <row r="53" spans="1:11" ht="15" x14ac:dyDescent="0.2">
      <c r="A53" s="4" t="s">
        <v>30</v>
      </c>
      <c r="B53" s="7">
        <v>1</v>
      </c>
      <c r="C53" s="4">
        <f t="shared" si="4"/>
        <v>6.6666666666666666E-2</v>
      </c>
      <c r="D53" s="9"/>
      <c r="E53" s="10"/>
      <c r="F53" s="9"/>
      <c r="G53" s="7">
        <v>4</v>
      </c>
      <c r="H53" s="4">
        <f t="shared" si="5"/>
        <v>0.26666666666666666</v>
      </c>
      <c r="I53" s="9"/>
      <c r="J53" s="10"/>
      <c r="K53" s="9"/>
    </row>
    <row r="54" spans="1:11" ht="15" x14ac:dyDescent="0.2">
      <c r="A54" s="4" t="s">
        <v>31</v>
      </c>
      <c r="B54" s="7">
        <v>8</v>
      </c>
      <c r="C54" s="4">
        <f t="shared" si="4"/>
        <v>0.53333333333333333</v>
      </c>
      <c r="D54" s="9"/>
      <c r="E54" s="10"/>
      <c r="F54" s="9"/>
      <c r="G54" s="7">
        <v>9</v>
      </c>
      <c r="H54" s="4">
        <f t="shared" si="5"/>
        <v>0.6</v>
      </c>
      <c r="I54" s="9"/>
      <c r="J54" s="10"/>
      <c r="K54" s="9"/>
    </row>
    <row r="55" spans="1:11" ht="15" x14ac:dyDescent="0.2">
      <c r="A55" s="4" t="s">
        <v>32</v>
      </c>
      <c r="B55" s="7">
        <v>4</v>
      </c>
      <c r="C55" s="4">
        <f t="shared" si="4"/>
        <v>0.26666666666666666</v>
      </c>
      <c r="D55" s="9"/>
      <c r="E55" s="10"/>
      <c r="F55" s="9"/>
      <c r="G55" s="7">
        <v>6</v>
      </c>
      <c r="H55" s="4">
        <f t="shared" si="5"/>
        <v>0.4</v>
      </c>
      <c r="I55" s="9"/>
      <c r="J55" s="10"/>
      <c r="K55" s="9"/>
    </row>
    <row r="56" spans="1:11" ht="15" x14ac:dyDescent="0.2">
      <c r="A56" s="4" t="s">
        <v>33</v>
      </c>
      <c r="B56" s="7">
        <v>10</v>
      </c>
      <c r="C56" s="4">
        <f t="shared" si="4"/>
        <v>0.66666666666666663</v>
      </c>
      <c r="D56" s="9"/>
      <c r="E56" s="10"/>
      <c r="F56" s="9"/>
      <c r="G56" s="7">
        <v>11</v>
      </c>
      <c r="H56" s="4">
        <f t="shared" si="5"/>
        <v>0.73333333333333328</v>
      </c>
      <c r="I56" s="9"/>
      <c r="J56" s="10"/>
      <c r="K56" s="9"/>
    </row>
  </sheetData>
  <mergeCells count="78">
    <mergeCell ref="U4:U9"/>
    <mergeCell ref="B2:F2"/>
    <mergeCell ref="G2:K2"/>
    <mergeCell ref="L2:P2"/>
    <mergeCell ref="Q2:U2"/>
    <mergeCell ref="D4:D9"/>
    <mergeCell ref="E4:E9"/>
    <mergeCell ref="F4:F9"/>
    <mergeCell ref="I4:I9"/>
    <mergeCell ref="J4:J9"/>
    <mergeCell ref="K4:K9"/>
    <mergeCell ref="N4:N9"/>
    <mergeCell ref="O4:O9"/>
    <mergeCell ref="P4:P9"/>
    <mergeCell ref="S4:S9"/>
    <mergeCell ref="T4:T9"/>
    <mergeCell ref="U10:U15"/>
    <mergeCell ref="D10:D15"/>
    <mergeCell ref="E10:E15"/>
    <mergeCell ref="F10:F15"/>
    <mergeCell ref="I10:I15"/>
    <mergeCell ref="J10:J15"/>
    <mergeCell ref="K10:K15"/>
    <mergeCell ref="N10:N15"/>
    <mergeCell ref="O10:O15"/>
    <mergeCell ref="P10:P15"/>
    <mergeCell ref="S10:S15"/>
    <mergeCell ref="T10:T15"/>
    <mergeCell ref="U16:U21"/>
    <mergeCell ref="D16:D21"/>
    <mergeCell ref="E16:E21"/>
    <mergeCell ref="F16:F21"/>
    <mergeCell ref="I16:I21"/>
    <mergeCell ref="J16:J21"/>
    <mergeCell ref="K16:K21"/>
    <mergeCell ref="N16:N21"/>
    <mergeCell ref="O16:O21"/>
    <mergeCell ref="P16:P21"/>
    <mergeCell ref="S16:S21"/>
    <mergeCell ref="T16:T21"/>
    <mergeCell ref="U22:U27"/>
    <mergeCell ref="D22:D27"/>
    <mergeCell ref="E22:E27"/>
    <mergeCell ref="F22:F27"/>
    <mergeCell ref="I22:I27"/>
    <mergeCell ref="J22:J27"/>
    <mergeCell ref="K22:K27"/>
    <mergeCell ref="N22:N27"/>
    <mergeCell ref="O22:O27"/>
    <mergeCell ref="P22:P27"/>
    <mergeCell ref="S22:S27"/>
    <mergeCell ref="T22:T27"/>
    <mergeCell ref="K39:K44"/>
    <mergeCell ref="B31:F31"/>
    <mergeCell ref="G31:K31"/>
    <mergeCell ref="D33:D38"/>
    <mergeCell ref="E33:E38"/>
    <mergeCell ref="F33:F38"/>
    <mergeCell ref="I33:I38"/>
    <mergeCell ref="J33:J38"/>
    <mergeCell ref="K33:K38"/>
    <mergeCell ref="D39:D44"/>
    <mergeCell ref="E39:E44"/>
    <mergeCell ref="F39:F44"/>
    <mergeCell ref="I39:I44"/>
    <mergeCell ref="J39:J44"/>
    <mergeCell ref="K51:K56"/>
    <mergeCell ref="D45:D50"/>
    <mergeCell ref="E45:E50"/>
    <mergeCell ref="F45:F50"/>
    <mergeCell ref="I45:I50"/>
    <mergeCell ref="J45:J50"/>
    <mergeCell ref="K45:K50"/>
    <mergeCell ref="D51:D56"/>
    <mergeCell ref="E51:E56"/>
    <mergeCell ref="F51:F56"/>
    <mergeCell ref="I51:I56"/>
    <mergeCell ref="J51:J5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李培金</dc:creator>
  <cp:lastModifiedBy>李培金</cp:lastModifiedBy>
  <dcterms:created xsi:type="dcterms:W3CDTF">2021-02-13T00:24:38Z</dcterms:created>
  <dcterms:modified xsi:type="dcterms:W3CDTF">2021-02-13T01:48:06Z</dcterms:modified>
</cp:coreProperties>
</file>