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15" windowWidth="19875" windowHeight="7725"/>
  </bookViews>
  <sheets>
    <sheet name="molecules" sheetId="1" r:id="rId1"/>
  </sheets>
  <calcPr calcId="125725"/>
</workbook>
</file>

<file path=xl/calcChain.xml><?xml version="1.0" encoding="utf-8"?>
<calcChain xmlns="http://schemas.openxmlformats.org/spreadsheetml/2006/main">
  <c r="N127" i="1"/>
  <c r="M127"/>
  <c r="L127"/>
  <c r="F127"/>
  <c r="E127"/>
  <c r="N3"/>
  <c r="N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8"/>
  <c r="N2"/>
  <c r="M3"/>
  <c r="M4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8"/>
  <c r="M2"/>
  <c r="L3"/>
  <c r="L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8"/>
  <c r="L2"/>
  <c r="F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8"/>
  <c r="F2"/>
  <c r="E3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8"/>
  <c r="E2"/>
  <c r="N130" l="1"/>
  <c r="D130"/>
  <c r="L130"/>
  <c r="M130"/>
</calcChain>
</file>

<file path=xl/sharedStrings.xml><?xml version="1.0" encoding="utf-8"?>
<sst xmlns="http://schemas.openxmlformats.org/spreadsheetml/2006/main" count="790" uniqueCount="629">
  <si>
    <t>fba1</t>
  </si>
  <si>
    <t>fba</t>
  </si>
  <si>
    <t>pgi1</t>
  </si>
  <si>
    <t>pgi</t>
  </si>
  <si>
    <t>pgk</t>
  </si>
  <si>
    <t>pfka</t>
  </si>
  <si>
    <t>pyk1</t>
  </si>
  <si>
    <t>pyk</t>
  </si>
  <si>
    <t>gap1</t>
  </si>
  <si>
    <t>gapa</t>
  </si>
  <si>
    <t>eno1</t>
  </si>
  <si>
    <t>eno</t>
  </si>
  <si>
    <t>pgm</t>
  </si>
  <si>
    <t>tpia</t>
  </si>
  <si>
    <t>pdhx</t>
  </si>
  <si>
    <t>pdha</t>
  </si>
  <si>
    <t>pdhb</t>
  </si>
  <si>
    <t>pdhc</t>
  </si>
  <si>
    <t>pdhd</t>
  </si>
  <si>
    <t>ack1</t>
  </si>
  <si>
    <t>acka</t>
  </si>
  <si>
    <t>fold</t>
  </si>
  <si>
    <t>thij</t>
  </si>
  <si>
    <t>namp</t>
  </si>
  <si>
    <t>metk</t>
  </si>
  <si>
    <t>trxb</t>
  </si>
  <si>
    <t>cof</t>
  </si>
  <si>
    <t>ppnk</t>
  </si>
  <si>
    <t>ribf</t>
  </si>
  <si>
    <t>dhfr</t>
  </si>
  <si>
    <t>nadd</t>
  </si>
  <si>
    <t>mthf</t>
  </si>
  <si>
    <t>nox</t>
  </si>
  <si>
    <t>pta1</t>
  </si>
  <si>
    <t>pta</t>
  </si>
  <si>
    <t>fred</t>
  </si>
  <si>
    <t>nade</t>
  </si>
  <si>
    <t>tmk</t>
  </si>
  <si>
    <t>upp</t>
  </si>
  <si>
    <t>tdk</t>
  </si>
  <si>
    <t>deod</t>
  </si>
  <si>
    <t>cdd</t>
  </si>
  <si>
    <t>gmk</t>
  </si>
  <si>
    <t>adk</t>
  </si>
  <si>
    <t>nrd</t>
  </si>
  <si>
    <t>apt</t>
  </si>
  <si>
    <t>cmk</t>
  </si>
  <si>
    <t>dhh</t>
  </si>
  <si>
    <t>udk</t>
  </si>
  <si>
    <t>pyrh</t>
  </si>
  <si>
    <t>hpt</t>
  </si>
  <si>
    <t>hint</t>
  </si>
  <si>
    <t>manb</t>
  </si>
  <si>
    <t>prs</t>
  </si>
  <si>
    <t>gale</t>
  </si>
  <si>
    <t>glf</t>
  </si>
  <si>
    <t>yid1</t>
  </si>
  <si>
    <t>yid2</t>
  </si>
  <si>
    <t>yebc</t>
  </si>
  <si>
    <t>rpib</t>
  </si>
  <si>
    <t>galu</t>
  </si>
  <si>
    <t>adep</t>
  </si>
  <si>
    <t>glpk</t>
  </si>
  <si>
    <t>chok</t>
  </si>
  <si>
    <t>ppa</t>
  </si>
  <si>
    <t>ohrb</t>
  </si>
  <si>
    <t>hprk</t>
  </si>
  <si>
    <t>rp</t>
  </si>
  <si>
    <t>r30p</t>
  </si>
  <si>
    <t>r50p</t>
  </si>
  <si>
    <t>rr5</t>
  </si>
  <si>
    <t>rr16</t>
  </si>
  <si>
    <t>rr23</t>
  </si>
  <si>
    <t>mrna</t>
  </si>
  <si>
    <t>efp</t>
  </si>
  <si>
    <t>fusa</t>
  </si>
  <si>
    <t>lepa</t>
  </si>
  <si>
    <t>if2</t>
  </si>
  <si>
    <t>if1</t>
  </si>
  <si>
    <t>if3</t>
  </si>
  <si>
    <t>rf</t>
  </si>
  <si>
    <t>eftu</t>
  </si>
  <si>
    <t>frr</t>
  </si>
  <si>
    <t>dnaj</t>
  </si>
  <si>
    <t>tig</t>
  </si>
  <si>
    <t>grol</t>
  </si>
  <si>
    <t>pepa</t>
  </si>
  <si>
    <t>lon</t>
  </si>
  <si>
    <t>alas</t>
  </si>
  <si>
    <t>ags0</t>
  </si>
  <si>
    <t>args</t>
  </si>
  <si>
    <t>asns</t>
  </si>
  <si>
    <t>aps0</t>
  </si>
  <si>
    <t>asps</t>
  </si>
  <si>
    <t>cys0</t>
  </si>
  <si>
    <t>cyss</t>
  </si>
  <si>
    <t>glx0</t>
  </si>
  <si>
    <t>gltx</t>
  </si>
  <si>
    <t>glys</t>
  </si>
  <si>
    <t>hiss</t>
  </si>
  <si>
    <t>ils0</t>
  </si>
  <si>
    <t>iles</t>
  </si>
  <si>
    <t>les0</t>
  </si>
  <si>
    <t>leus</t>
  </si>
  <si>
    <t>lyss</t>
  </si>
  <si>
    <t>meg0</t>
  </si>
  <si>
    <t>metg</t>
  </si>
  <si>
    <t>mt0</t>
  </si>
  <si>
    <t>mt</t>
  </si>
  <si>
    <t>phs0</t>
  </si>
  <si>
    <t>phes</t>
  </si>
  <si>
    <t>prs0</t>
  </si>
  <si>
    <t>pros</t>
  </si>
  <si>
    <t>ses0</t>
  </si>
  <si>
    <t>sers</t>
  </si>
  <si>
    <t>th0</t>
  </si>
  <si>
    <t>thrs</t>
  </si>
  <si>
    <t>tr0</t>
  </si>
  <si>
    <t>trps</t>
  </si>
  <si>
    <t>ts0</t>
  </si>
  <si>
    <t>tyrs</t>
  </si>
  <si>
    <t>vs0</t>
  </si>
  <si>
    <t>vals</t>
  </si>
  <si>
    <t>pth</t>
  </si>
  <si>
    <t>rnr</t>
  </si>
  <si>
    <t>trna</t>
  </si>
  <si>
    <t>rnap</t>
  </si>
  <si>
    <t>Class</t>
  </si>
  <si>
    <t>Metabolic Proteins</t>
  </si>
  <si>
    <t>Ribosome</t>
  </si>
  <si>
    <t>Translation Factors</t>
  </si>
  <si>
    <t>Protein Folding/Degradation</t>
  </si>
  <si>
    <t>tRNA Synthesis/RNA Degradation</t>
  </si>
  <si>
    <t>Transcription</t>
  </si>
  <si>
    <t>Name</t>
  </si>
  <si>
    <t>Tag</t>
  </si>
  <si>
    <t>fructose-biphosphate aldolase</t>
  </si>
  <si>
    <t>glucose-6-phosphate isomerase</t>
  </si>
  <si>
    <t>phosphoglycerate kinase</t>
  </si>
  <si>
    <t>6-phosphofructokinase</t>
  </si>
  <si>
    <t>pyruvate kinase</t>
  </si>
  <si>
    <t>glyceraldehyde-3-phosphate dehydrogenase</t>
  </si>
  <si>
    <t>enolase</t>
  </si>
  <si>
    <t>2,3-biphosphoglycerate-independent phosphoglycerate mutase</t>
  </si>
  <si>
    <t>triosephosphate isomerase</t>
  </si>
  <si>
    <t>pyruvate dehydrogenase complex</t>
  </si>
  <si>
    <r>
      <t xml:space="preserve">pyruvate dehydrogenase E1, </t>
    </r>
    <r>
      <rPr>
        <sz val="11"/>
        <color theme="1"/>
        <rFont val="Symbol"/>
        <family val="1"/>
        <charset val="2"/>
      </rPr>
      <t>a</t>
    </r>
  </si>
  <si>
    <r>
      <t xml:space="preserve">pyruvate dehydrogenase E1, </t>
    </r>
    <r>
      <rPr>
        <sz val="11"/>
        <color theme="1"/>
        <rFont val="Symbol"/>
        <family val="1"/>
        <charset val="2"/>
      </rPr>
      <t>b</t>
    </r>
  </si>
  <si>
    <t>dihydrolipoyllysine acetyltransferase E2</t>
  </si>
  <si>
    <t>dihydrolipoyl dehydrogenase</t>
  </si>
  <si>
    <t>acetate kinase</t>
  </si>
  <si>
    <t>methylenetetrahydrofolate dehydrogenase/methenyltetrahydrofolate cyclohydrolase</t>
  </si>
  <si>
    <t>thiamine kinase</t>
  </si>
  <si>
    <t>nicotinamide phosphoribosyltransferase</t>
  </si>
  <si>
    <t>S-adenosylmethionine synthase</t>
  </si>
  <si>
    <t>thioredoxin reductase</t>
  </si>
  <si>
    <t>HAD-like hydrolase, pyridoxal phosphate phosphatase?</t>
  </si>
  <si>
    <t>inorganic polyphosphate/ATP-NAD kinase</t>
  </si>
  <si>
    <t>riboflavin kinase/FMN adenylyltransferase</t>
  </si>
  <si>
    <t>dihydrofolate reductase</t>
  </si>
  <si>
    <t>nicotinate/nictotinamide-nucleotide adenylyltransferase</t>
  </si>
  <si>
    <t>5-formyltetrahydrofolate cyclo-ligase</t>
  </si>
  <si>
    <t>NADH oxidase</t>
  </si>
  <si>
    <t>phosphate acetyltransferase</t>
  </si>
  <si>
    <t>NADPH-dependent FMN reductase</t>
  </si>
  <si>
    <t>NH(3)-dependent-NAD(+)-synthetase</t>
  </si>
  <si>
    <t>thymidylate kinase</t>
  </si>
  <si>
    <t>uracil phosphoribosyltransferase</t>
  </si>
  <si>
    <t>thymidine kinase</t>
  </si>
  <si>
    <t>purine nucleoside phosphorylase</t>
  </si>
  <si>
    <t>cytidine deaminase</t>
  </si>
  <si>
    <t>guanylate kinase</t>
  </si>
  <si>
    <t>adenylate kinase</t>
  </si>
  <si>
    <t>ribonucleoside-diphosphate reductase</t>
  </si>
  <si>
    <t>adenine phosphoribosyltransferase</t>
  </si>
  <si>
    <t>cytidylate kinase</t>
  </si>
  <si>
    <t xml:space="preserve">DHH-family phosphodiesterase, RNAse, 3'(2'),5'-bisphosphate nucleotidase </t>
  </si>
  <si>
    <t>uridine kinase</t>
  </si>
  <si>
    <t>uridylate kinase</t>
  </si>
  <si>
    <t>hypoxanthine-guanine phosphoribosyltransferase</t>
  </si>
  <si>
    <t>histidine triad nucleotide-binding protein, cleavage of spontaneously adenylylated proteins</t>
  </si>
  <si>
    <t>phosphomannomutase/phosphoglucomutase</t>
  </si>
  <si>
    <t>ribose phosphate pyrophosphokinase</t>
  </si>
  <si>
    <t>UDP-glucose 4-epimerase</t>
  </si>
  <si>
    <t>UDP-galactopyranose mutase</t>
  </si>
  <si>
    <t>HAD-like phosphatase, Cof-like, imidazoglycerol-phosphate dehydratase?</t>
  </si>
  <si>
    <t>HAD-like phosphatase, Cof-like, alpha-D-mannose 1,6-phosphomutase?</t>
  </si>
  <si>
    <t>glucose-1-phosphate adenylyltransferase?</t>
  </si>
  <si>
    <t>ribose 5-phophate isomerase B</t>
  </si>
  <si>
    <t>UTP-glucose-1-phosphate uridylyltransferase</t>
  </si>
  <si>
    <t>haloacid dehalogenase-like hydrolase; sugar phosphatase?</t>
  </si>
  <si>
    <t>glycerol kinase</t>
  </si>
  <si>
    <t>choline kinase</t>
  </si>
  <si>
    <t>inorganic pyrophosphatase</t>
  </si>
  <si>
    <t>(organic) hydroperoxide peroxidase</t>
  </si>
  <si>
    <t>phosphocarrier protein HPr/HPr kinase/phosphoylase</t>
  </si>
  <si>
    <t>ribosome 30S+50S</t>
  </si>
  <si>
    <t>ribosome 30S</t>
  </si>
  <si>
    <t>ribosome 50S</t>
  </si>
  <si>
    <t>ribosomal 5S RNA</t>
  </si>
  <si>
    <t>ribosomal 16S RNA</t>
  </si>
  <si>
    <t>ribosomal 23S RNA</t>
  </si>
  <si>
    <t>messenger RNA</t>
  </si>
  <si>
    <t>translation elongation factor EF-P</t>
  </si>
  <si>
    <t>elongation factor G</t>
  </si>
  <si>
    <t>elongation factor 4</t>
  </si>
  <si>
    <t>translation initiation factor IF-2</t>
  </si>
  <si>
    <t>translation initiation factor IF-1</t>
  </si>
  <si>
    <t>translation initiation factor IF-3</t>
  </si>
  <si>
    <t>peptide chain release factor 1</t>
  </si>
  <si>
    <t>elongation factor Tu/Ts</t>
  </si>
  <si>
    <t>ribosome recycling factor</t>
  </si>
  <si>
    <t>chaperone, dnaJ+grpE+dnaK complex</t>
  </si>
  <si>
    <t>chaperone/trigger factor, by structural homology</t>
  </si>
  <si>
    <t>GroEL-GroES chaperonin</t>
  </si>
  <si>
    <t>cytosol aminopeptidase</t>
  </si>
  <si>
    <t>lon protease</t>
  </si>
  <si>
    <t xml:space="preserve">alanyl-tRNA synthetase </t>
  </si>
  <si>
    <t>arginyl-tRNA synthetase</t>
  </si>
  <si>
    <t>arginyl-tRNA synthetase w/tRNA</t>
  </si>
  <si>
    <t>asparaginyl-tRNA synthetase</t>
  </si>
  <si>
    <t>aspartyl-tRNA synthetase</t>
  </si>
  <si>
    <t>aspartyl-tRNA synthetase w/tRNA</t>
  </si>
  <si>
    <t>cysteinyl-tRNA synthetase</t>
  </si>
  <si>
    <t>cysteinyl-tRNA synthetase w/tRNA</t>
  </si>
  <si>
    <t>glutamyl-tRNA synthetase</t>
  </si>
  <si>
    <t>glutamyl-tRNA synthetase w/tRNA</t>
  </si>
  <si>
    <t>glycyl-tRNA synthetase</t>
  </si>
  <si>
    <t>histidyl-tRNA synthetase</t>
  </si>
  <si>
    <t>isoleucyl-tRNA synthetase</t>
  </si>
  <si>
    <t>isoleucyl-tRNA synthetase w/tRNA</t>
  </si>
  <si>
    <t>leucyl-tRNA-synthetase</t>
  </si>
  <si>
    <t>leucyl-tRNA-synthetase w/tRNA</t>
  </si>
  <si>
    <t>lysyl-tRNA synthetase</t>
  </si>
  <si>
    <t>methionyl-tRNA synthetase</t>
  </si>
  <si>
    <t>methionyl-tRNA synthetase w/tRNA</t>
  </si>
  <si>
    <t>methionyl-tRNA formyltransferase</t>
  </si>
  <si>
    <t>methionyl-tRNA formyltransferase w/tRNA</t>
  </si>
  <si>
    <r>
      <t xml:space="preserve">phenylalanyl-tRNA synthetase, </t>
    </r>
    <r>
      <rPr>
        <sz val="11"/>
        <color theme="1"/>
        <rFont val="Symbol"/>
        <family val="1"/>
        <charset val="2"/>
      </rPr>
      <t>a+b</t>
    </r>
  </si>
  <si>
    <r>
      <t xml:space="preserve">phenylalanyl-tRNA synthetase, </t>
    </r>
    <r>
      <rPr>
        <sz val="11"/>
        <color theme="1"/>
        <rFont val="Symbol"/>
        <family val="1"/>
        <charset val="2"/>
      </rPr>
      <t>a+b</t>
    </r>
    <r>
      <rPr>
        <sz val="11"/>
        <color theme="1"/>
        <rFont val="Calibri"/>
        <family val="2"/>
        <scheme val="minor"/>
      </rPr>
      <t xml:space="preserve"> w/tRNA</t>
    </r>
  </si>
  <si>
    <t>prolyl-tRNA synthetase</t>
  </si>
  <si>
    <t>prolyl-tRNA synthetase w/tRNA</t>
  </si>
  <si>
    <t>seryl-tRNA synthetase</t>
  </si>
  <si>
    <t>seryl-tRNA synthetase w/tRNA</t>
  </si>
  <si>
    <t>threonyl-tRNA synthetase</t>
  </si>
  <si>
    <t>threonyl-tRNA synthetase w/tRNA</t>
  </si>
  <si>
    <t>tryptophanyl-tRNA synthetase</t>
  </si>
  <si>
    <t>tryptophanyl-tRNA synthetase w/tRNA</t>
  </si>
  <si>
    <t>tyrosyl-tRNA synthetase</t>
  </si>
  <si>
    <t>tyrosyl-tRNA synthetase w/tRNA</t>
  </si>
  <si>
    <t>valyl-tRNA synthetase</t>
  </si>
  <si>
    <t>valyl-tRNA synthetase w/tRNA</t>
  </si>
  <si>
    <t>peptidyl-tRNA hydrolase</t>
  </si>
  <si>
    <t>ribonuclease R, 3'-5' exoribonuclease</t>
  </si>
  <si>
    <t>transfer RNA</t>
  </si>
  <si>
    <r>
      <t xml:space="preserve">RNA polymerase </t>
    </r>
    <r>
      <rPr>
        <sz val="11"/>
        <color theme="1"/>
        <rFont val="Symbol"/>
        <family val="1"/>
        <charset val="2"/>
      </rPr>
      <t>aabb</t>
    </r>
    <r>
      <rPr>
        <sz val="11"/>
        <color theme="1"/>
        <rFont val="Calibri"/>
        <family val="2"/>
        <scheme val="minor"/>
      </rPr>
      <t>'</t>
    </r>
    <r>
      <rPr>
        <sz val="11"/>
        <color theme="1"/>
        <rFont val="Symbol"/>
        <family val="1"/>
        <charset val="2"/>
      </rPr>
      <t>ds</t>
    </r>
  </si>
  <si>
    <t>Copy</t>
  </si>
  <si>
    <t>Charge</t>
  </si>
  <si>
    <t>Effective Charge</t>
  </si>
  <si>
    <t>Concentration (mg/mL)</t>
  </si>
  <si>
    <t>Concentration (mM)</t>
  </si>
  <si>
    <t>Weight (gr/mol)</t>
  </si>
  <si>
    <t>Radius (nm)</t>
  </si>
  <si>
    <t>Volume (nm3)</t>
  </si>
  <si>
    <t>Total Volume</t>
  </si>
  <si>
    <t>Total Charge</t>
  </si>
  <si>
    <t>Total Effective Charge</t>
  </si>
  <si>
    <t>Total Solute Volume</t>
  </si>
  <si>
    <t>Total Solute Charge</t>
  </si>
  <si>
    <t>Total Solute Effective Charge</t>
  </si>
  <si>
    <t>Total Copy</t>
  </si>
  <si>
    <t>N/A</t>
  </si>
  <si>
    <r>
      <t>Dtr (nm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/</t>
    </r>
    <r>
      <rPr>
        <b/>
        <sz val="11"/>
        <color theme="1"/>
        <rFont val="Calibri"/>
        <family val="2"/>
      </rPr>
      <t>µs) at first 1 µs</t>
    </r>
  </si>
  <si>
    <r>
      <t>Dtr (nm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/</t>
    </r>
    <r>
      <rPr>
        <b/>
        <sz val="11"/>
        <color theme="1"/>
        <rFont val="Calibri"/>
        <family val="2"/>
      </rPr>
      <t>µs) at last 1 µs in tRNA clusters</t>
    </r>
  </si>
  <si>
    <r>
      <t>Dtr (nm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/</t>
    </r>
    <r>
      <rPr>
        <b/>
        <sz val="11"/>
        <color theme="1"/>
        <rFont val="Calibri"/>
        <family val="2"/>
      </rPr>
      <t>µs) at last 1 µs in RP clusters</t>
    </r>
  </si>
  <si>
    <r>
      <t>Dtr (nm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/</t>
    </r>
    <r>
      <rPr>
        <b/>
        <sz val="11"/>
        <color theme="1"/>
        <rFont val="Calibri"/>
        <family val="2"/>
      </rPr>
      <t>µs) at last 1 µs out of the clusters</t>
    </r>
  </si>
  <si>
    <t>76.56±1.28</t>
  </si>
  <si>
    <t>75.79±2.67</t>
  </si>
  <si>
    <t>37.59±0.38</t>
  </si>
  <si>
    <t>43.74±3.64</t>
  </si>
  <si>
    <t>35.88±0.00</t>
  </si>
  <si>
    <t>39.65±0.44</t>
  </si>
  <si>
    <t>44.00±0.69</t>
  </si>
  <si>
    <t>21.63±0.85</t>
  </si>
  <si>
    <t>33.85±4.21</t>
  </si>
  <si>
    <t>23.14±0.09</t>
  </si>
  <si>
    <t>19.36±0.53</t>
  </si>
  <si>
    <t>16.92±0.25</t>
  </si>
  <si>
    <t>20.69±0.41</t>
  </si>
  <si>
    <t>48.23±0.25</t>
  </si>
  <si>
    <t>25.01±0.05</t>
  </si>
  <si>
    <t>34.52±2.21</t>
  </si>
  <si>
    <t>16.73±0.52</t>
  </si>
  <si>
    <t>13.29±0.80</t>
  </si>
  <si>
    <t>16.48±1.06</t>
  </si>
  <si>
    <t>38.84±1.84</t>
  </si>
  <si>
    <t>19.61±0.75</t>
  </si>
  <si>
    <t>22.14±2.46</t>
  </si>
  <si>
    <t>10.73±0.15</t>
  </si>
  <si>
    <t>6.35±0.17</t>
  </si>
  <si>
    <t>59.64±0.77</t>
  </si>
  <si>
    <t>30.40±1.16</t>
  </si>
  <si>
    <t>42.00±3.02</t>
  </si>
  <si>
    <t>15.97±0.07</t>
  </si>
  <si>
    <t>12.24±0.13</t>
  </si>
  <si>
    <t>9.61±3.73</t>
  </si>
  <si>
    <t>45.35±0.36</t>
  </si>
  <si>
    <t>41.31±1.96</t>
  </si>
  <si>
    <t>49.56±0.79</t>
  </si>
  <si>
    <t>24.01±0.27</t>
  </si>
  <si>
    <t>23.42±1.03</t>
  </si>
  <si>
    <t>21.73±0.00</t>
  </si>
  <si>
    <t>25.32±0.19</t>
  </si>
  <si>
    <t>40.73±0.49</t>
  </si>
  <si>
    <t>46.32±1.79</t>
  </si>
  <si>
    <t>43.99±0.39</t>
  </si>
  <si>
    <t>22.61±0.84</t>
  </si>
  <si>
    <t>23.06±0.32</t>
  </si>
  <si>
    <t>12.60±0.12</t>
  </si>
  <si>
    <t>12.03±0.00</t>
  </si>
  <si>
    <t>13.26±0.13</t>
  </si>
  <si>
    <t>56.00±0.43</t>
  </si>
  <si>
    <t>56.83±1.67</t>
  </si>
  <si>
    <t>60.56±0.32</t>
  </si>
  <si>
    <t>63.59±0.82</t>
  </si>
  <si>
    <t>71.53±6.72</t>
  </si>
  <si>
    <t>68.27±0.86</t>
  </si>
  <si>
    <t>56.05±0.13</t>
  </si>
  <si>
    <t>57.40±0.65</t>
  </si>
  <si>
    <t>61.03±0.25</t>
  </si>
  <si>
    <t>63.85±0.42</t>
  </si>
  <si>
    <t>66.77±1.97</t>
  </si>
  <si>
    <t>68.38±0.19</t>
  </si>
  <si>
    <t>49.05±0.48</t>
  </si>
  <si>
    <t>24.06±1.42</t>
  </si>
  <si>
    <t>39.58±4.15</t>
  </si>
  <si>
    <t>26.14±0.09</t>
  </si>
  <si>
    <t>22.44±0.36</t>
  </si>
  <si>
    <t>19.88±0.22</t>
  </si>
  <si>
    <t>24.06±0.24</t>
  </si>
  <si>
    <t>24.66±1.32</t>
  </si>
  <si>
    <t>17.10±2.40</t>
  </si>
  <si>
    <t>18.70±0.00</t>
  </si>
  <si>
    <t>55.86±1.84</t>
  </si>
  <si>
    <t>26.96±1.37</t>
  </si>
  <si>
    <t>38.92±5.53</t>
  </si>
  <si>
    <t>23.10±1.49</t>
  </si>
  <si>
    <t>14.77±0.00</t>
  </si>
  <si>
    <t>18.82±1.95</t>
  </si>
  <si>
    <t>20.58±3.84</t>
  </si>
  <si>
    <t>28.73±1.13</t>
  </si>
  <si>
    <t>28.59±1.11</t>
  </si>
  <si>
    <t>34.51±0.60</t>
  </si>
  <si>
    <t>34.40±0.00</t>
  </si>
  <si>
    <t>36.54±1.99</t>
  </si>
  <si>
    <t>65.02±3.15</t>
  </si>
  <si>
    <t>22.90±0.88</t>
  </si>
  <si>
    <t>19.43±0.83</t>
  </si>
  <si>
    <t>19.45±0.55</t>
  </si>
  <si>
    <t>13.99±0.00</t>
  </si>
  <si>
    <t>20.93±1.56</t>
  </si>
  <si>
    <t>36.21±1.25</t>
  </si>
  <si>
    <t>17.69±2.23</t>
  </si>
  <si>
    <t>105.03±2.84</t>
  </si>
  <si>
    <t>52.04±14.75</t>
  </si>
  <si>
    <t>49.05±0.00</t>
  </si>
  <si>
    <t>17.39±0.37</t>
  </si>
  <si>
    <t>9.90±0.22</t>
  </si>
  <si>
    <t>8.07±0.00</t>
  </si>
  <si>
    <t>113.19±4.03</t>
  </si>
  <si>
    <t>59.37±8.24</t>
  </si>
  <si>
    <t>74.65±14.55</t>
  </si>
  <si>
    <t>44.02±0.30</t>
  </si>
  <si>
    <t>40.63±1.10</t>
  </si>
  <si>
    <t>32.28±0.76</t>
  </si>
  <si>
    <t>42.45±0.29</t>
  </si>
  <si>
    <t>65.71±1.33</t>
  </si>
  <si>
    <t>59.27±10.50</t>
  </si>
  <si>
    <t>67.03±2.43</t>
  </si>
  <si>
    <t>32.91±0.25</t>
  </si>
  <si>
    <t>33.86±2.39</t>
  </si>
  <si>
    <t>34.83±0.52</t>
  </si>
  <si>
    <t>102.26±6.17</t>
  </si>
  <si>
    <t>42.87±0.00</t>
  </si>
  <si>
    <t>74.30±0.62</t>
  </si>
  <si>
    <t>40.89±0.87</t>
  </si>
  <si>
    <t>23.20±2.28</t>
  </si>
  <si>
    <t>33.86±2.90</t>
  </si>
  <si>
    <t>45.66±1.07</t>
  </si>
  <si>
    <t>37.72±0.68</t>
  </si>
  <si>
    <t>40.41±3.03</t>
  </si>
  <si>
    <t>19.67±0.57</t>
  </si>
  <si>
    <t>14.81±0.62</t>
  </si>
  <si>
    <t>13.31±0.00</t>
  </si>
  <si>
    <t>23.72±0.45</t>
  </si>
  <si>
    <t>17.49±0.00</t>
  </si>
  <si>
    <t>18.77±1.01</t>
  </si>
  <si>
    <t>19.81±1.33</t>
  </si>
  <si>
    <t>15.03±0.44</t>
  </si>
  <si>
    <t>14.94±0.59</t>
  </si>
  <si>
    <t>36.13±1.62</t>
  </si>
  <si>
    <t>17.28±0.76</t>
  </si>
  <si>
    <t>15.91±0.00</t>
  </si>
  <si>
    <t>40.97±1.52</t>
  </si>
  <si>
    <t>19.36±1.45</t>
  </si>
  <si>
    <t>24.94±0.00</t>
  </si>
  <si>
    <t>88.60±1.98</t>
  </si>
  <si>
    <t>38.91±1.61</t>
  </si>
  <si>
    <t>65.15±10.29</t>
  </si>
  <si>
    <t>9.71±0.07</t>
  </si>
  <si>
    <t>9.20±0.58</t>
  </si>
  <si>
    <t>51.77±1.69</t>
  </si>
  <si>
    <t>28.10±2.74</t>
  </si>
  <si>
    <t>31.42±5.44</t>
  </si>
  <si>
    <t>79.65±3.05</t>
  </si>
  <si>
    <t>30.46±1.01</t>
  </si>
  <si>
    <t>29.14±0.00</t>
  </si>
  <si>
    <t>28.87±0.99</t>
  </si>
  <si>
    <t>18.64±2.41</t>
  </si>
  <si>
    <t>27.79±3.07</t>
  </si>
  <si>
    <t>42.52±1.08</t>
  </si>
  <si>
    <t>19.56±1.00</t>
  </si>
  <si>
    <t>19.18±0.00</t>
  </si>
  <si>
    <t>14.92±0.83</t>
  </si>
  <si>
    <t>16.60±0.78</t>
  </si>
  <si>
    <t>30.19±1.36</t>
  </si>
  <si>
    <t>22.78±2.25</t>
  </si>
  <si>
    <t>25.93±1.26</t>
  </si>
  <si>
    <t>70.52±3.97</t>
  </si>
  <si>
    <t>55.90±14.69</t>
  </si>
  <si>
    <t>71.28±12.35</t>
  </si>
  <si>
    <t>35.36±0.71</t>
  </si>
  <si>
    <t>29.70±1.30</t>
  </si>
  <si>
    <t>35.52±0.97</t>
  </si>
  <si>
    <t>30.32±0.99</t>
  </si>
  <si>
    <t>16.43±1.44</t>
  </si>
  <si>
    <t>17.24±0.00</t>
  </si>
  <si>
    <t>30.93±0.97</t>
  </si>
  <si>
    <t>21.44±1.61</t>
  </si>
  <si>
    <t>22.16±4.33</t>
  </si>
  <si>
    <t>23.57±1.28</t>
  </si>
  <si>
    <t>12.61±0.00</t>
  </si>
  <si>
    <t>18.09±1.52</t>
  </si>
  <si>
    <t>15.14±0.00</t>
  </si>
  <si>
    <t>66.15±6.90</t>
  </si>
  <si>
    <t>77.25±0.00</t>
  </si>
  <si>
    <t>74.00±2.58</t>
  </si>
  <si>
    <t>69.49±1.58</t>
  </si>
  <si>
    <t>76.47±4.93</t>
  </si>
  <si>
    <t>87.52±7.60</t>
  </si>
  <si>
    <t>93.16±4.16</t>
  </si>
  <si>
    <t>66.94±3.60</t>
  </si>
  <si>
    <t>75.47±0.00</t>
  </si>
  <si>
    <t>73.98±0.00</t>
  </si>
  <si>
    <t>69.43±1.74</t>
  </si>
  <si>
    <t>18.33±0.53</t>
  </si>
  <si>
    <t>13.25±0.59</t>
  </si>
  <si>
    <t>17.92±0.00</t>
  </si>
  <si>
    <t>19.43±1.86</t>
  </si>
  <si>
    <t>73.63±3.99</t>
  </si>
  <si>
    <t>70.58±0.00</t>
  </si>
  <si>
    <t>61.41±17.96</t>
  </si>
  <si>
    <t>10.86±0.35</t>
  </si>
  <si>
    <t>8.28±0.19</t>
  </si>
  <si>
    <t>66.80±3.67</t>
  </si>
  <si>
    <t>32.44±8.29</t>
  </si>
  <si>
    <t>49.87±24.32</t>
  </si>
  <si>
    <t>38.88±1.16</t>
  </si>
  <si>
    <t>38.16±1.12</t>
  </si>
  <si>
    <t>65.88±5.02</t>
  </si>
  <si>
    <t>79.34±1.78</t>
  </si>
  <si>
    <t>9.95±0.49</t>
  </si>
  <si>
    <t>6.04±0.15</t>
  </si>
  <si>
    <t>1.10±0.01</t>
  </si>
  <si>
    <t>0.97±0.00</t>
  </si>
  <si>
    <t>3.04±0.06</t>
  </si>
  <si>
    <t>2.66±0.11</t>
  </si>
  <si>
    <t>2.72±0.07</t>
  </si>
  <si>
    <t>1.72±0.03</t>
  </si>
  <si>
    <t>1.52±0.03</t>
  </si>
  <si>
    <t>1.63±0.06</t>
  </si>
  <si>
    <t>49.65±3.42</t>
  </si>
  <si>
    <t>50.63±0.00</t>
  </si>
  <si>
    <t>58.86±4.94</t>
  </si>
  <si>
    <t>5.29±0.10</t>
  </si>
  <si>
    <t>4.54±0.12</t>
  </si>
  <si>
    <t>2.68±0.15</t>
  </si>
  <si>
    <t>2.76±0.00</t>
  </si>
  <si>
    <t>2.38±0.15</t>
  </si>
  <si>
    <t>57.87±2.20</t>
  </si>
  <si>
    <t>36.06±3.98</t>
  </si>
  <si>
    <t>58.53±0.63</t>
  </si>
  <si>
    <t>49.74±0.98</t>
  </si>
  <si>
    <t>53.34±0.00</t>
  </si>
  <si>
    <t>58.11±1.96</t>
  </si>
  <si>
    <t>30.90±0.29</t>
  </si>
  <si>
    <t>33.87±2.74</t>
  </si>
  <si>
    <t>32.99±0.60</t>
  </si>
  <si>
    <t>34.34±0.59</t>
  </si>
  <si>
    <t>22.91±2.14</t>
  </si>
  <si>
    <t>30.47±1.06</t>
  </si>
  <si>
    <t>42.28±1.16</t>
  </si>
  <si>
    <t>25.51±1.74</t>
  </si>
  <si>
    <t>35.12±3.01</t>
  </si>
  <si>
    <t>240.53±4.00</t>
  </si>
  <si>
    <t>82.54±2.51</t>
  </si>
  <si>
    <t>103.02±10.62</t>
  </si>
  <si>
    <t>96.78±2.04</t>
  </si>
  <si>
    <t>30.28±0.69</t>
  </si>
  <si>
    <t>31.50±3.02</t>
  </si>
  <si>
    <t>54.34±0.76</t>
  </si>
  <si>
    <t>68.40±3.15</t>
  </si>
  <si>
    <t>60.01±1.53</t>
  </si>
  <si>
    <t>31.33±0.42</t>
  </si>
  <si>
    <t>28.73±1.89</t>
  </si>
  <si>
    <t>32.23±0.31</t>
  </si>
  <si>
    <t>108.37±4.95</t>
  </si>
  <si>
    <t>40.53±3.28</t>
  </si>
  <si>
    <t>12.33±0.40</t>
  </si>
  <si>
    <t>8.67±0.26</t>
  </si>
  <si>
    <t>98.29±1.01</t>
  </si>
  <si>
    <t>94.72±8.31</t>
  </si>
  <si>
    <t>110.79±1.21</t>
  </si>
  <si>
    <t>2.91±0.02</t>
  </si>
  <si>
    <t>2.82±0.04</t>
  </si>
  <si>
    <t>2.78±0.05</t>
  </si>
  <si>
    <t>8.66±0.33</t>
  </si>
  <si>
    <t>5.71±0.30</t>
  </si>
  <si>
    <t>4.94±0.28</t>
  </si>
  <si>
    <t>4.12±0.12</t>
  </si>
  <si>
    <t>12.60±0.47</t>
  </si>
  <si>
    <t>10.20±0.58</t>
  </si>
  <si>
    <t>4.77±0.00</t>
  </si>
  <si>
    <t>38.32±2.22</t>
  </si>
  <si>
    <t>26.96±7.30</t>
  </si>
  <si>
    <t>28.79±2.94</t>
  </si>
  <si>
    <t>27.10±1.73</t>
  </si>
  <si>
    <t>28.73±1.55</t>
  </si>
  <si>
    <t>23.01±1.12</t>
  </si>
  <si>
    <t>20.31±2.27</t>
  </si>
  <si>
    <t>14.19±0.44</t>
  </si>
  <si>
    <t>19.17±0.64</t>
  </si>
  <si>
    <t>16.97±1.01</t>
  </si>
  <si>
    <t>12.50±0.84</t>
  </si>
  <si>
    <t>14.86±0.77</t>
  </si>
  <si>
    <t>14.90±0.81</t>
  </si>
  <si>
    <t>41.33±2.54</t>
  </si>
  <si>
    <t>21.49±1.73</t>
  </si>
  <si>
    <t>24.02±0.00</t>
  </si>
  <si>
    <t>29.46±1.27</t>
  </si>
  <si>
    <t>33.39±2.06</t>
  </si>
  <si>
    <t>40.63±2.86</t>
  </si>
  <si>
    <t>25.70±2.89</t>
  </si>
  <si>
    <t>26.91±1.54</t>
  </si>
  <si>
    <t>32.02±1.55</t>
  </si>
  <si>
    <t>24.29±0.59</t>
  </si>
  <si>
    <t>23.61±0.92</t>
  </si>
  <si>
    <t>23.90±0.53</t>
  </si>
  <si>
    <t>21.37±2.69</t>
  </si>
  <si>
    <t>14.69±0.00</t>
  </si>
  <si>
    <t>23.88±1.90</t>
  </si>
  <si>
    <t>21.19±1.20</t>
  </si>
  <si>
    <t>12.43±1.57</t>
  </si>
  <si>
    <t>19.24±0.00</t>
  </si>
  <si>
    <t>19.02±1.64</t>
  </si>
  <si>
    <t>16.83±0.55</t>
  </si>
  <si>
    <t>18.69±0.64</t>
  </si>
  <si>
    <t>24.47±1.72</t>
  </si>
  <si>
    <t>23.61±1.65</t>
  </si>
  <si>
    <t>21.23±0.00</t>
  </si>
  <si>
    <t>21.40±0.55</t>
  </si>
  <si>
    <t>21.68±0.79</t>
  </si>
  <si>
    <t>21.10±0.39</t>
  </si>
  <si>
    <t>18.97±0.00</t>
  </si>
  <si>
    <t>14.74±0.00</t>
  </si>
  <si>
    <t>22.69±0.51</t>
  </si>
  <si>
    <t>19.10±0.79</t>
  </si>
  <si>
    <t>15.89±0.48</t>
  </si>
  <si>
    <t>14.55±5.10</t>
  </si>
  <si>
    <t>13.97±0.25</t>
  </si>
  <si>
    <t>13.92±0.69</t>
  </si>
  <si>
    <t>57.96±3.42</t>
  </si>
  <si>
    <t>28.30±3.32</t>
  </si>
  <si>
    <t>24.42±0.00</t>
  </si>
  <si>
    <t>40.29±1.12</t>
  </si>
  <si>
    <t>43.26±2.15</t>
  </si>
  <si>
    <t>9.68±0.47</t>
  </si>
  <si>
    <t>6.11±0.52</t>
  </si>
  <si>
    <t>7.61±0.36</t>
  </si>
  <si>
    <t>8.32±0.25</t>
  </si>
  <si>
    <t>21.78±0.74</t>
  </si>
  <si>
    <t>14.78±0.40</t>
  </si>
  <si>
    <t>18.17±0.79</t>
  </si>
  <si>
    <t>19.43±0.66</t>
  </si>
  <si>
    <t>23.74±1.30</t>
  </si>
  <si>
    <t>18.15±0.00</t>
  </si>
  <si>
    <t>14.51±4.46</t>
  </si>
  <si>
    <t>18.73±1.14</t>
  </si>
  <si>
    <t>21.95±0.96</t>
  </si>
  <si>
    <t>21.68±1.05</t>
  </si>
  <si>
    <t>33.69±0.80</t>
  </si>
  <si>
    <t>16.79±1.50</t>
  </si>
  <si>
    <t>24.91±1.37</t>
  </si>
  <si>
    <t>21.99±0.00</t>
  </si>
  <si>
    <t>30.28±1.35</t>
  </si>
  <si>
    <t>28.71±2.05</t>
  </si>
  <si>
    <t>16.80±2.02</t>
  </si>
  <si>
    <t>16.13±0.00</t>
  </si>
  <si>
    <t>18.32±1.21</t>
  </si>
  <si>
    <t>18.72±1.47</t>
  </si>
  <si>
    <t>23.38±1.28</t>
  </si>
  <si>
    <t>15.67±1.80</t>
  </si>
  <si>
    <t>26.40±0.00</t>
  </si>
  <si>
    <t>16.31±0.35</t>
  </si>
  <si>
    <t>17.36±1.29</t>
  </si>
  <si>
    <t>12.46±0.52</t>
  </si>
  <si>
    <t>7.49±0.42</t>
  </si>
  <si>
    <t>10.48±0.52</t>
  </si>
  <si>
    <t>10.06±0.00</t>
  </si>
  <si>
    <t>10.02±0.67</t>
  </si>
  <si>
    <t>99.77±3.44</t>
  </si>
  <si>
    <t>34.42±2.81</t>
  </si>
  <si>
    <t>25.13±2.38</t>
  </si>
  <si>
    <t>30.09±1.38</t>
  </si>
  <si>
    <t>81.16±0.30</t>
  </si>
  <si>
    <t>45.79±0.52</t>
  </si>
  <si>
    <t>98.83±0.66</t>
  </si>
  <si>
    <t>5.65±0.08</t>
  </si>
  <si>
    <t>4.68±0.07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</si>
</sst>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Symbol"/>
      <family val="1"/>
      <charset val="2"/>
    </font>
    <font>
      <b/>
      <vertAlign val="superscript"/>
      <sz val="11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16" fillId="0" borderId="0" xfId="0" applyFont="1"/>
    <xf numFmtId="0" fontId="16" fillId="0" borderId="0" xfId="0" applyFont="1" applyFill="1"/>
    <xf numFmtId="0" fontId="0" fillId="0" borderId="0" xfId="0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0"/>
  <sheetViews>
    <sheetView tabSelected="1" topLeftCell="B1" workbookViewId="0">
      <selection activeCell="P13" sqref="P13"/>
    </sheetView>
  </sheetViews>
  <sheetFormatPr defaultRowHeight="15"/>
  <cols>
    <col min="1" max="1" width="39.140625" customWidth="1"/>
    <col min="3" max="3" width="83.140625" customWidth="1"/>
    <col min="4" max="4" width="13.42578125" customWidth="1"/>
    <col min="5" max="6" width="23.28515625" customWidth="1"/>
    <col min="7" max="7" width="16.5703125" customWidth="1"/>
    <col min="8" max="8" width="14.140625" customWidth="1"/>
    <col min="9" max="9" width="19" customWidth="1"/>
    <col min="10" max="10" width="12.140625" customWidth="1"/>
    <col min="11" max="11" width="18.28515625" customWidth="1"/>
    <col min="12" max="12" width="20.28515625" customWidth="1"/>
    <col min="13" max="13" width="19.140625" customWidth="1"/>
    <col min="14" max="14" width="27.5703125" customWidth="1"/>
    <col min="15" max="15" width="24.28515625" customWidth="1"/>
    <col min="16" max="16" width="37.42578125" customWidth="1"/>
    <col min="17" max="17" width="34.28515625" customWidth="1"/>
    <col min="18" max="18" width="40.42578125" customWidth="1"/>
  </cols>
  <sheetData>
    <row r="1" spans="1:18" ht="17.25">
      <c r="A1" s="1" t="s">
        <v>127</v>
      </c>
      <c r="B1" s="1" t="s">
        <v>135</v>
      </c>
      <c r="C1" s="1" t="s">
        <v>134</v>
      </c>
      <c r="D1" s="1" t="s">
        <v>256</v>
      </c>
      <c r="E1" s="1" t="s">
        <v>259</v>
      </c>
      <c r="F1" s="1" t="s">
        <v>260</v>
      </c>
      <c r="G1" s="1" t="s">
        <v>261</v>
      </c>
      <c r="H1" s="1" t="s">
        <v>262</v>
      </c>
      <c r="I1" s="1" t="s">
        <v>263</v>
      </c>
      <c r="J1" s="1" t="s">
        <v>257</v>
      </c>
      <c r="K1" s="1" t="s">
        <v>258</v>
      </c>
      <c r="L1" s="1" t="s">
        <v>264</v>
      </c>
      <c r="M1" s="1" t="s">
        <v>265</v>
      </c>
      <c r="N1" s="1" t="s">
        <v>266</v>
      </c>
      <c r="O1" s="1" t="s">
        <v>272</v>
      </c>
      <c r="P1" s="1" t="s">
        <v>273</v>
      </c>
      <c r="Q1" s="1" t="s">
        <v>274</v>
      </c>
      <c r="R1" s="1" t="s">
        <v>275</v>
      </c>
    </row>
    <row r="2" spans="1:18">
      <c r="A2" s="2" t="s">
        <v>128</v>
      </c>
      <c r="B2" t="s">
        <v>0</v>
      </c>
      <c r="C2" t="s">
        <v>136</v>
      </c>
      <c r="D2">
        <v>5</v>
      </c>
      <c r="E2">
        <f>(G2*D2)/(6.02*10^23)/10^-18</f>
        <v>0.26003654485049837</v>
      </c>
      <c r="F2">
        <f>(D2)*10^3/(6.02*10^23)/10^-18</f>
        <v>8.3056478405315621E-3</v>
      </c>
      <c r="G2">
        <v>31308.400000000001</v>
      </c>
      <c r="H2">
        <v>2.0299999999999998</v>
      </c>
      <c r="I2">
        <v>35.041018676500002</v>
      </c>
      <c r="J2">
        <v>0</v>
      </c>
      <c r="K2">
        <v>0</v>
      </c>
      <c r="L2">
        <f>I2*D2</f>
        <v>175.20509338250002</v>
      </c>
      <c r="M2">
        <f>J2*D2</f>
        <v>0</v>
      </c>
      <c r="N2">
        <f>K2*D2</f>
        <v>0</v>
      </c>
      <c r="O2" t="s">
        <v>276</v>
      </c>
      <c r="P2" t="s">
        <v>271</v>
      </c>
      <c r="Q2" t="s">
        <v>271</v>
      </c>
      <c r="R2" t="s">
        <v>277</v>
      </c>
    </row>
    <row r="3" spans="1:18">
      <c r="A3" s="2"/>
      <c r="B3" t="s">
        <v>1</v>
      </c>
      <c r="C3" t="s">
        <v>136</v>
      </c>
      <c r="D3">
        <v>38</v>
      </c>
      <c r="E3">
        <f t="shared" ref="E3:E66" si="0">(G3*D3)/(6.02*10^23)/10^-18</f>
        <v>3.9525491694352159</v>
      </c>
      <c r="F3">
        <f t="shared" ref="F3:F66" si="1">(D3)*10^3/(6.02*10^23)/10^-18</f>
        <v>6.3122923588039878E-2</v>
      </c>
      <c r="G3">
        <v>62616.7</v>
      </c>
      <c r="H3">
        <v>2.57</v>
      </c>
      <c r="I3">
        <v>71.103008888600002</v>
      </c>
      <c r="J3">
        <v>0</v>
      </c>
      <c r="K3">
        <v>0</v>
      </c>
      <c r="L3">
        <f t="shared" ref="L3:L66" si="2">I3*D3</f>
        <v>2701.9143377668001</v>
      </c>
      <c r="M3">
        <f t="shared" ref="M3:M66" si="3">J3*D3</f>
        <v>0</v>
      </c>
      <c r="N3">
        <f t="shared" ref="N3:N66" si="4">K3*D3</f>
        <v>0</v>
      </c>
      <c r="O3" t="s">
        <v>278</v>
      </c>
      <c r="P3" t="s">
        <v>279</v>
      </c>
      <c r="Q3" t="s">
        <v>280</v>
      </c>
      <c r="R3" t="s">
        <v>281</v>
      </c>
    </row>
    <row r="4" spans="1:18">
      <c r="A4" s="3"/>
      <c r="B4" t="s">
        <v>2</v>
      </c>
      <c r="C4" t="s">
        <v>137</v>
      </c>
      <c r="D4">
        <v>10</v>
      </c>
      <c r="E4">
        <f t="shared" si="0"/>
        <v>0.8183405315614618</v>
      </c>
      <c r="F4">
        <f t="shared" si="1"/>
        <v>1.6611295681063124E-2</v>
      </c>
      <c r="G4">
        <v>49264.1</v>
      </c>
      <c r="H4">
        <v>2.37</v>
      </c>
      <c r="I4">
        <v>55.761397211999999</v>
      </c>
      <c r="J4">
        <v>11</v>
      </c>
      <c r="K4">
        <v>8.7650986186199997</v>
      </c>
      <c r="L4">
        <f t="shared" si="2"/>
        <v>557.61397211999997</v>
      </c>
      <c r="M4">
        <f t="shared" si="3"/>
        <v>110</v>
      </c>
      <c r="N4">
        <f t="shared" si="4"/>
        <v>87.650986186200001</v>
      </c>
      <c r="O4" t="s">
        <v>282</v>
      </c>
      <c r="P4" t="s">
        <v>271</v>
      </c>
      <c r="Q4" t="s">
        <v>283</v>
      </c>
      <c r="R4" t="s">
        <v>284</v>
      </c>
    </row>
    <row r="5" spans="1:18">
      <c r="A5" s="3"/>
      <c r="B5" t="s">
        <v>3</v>
      </c>
      <c r="C5" t="s">
        <v>137</v>
      </c>
      <c r="D5">
        <v>56</v>
      </c>
      <c r="E5">
        <f t="shared" si="0"/>
        <v>9.1654232558139537</v>
      </c>
      <c r="F5">
        <f t="shared" si="1"/>
        <v>9.3023255813953487E-2</v>
      </c>
      <c r="G5">
        <v>98528.3</v>
      </c>
      <c r="H5">
        <v>2.99</v>
      </c>
      <c r="I5">
        <v>111.97012789599999</v>
      </c>
      <c r="J5">
        <v>22</v>
      </c>
      <c r="K5">
        <v>14.8387468946</v>
      </c>
      <c r="L5">
        <f t="shared" si="2"/>
        <v>6270.3271621759995</v>
      </c>
      <c r="M5">
        <f t="shared" si="3"/>
        <v>1232</v>
      </c>
      <c r="N5">
        <f t="shared" si="4"/>
        <v>830.96982609759993</v>
      </c>
      <c r="O5" t="s">
        <v>285</v>
      </c>
      <c r="P5" t="s">
        <v>286</v>
      </c>
      <c r="Q5" t="s">
        <v>287</v>
      </c>
      <c r="R5" t="s">
        <v>288</v>
      </c>
    </row>
    <row r="6" spans="1:18">
      <c r="A6" s="3"/>
      <c r="B6" t="s">
        <v>4</v>
      </c>
      <c r="C6" t="s">
        <v>138</v>
      </c>
      <c r="D6">
        <v>135</v>
      </c>
      <c r="E6">
        <f t="shared" si="0"/>
        <v>10.177901162790697</v>
      </c>
      <c r="F6">
        <f t="shared" si="1"/>
        <v>0.22425249169435219</v>
      </c>
      <c r="G6">
        <v>45385.9</v>
      </c>
      <c r="H6">
        <v>2.31</v>
      </c>
      <c r="I6">
        <v>51.632665881199998</v>
      </c>
      <c r="J6">
        <v>8</v>
      </c>
      <c r="K6">
        <v>6.7294447324200002</v>
      </c>
      <c r="L6">
        <f t="shared" si="2"/>
        <v>6970.4098939619998</v>
      </c>
      <c r="M6">
        <f t="shared" si="3"/>
        <v>1080</v>
      </c>
      <c r="N6">
        <f t="shared" si="4"/>
        <v>908.47503887670007</v>
      </c>
      <c r="O6" t="s">
        <v>289</v>
      </c>
      <c r="P6" t="s">
        <v>271</v>
      </c>
      <c r="Q6" t="s">
        <v>290</v>
      </c>
      <c r="R6" t="s">
        <v>291</v>
      </c>
    </row>
    <row r="7" spans="1:18">
      <c r="A7" s="3"/>
      <c r="B7" t="s">
        <v>5</v>
      </c>
      <c r="C7" t="s">
        <v>139</v>
      </c>
      <c r="D7">
        <v>3</v>
      </c>
      <c r="E7">
        <f t="shared" si="0"/>
        <v>0.71051162790697675</v>
      </c>
      <c r="F7">
        <f t="shared" si="1"/>
        <v>4.9833887043189374E-3</v>
      </c>
      <c r="G7">
        <v>142576</v>
      </c>
      <c r="H7">
        <v>3.39</v>
      </c>
      <c r="I7">
        <v>163.18780614299999</v>
      </c>
      <c r="J7">
        <v>12</v>
      </c>
      <c r="K7">
        <v>9.4000725849099993</v>
      </c>
      <c r="L7">
        <f t="shared" si="2"/>
        <v>489.56341842899997</v>
      </c>
      <c r="M7">
        <f t="shared" si="3"/>
        <v>36</v>
      </c>
      <c r="N7">
        <f t="shared" si="4"/>
        <v>28.200217754729998</v>
      </c>
      <c r="O7" t="s">
        <v>292</v>
      </c>
      <c r="P7" t="s">
        <v>293</v>
      </c>
      <c r="Q7" t="s">
        <v>271</v>
      </c>
      <c r="R7" t="s">
        <v>294</v>
      </c>
    </row>
    <row r="8" spans="1:18">
      <c r="A8" s="3"/>
      <c r="B8" t="s">
        <v>6</v>
      </c>
      <c r="C8" t="s">
        <v>140</v>
      </c>
      <c r="D8">
        <v>4</v>
      </c>
      <c r="E8">
        <f t="shared" si="0"/>
        <v>0.38106046511627906</v>
      </c>
      <c r="F8">
        <f t="shared" si="1"/>
        <v>6.6445182724252493E-3</v>
      </c>
      <c r="G8">
        <v>57349.599999999999</v>
      </c>
      <c r="H8">
        <v>2.5</v>
      </c>
      <c r="I8">
        <v>65.449846949800005</v>
      </c>
      <c r="J8">
        <v>16</v>
      </c>
      <c r="K8">
        <v>11.755733298000001</v>
      </c>
      <c r="L8">
        <f t="shared" si="2"/>
        <v>261.79938779920002</v>
      </c>
      <c r="M8">
        <f t="shared" si="3"/>
        <v>64</v>
      </c>
      <c r="N8">
        <f t="shared" si="4"/>
        <v>47.022933192000004</v>
      </c>
      <c r="O8" t="s">
        <v>295</v>
      </c>
      <c r="P8" t="s">
        <v>271</v>
      </c>
      <c r="Q8" t="s">
        <v>296</v>
      </c>
      <c r="R8" t="s">
        <v>297</v>
      </c>
    </row>
    <row r="9" spans="1:18">
      <c r="A9" s="3"/>
      <c r="B9" t="s">
        <v>7</v>
      </c>
      <c r="C9" t="s">
        <v>140</v>
      </c>
      <c r="D9">
        <v>12</v>
      </c>
      <c r="E9">
        <f t="shared" si="0"/>
        <v>4.5727375415282401</v>
      </c>
      <c r="F9">
        <f t="shared" si="1"/>
        <v>1.993355481727575E-2</v>
      </c>
      <c r="G9">
        <v>229399</v>
      </c>
      <c r="H9">
        <v>4</v>
      </c>
      <c r="I9">
        <v>268.08257310599998</v>
      </c>
      <c r="J9">
        <v>64</v>
      </c>
      <c r="K9">
        <v>28.701690505799998</v>
      </c>
      <c r="L9">
        <f t="shared" si="2"/>
        <v>3216.990877272</v>
      </c>
      <c r="M9">
        <f t="shared" si="3"/>
        <v>768</v>
      </c>
      <c r="N9">
        <f t="shared" si="4"/>
        <v>344.42028606959997</v>
      </c>
      <c r="O9" t="s">
        <v>298</v>
      </c>
      <c r="P9" t="s">
        <v>299</v>
      </c>
      <c r="Q9" t="s">
        <v>271</v>
      </c>
      <c r="R9" t="s">
        <v>271</v>
      </c>
    </row>
    <row r="10" spans="1:18">
      <c r="A10" s="3"/>
      <c r="B10" t="s">
        <v>8</v>
      </c>
      <c r="C10" t="s">
        <v>141</v>
      </c>
      <c r="D10">
        <v>16</v>
      </c>
      <c r="E10">
        <f t="shared" si="0"/>
        <v>0.96826843853820599</v>
      </c>
      <c r="F10">
        <f t="shared" si="1"/>
        <v>2.6578073089700997E-2</v>
      </c>
      <c r="G10">
        <v>36431.1</v>
      </c>
      <c r="H10">
        <v>2.13</v>
      </c>
      <c r="I10">
        <v>40.478780456599999</v>
      </c>
      <c r="J10">
        <v>5</v>
      </c>
      <c r="K10">
        <v>4.4628710262800002</v>
      </c>
      <c r="L10">
        <f t="shared" si="2"/>
        <v>647.66048730559999</v>
      </c>
      <c r="M10">
        <f t="shared" si="3"/>
        <v>80</v>
      </c>
      <c r="N10">
        <f t="shared" si="4"/>
        <v>71.405936420480003</v>
      </c>
      <c r="O10" t="s">
        <v>300</v>
      </c>
      <c r="P10" t="s">
        <v>271</v>
      </c>
      <c r="Q10" t="s">
        <v>301</v>
      </c>
      <c r="R10" t="s">
        <v>302</v>
      </c>
    </row>
    <row r="11" spans="1:18">
      <c r="A11" s="3"/>
      <c r="B11" t="s">
        <v>9</v>
      </c>
      <c r="C11" t="s">
        <v>141</v>
      </c>
      <c r="D11">
        <v>46</v>
      </c>
      <c r="E11">
        <f t="shared" si="0"/>
        <v>11.135056478405316</v>
      </c>
      <c r="F11">
        <f t="shared" si="1"/>
        <v>7.6411960132890366E-2</v>
      </c>
      <c r="G11">
        <v>145724</v>
      </c>
      <c r="H11">
        <v>3.42</v>
      </c>
      <c r="I11">
        <v>167.558678869</v>
      </c>
      <c r="J11">
        <v>20</v>
      </c>
      <c r="K11">
        <v>13.8629436112</v>
      </c>
      <c r="L11">
        <f t="shared" si="2"/>
        <v>7707.6992279740007</v>
      </c>
      <c r="M11">
        <f t="shared" si="3"/>
        <v>920</v>
      </c>
      <c r="N11">
        <f t="shared" si="4"/>
        <v>637.69540611520006</v>
      </c>
      <c r="O11" t="s">
        <v>303</v>
      </c>
      <c r="P11" t="s">
        <v>304</v>
      </c>
      <c r="Q11" t="s">
        <v>271</v>
      </c>
      <c r="R11" t="s">
        <v>305</v>
      </c>
    </row>
    <row r="12" spans="1:18">
      <c r="A12" s="3"/>
      <c r="B12" t="s">
        <v>10</v>
      </c>
      <c r="C12" t="s">
        <v>142</v>
      </c>
      <c r="D12">
        <v>10</v>
      </c>
      <c r="E12">
        <f t="shared" si="0"/>
        <v>0.8308704318936877</v>
      </c>
      <c r="F12">
        <f t="shared" si="1"/>
        <v>1.6611295681063124E-2</v>
      </c>
      <c r="G12">
        <v>50018.400000000001</v>
      </c>
      <c r="H12">
        <v>2.37</v>
      </c>
      <c r="I12">
        <v>55.761397211999999</v>
      </c>
      <c r="J12">
        <v>-1</v>
      </c>
      <c r="K12">
        <v>-0.97580328338900002</v>
      </c>
      <c r="L12">
        <f t="shared" si="2"/>
        <v>557.61397211999997</v>
      </c>
      <c r="M12">
        <f t="shared" si="3"/>
        <v>-10</v>
      </c>
      <c r="N12">
        <f t="shared" si="4"/>
        <v>-9.7580328338900006</v>
      </c>
      <c r="O12" t="s">
        <v>306</v>
      </c>
      <c r="P12" t="s">
        <v>307</v>
      </c>
      <c r="Q12" t="s">
        <v>271</v>
      </c>
      <c r="R12" t="s">
        <v>308</v>
      </c>
    </row>
    <row r="13" spans="1:18">
      <c r="A13" s="3"/>
      <c r="B13" t="s">
        <v>11</v>
      </c>
      <c r="C13" t="s">
        <v>142</v>
      </c>
      <c r="D13">
        <v>65</v>
      </c>
      <c r="E13">
        <f t="shared" si="0"/>
        <v>10.801337209302327</v>
      </c>
      <c r="F13">
        <f t="shared" si="1"/>
        <v>0.1079734219269103</v>
      </c>
      <c r="G13">
        <v>100037</v>
      </c>
      <c r="H13">
        <v>3.01</v>
      </c>
      <c r="I13">
        <v>114.232082984</v>
      </c>
      <c r="J13">
        <v>-2</v>
      </c>
      <c r="K13">
        <v>-1.9062035960899999</v>
      </c>
      <c r="L13">
        <f t="shared" si="2"/>
        <v>7425.0853939600001</v>
      </c>
      <c r="M13">
        <f t="shared" si="3"/>
        <v>-130</v>
      </c>
      <c r="N13">
        <f t="shared" si="4"/>
        <v>-123.90323374584999</v>
      </c>
      <c r="O13" t="s">
        <v>309</v>
      </c>
      <c r="P13" t="s">
        <v>310</v>
      </c>
      <c r="Q13" t="s">
        <v>311</v>
      </c>
      <c r="R13" t="s">
        <v>312</v>
      </c>
    </row>
    <row r="14" spans="1:18">
      <c r="A14" s="3"/>
      <c r="B14" t="s">
        <v>12</v>
      </c>
      <c r="C14" t="s">
        <v>143</v>
      </c>
      <c r="D14">
        <v>14</v>
      </c>
      <c r="E14">
        <f t="shared" si="0"/>
        <v>1.3223744186046511</v>
      </c>
      <c r="F14">
        <f t="shared" si="1"/>
        <v>2.3255813953488372E-2</v>
      </c>
      <c r="G14">
        <v>56862.1</v>
      </c>
      <c r="H14">
        <v>2.48</v>
      </c>
      <c r="I14">
        <v>63.891583483300003</v>
      </c>
      <c r="J14">
        <v>-5</v>
      </c>
      <c r="K14">
        <v>-4.4628710262800002</v>
      </c>
      <c r="L14">
        <f t="shared" si="2"/>
        <v>894.48216876620006</v>
      </c>
      <c r="M14">
        <f t="shared" si="3"/>
        <v>-70</v>
      </c>
      <c r="N14">
        <f t="shared" si="4"/>
        <v>-62.480194367920006</v>
      </c>
      <c r="O14" t="s">
        <v>313</v>
      </c>
      <c r="P14" t="s">
        <v>314</v>
      </c>
      <c r="Q14" t="s">
        <v>271</v>
      </c>
      <c r="R14" t="s">
        <v>315</v>
      </c>
    </row>
    <row r="15" spans="1:18">
      <c r="A15" s="3"/>
      <c r="B15" t="s">
        <v>13</v>
      </c>
      <c r="C15" t="s">
        <v>144</v>
      </c>
      <c r="D15">
        <v>4</v>
      </c>
      <c r="E15">
        <f t="shared" si="0"/>
        <v>0.72673754152823922</v>
      </c>
      <c r="F15">
        <f t="shared" si="1"/>
        <v>6.6445182724252493E-3</v>
      </c>
      <c r="G15">
        <v>109374</v>
      </c>
      <c r="H15">
        <v>3.1</v>
      </c>
      <c r="I15">
        <v>124.788248991</v>
      </c>
      <c r="J15">
        <v>-4</v>
      </c>
      <c r="K15">
        <v>-3.6464311358799999</v>
      </c>
      <c r="L15">
        <f t="shared" si="2"/>
        <v>499.15299596400001</v>
      </c>
      <c r="M15">
        <f t="shared" si="3"/>
        <v>-16</v>
      </c>
      <c r="N15">
        <f t="shared" si="4"/>
        <v>-14.58572454352</v>
      </c>
      <c r="O15" t="s">
        <v>316</v>
      </c>
      <c r="P15" t="s">
        <v>271</v>
      </c>
      <c r="Q15" t="s">
        <v>271</v>
      </c>
      <c r="R15" t="s">
        <v>317</v>
      </c>
    </row>
    <row r="16" spans="1:18">
      <c r="A16" s="3"/>
      <c r="B16" t="s">
        <v>14</v>
      </c>
      <c r="C16" s="3" t="s">
        <v>145</v>
      </c>
      <c r="D16">
        <v>25</v>
      </c>
      <c r="E16">
        <f t="shared" si="0"/>
        <v>8.0890780730897021</v>
      </c>
      <c r="F16">
        <f t="shared" si="1"/>
        <v>4.1528239202657809E-2</v>
      </c>
      <c r="G16">
        <v>194785</v>
      </c>
      <c r="H16">
        <v>3.79</v>
      </c>
      <c r="I16">
        <v>228.037483232</v>
      </c>
      <c r="J16">
        <v>-22</v>
      </c>
      <c r="K16">
        <v>-14.8387468946</v>
      </c>
      <c r="L16">
        <f t="shared" si="2"/>
        <v>5700.9370808000003</v>
      </c>
      <c r="M16">
        <f t="shared" si="3"/>
        <v>-550</v>
      </c>
      <c r="N16">
        <f t="shared" si="4"/>
        <v>-370.96867236499997</v>
      </c>
      <c r="O16" t="s">
        <v>318</v>
      </c>
      <c r="P16" t="s">
        <v>271</v>
      </c>
      <c r="Q16" t="s">
        <v>319</v>
      </c>
      <c r="R16" t="s">
        <v>320</v>
      </c>
    </row>
    <row r="17" spans="1:18">
      <c r="A17" s="3"/>
      <c r="B17" t="s">
        <v>15</v>
      </c>
      <c r="C17" t="s">
        <v>146</v>
      </c>
      <c r="D17">
        <v>44</v>
      </c>
      <c r="E17">
        <f t="shared" si="0"/>
        <v>2.9706870431893693</v>
      </c>
      <c r="F17">
        <f t="shared" si="1"/>
        <v>7.3089700996677748E-2</v>
      </c>
      <c r="G17">
        <v>40644.400000000001</v>
      </c>
      <c r="H17">
        <v>2.21</v>
      </c>
      <c r="I17">
        <v>45.213219228600003</v>
      </c>
      <c r="J17">
        <v>-7</v>
      </c>
      <c r="K17">
        <v>-6.0020918490100001</v>
      </c>
      <c r="L17">
        <f t="shared" si="2"/>
        <v>1989.3816460584001</v>
      </c>
      <c r="M17">
        <f t="shared" si="3"/>
        <v>-308</v>
      </c>
      <c r="N17">
        <f t="shared" si="4"/>
        <v>-264.09204135644001</v>
      </c>
      <c r="O17" t="s">
        <v>321</v>
      </c>
      <c r="P17" t="s">
        <v>322</v>
      </c>
      <c r="Q17" t="s">
        <v>271</v>
      </c>
      <c r="R17" t="s">
        <v>323</v>
      </c>
    </row>
    <row r="18" spans="1:18">
      <c r="A18" s="3"/>
      <c r="B18" t="s">
        <v>16</v>
      </c>
      <c r="C18" t="s">
        <v>147</v>
      </c>
      <c r="D18">
        <v>28</v>
      </c>
      <c r="E18">
        <f t="shared" si="0"/>
        <v>1.6755162790697673</v>
      </c>
      <c r="F18">
        <f t="shared" si="1"/>
        <v>4.6511627906976744E-2</v>
      </c>
      <c r="G18">
        <v>36023.599999999999</v>
      </c>
      <c r="H18">
        <v>2.13</v>
      </c>
      <c r="I18">
        <v>40.478780456599999</v>
      </c>
      <c r="J18">
        <v>-2</v>
      </c>
      <c r="K18">
        <v>-1.9062035960899999</v>
      </c>
      <c r="L18">
        <f t="shared" si="2"/>
        <v>1133.4058527847999</v>
      </c>
      <c r="M18">
        <f t="shared" si="3"/>
        <v>-56</v>
      </c>
      <c r="N18">
        <f t="shared" si="4"/>
        <v>-53.373700690519996</v>
      </c>
      <c r="O18" t="s">
        <v>324</v>
      </c>
      <c r="P18" t="s">
        <v>325</v>
      </c>
      <c r="Q18" t="s">
        <v>271</v>
      </c>
      <c r="R18" t="s">
        <v>326</v>
      </c>
    </row>
    <row r="19" spans="1:18">
      <c r="A19" s="3"/>
      <c r="B19" t="s">
        <v>17</v>
      </c>
      <c r="C19" t="s">
        <v>148</v>
      </c>
      <c r="D19">
        <v>161</v>
      </c>
      <c r="E19">
        <f t="shared" si="0"/>
        <v>10.870013953488373</v>
      </c>
      <c r="F19">
        <f t="shared" si="1"/>
        <v>0.26744186046511631</v>
      </c>
      <c r="G19">
        <v>40644.400000000001</v>
      </c>
      <c r="H19">
        <v>2.21</v>
      </c>
      <c r="I19">
        <v>45.213219228600003</v>
      </c>
      <c r="J19">
        <v>-7</v>
      </c>
      <c r="K19">
        <v>-6.0020918490100001</v>
      </c>
      <c r="L19">
        <f t="shared" si="2"/>
        <v>7279.3282958046002</v>
      </c>
      <c r="M19">
        <f t="shared" si="3"/>
        <v>-1127</v>
      </c>
      <c r="N19">
        <f t="shared" si="4"/>
        <v>-966.33678769060998</v>
      </c>
      <c r="O19" t="s">
        <v>327</v>
      </c>
      <c r="P19" t="s">
        <v>328</v>
      </c>
      <c r="Q19" t="s">
        <v>271</v>
      </c>
      <c r="R19" t="s">
        <v>329</v>
      </c>
    </row>
    <row r="20" spans="1:18">
      <c r="B20" t="s">
        <v>18</v>
      </c>
      <c r="C20" s="3" t="s">
        <v>149</v>
      </c>
      <c r="D20">
        <v>101</v>
      </c>
      <c r="E20">
        <f t="shared" si="0"/>
        <v>6.0438265780730891</v>
      </c>
      <c r="F20">
        <f t="shared" si="1"/>
        <v>0.16777408637873756</v>
      </c>
      <c r="G20">
        <v>36023.599999999999</v>
      </c>
      <c r="H20">
        <v>2.13</v>
      </c>
      <c r="I20">
        <v>40.478780456599999</v>
      </c>
      <c r="J20">
        <v>-2</v>
      </c>
      <c r="K20">
        <v>-1.9062035960899999</v>
      </c>
      <c r="L20">
        <f t="shared" si="2"/>
        <v>4088.3568261166001</v>
      </c>
      <c r="M20">
        <f t="shared" si="3"/>
        <v>-202</v>
      </c>
      <c r="N20">
        <f t="shared" si="4"/>
        <v>-192.52656320508999</v>
      </c>
      <c r="O20" t="s">
        <v>330</v>
      </c>
      <c r="P20" t="s">
        <v>331</v>
      </c>
      <c r="Q20" t="s">
        <v>271</v>
      </c>
      <c r="R20" t="s">
        <v>332</v>
      </c>
    </row>
    <row r="21" spans="1:18">
      <c r="A21" s="3"/>
      <c r="B21" t="s">
        <v>19</v>
      </c>
      <c r="C21" t="s">
        <v>150</v>
      </c>
      <c r="D21">
        <v>10</v>
      </c>
      <c r="E21">
        <f t="shared" si="0"/>
        <v>0.73674916943521596</v>
      </c>
      <c r="F21">
        <f t="shared" si="1"/>
        <v>1.6611295681063124E-2</v>
      </c>
      <c r="G21">
        <v>44352.3</v>
      </c>
      <c r="H21">
        <v>2.2799999999999998</v>
      </c>
      <c r="I21">
        <v>49.647015961299999</v>
      </c>
      <c r="J21">
        <v>6</v>
      </c>
      <c r="K21">
        <v>5.2472852893499997</v>
      </c>
      <c r="L21">
        <f t="shared" si="2"/>
        <v>496.47015961299996</v>
      </c>
      <c r="M21">
        <f t="shared" si="3"/>
        <v>60</v>
      </c>
      <c r="N21">
        <f t="shared" si="4"/>
        <v>52.472852893499997</v>
      </c>
      <c r="O21" t="s">
        <v>333</v>
      </c>
      <c r="P21" t="s">
        <v>271</v>
      </c>
      <c r="Q21" t="s">
        <v>334</v>
      </c>
      <c r="R21" t="s">
        <v>335</v>
      </c>
    </row>
    <row r="22" spans="1:18">
      <c r="A22" s="3"/>
      <c r="B22" t="s">
        <v>20</v>
      </c>
      <c r="C22" t="s">
        <v>150</v>
      </c>
      <c r="D22">
        <v>82</v>
      </c>
      <c r="E22">
        <f t="shared" si="0"/>
        <v>12.082672757475084</v>
      </c>
      <c r="F22">
        <f t="shared" si="1"/>
        <v>0.13621262458471761</v>
      </c>
      <c r="G22">
        <v>88704.5</v>
      </c>
      <c r="H22">
        <v>2.89</v>
      </c>
      <c r="I22">
        <v>101.10721259499999</v>
      </c>
      <c r="J22">
        <v>12</v>
      </c>
      <c r="K22">
        <v>9.4000725849099993</v>
      </c>
      <c r="L22">
        <f t="shared" si="2"/>
        <v>8290.7914327899998</v>
      </c>
      <c r="M22">
        <f t="shared" si="3"/>
        <v>984</v>
      </c>
      <c r="N22">
        <f t="shared" si="4"/>
        <v>770.80595196261993</v>
      </c>
      <c r="O22" t="s">
        <v>336</v>
      </c>
      <c r="P22" t="s">
        <v>337</v>
      </c>
      <c r="Q22" t="s">
        <v>338</v>
      </c>
      <c r="R22" t="s">
        <v>339</v>
      </c>
    </row>
    <row r="23" spans="1:18">
      <c r="A23" s="3"/>
      <c r="B23" t="s">
        <v>21</v>
      </c>
      <c r="C23" s="3" t="s">
        <v>151</v>
      </c>
      <c r="D23">
        <v>1</v>
      </c>
      <c r="E23">
        <f t="shared" si="0"/>
        <v>0.14871744186046509</v>
      </c>
      <c r="F23">
        <f t="shared" si="1"/>
        <v>1.6611295681063123E-3</v>
      </c>
      <c r="G23">
        <v>89527.9</v>
      </c>
      <c r="H23">
        <v>2.91</v>
      </c>
      <c r="I23">
        <v>103.220884509</v>
      </c>
      <c r="J23">
        <v>28</v>
      </c>
      <c r="K23">
        <v>17.509374747100001</v>
      </c>
      <c r="L23">
        <f t="shared" si="2"/>
        <v>103.220884509</v>
      </c>
      <c r="M23">
        <f t="shared" si="3"/>
        <v>28</v>
      </c>
      <c r="N23">
        <f t="shared" si="4"/>
        <v>17.509374747100001</v>
      </c>
      <c r="O23" t="s">
        <v>340</v>
      </c>
      <c r="P23" t="s">
        <v>271</v>
      </c>
      <c r="Q23" t="s">
        <v>341</v>
      </c>
      <c r="R23" t="s">
        <v>342</v>
      </c>
    </row>
    <row r="24" spans="1:18">
      <c r="A24" s="3"/>
      <c r="B24" t="s">
        <v>22</v>
      </c>
      <c r="C24" t="s">
        <v>152</v>
      </c>
      <c r="D24">
        <v>1</v>
      </c>
      <c r="E24">
        <f t="shared" si="0"/>
        <v>6.9389867109634559E-2</v>
      </c>
      <c r="F24">
        <f t="shared" si="1"/>
        <v>1.6611295681063123E-3</v>
      </c>
      <c r="G24">
        <v>41772.699999999997</v>
      </c>
      <c r="H24">
        <v>2.2400000000000002</v>
      </c>
      <c r="I24">
        <v>47.079589158600001</v>
      </c>
      <c r="J24">
        <v>4</v>
      </c>
      <c r="K24">
        <v>3.6464311358799999</v>
      </c>
      <c r="L24">
        <f t="shared" si="2"/>
        <v>47.079589158600001</v>
      </c>
      <c r="M24">
        <f t="shared" si="3"/>
        <v>4</v>
      </c>
      <c r="N24">
        <f t="shared" si="4"/>
        <v>3.6464311358799999</v>
      </c>
      <c r="O24" t="s">
        <v>343</v>
      </c>
      <c r="P24" t="s">
        <v>271</v>
      </c>
      <c r="Q24" t="s">
        <v>344</v>
      </c>
      <c r="R24" t="s">
        <v>345</v>
      </c>
    </row>
    <row r="25" spans="1:18">
      <c r="A25" s="3"/>
      <c r="B25" t="s">
        <v>23</v>
      </c>
      <c r="C25" t="s">
        <v>153</v>
      </c>
      <c r="D25">
        <v>1</v>
      </c>
      <c r="E25">
        <f t="shared" si="0"/>
        <v>0.17214617940199337</v>
      </c>
      <c r="F25">
        <f t="shared" si="1"/>
        <v>1.6611295681063123E-3</v>
      </c>
      <c r="G25">
        <v>103632</v>
      </c>
      <c r="H25">
        <v>3.04</v>
      </c>
      <c r="I25">
        <v>117.68181561199999</v>
      </c>
      <c r="J25">
        <v>30</v>
      </c>
      <c r="K25">
        <v>18.325814637499999</v>
      </c>
      <c r="L25">
        <f t="shared" si="2"/>
        <v>117.68181561199999</v>
      </c>
      <c r="M25">
        <f t="shared" si="3"/>
        <v>30</v>
      </c>
      <c r="N25">
        <f t="shared" si="4"/>
        <v>18.325814637499999</v>
      </c>
      <c r="O25" t="s">
        <v>346</v>
      </c>
      <c r="P25" t="s">
        <v>347</v>
      </c>
      <c r="Q25" t="s">
        <v>348</v>
      </c>
      <c r="R25" t="s">
        <v>349</v>
      </c>
    </row>
    <row r="26" spans="1:18">
      <c r="A26" s="3"/>
      <c r="B26" t="s">
        <v>24</v>
      </c>
      <c r="C26" t="s">
        <v>154</v>
      </c>
      <c r="D26">
        <v>2</v>
      </c>
      <c r="E26">
        <f t="shared" si="0"/>
        <v>0.28379335548172763</v>
      </c>
      <c r="F26">
        <f t="shared" si="1"/>
        <v>3.3222591362126247E-3</v>
      </c>
      <c r="G26">
        <v>85421.8</v>
      </c>
      <c r="H26">
        <v>2.85</v>
      </c>
      <c r="I26">
        <v>96.966828049399993</v>
      </c>
      <c r="J26">
        <v>-6</v>
      </c>
      <c r="K26">
        <v>-5.2472852893499997</v>
      </c>
      <c r="L26">
        <f t="shared" si="2"/>
        <v>193.93365609879999</v>
      </c>
      <c r="M26">
        <f t="shared" si="3"/>
        <v>-12</v>
      </c>
      <c r="N26">
        <f t="shared" si="4"/>
        <v>-10.494570578699999</v>
      </c>
      <c r="O26" t="s">
        <v>350</v>
      </c>
      <c r="P26" t="s">
        <v>271</v>
      </c>
      <c r="Q26" t="s">
        <v>271</v>
      </c>
      <c r="R26" t="s">
        <v>351</v>
      </c>
    </row>
    <row r="27" spans="1:18">
      <c r="A27" s="3"/>
      <c r="B27" t="s">
        <v>25</v>
      </c>
      <c r="C27" t="s">
        <v>155</v>
      </c>
      <c r="D27">
        <v>1</v>
      </c>
      <c r="E27">
        <f t="shared" si="0"/>
        <v>0.11519651162790699</v>
      </c>
      <c r="F27">
        <f t="shared" si="1"/>
        <v>1.6611295681063123E-3</v>
      </c>
      <c r="G27">
        <v>69348.3</v>
      </c>
      <c r="H27">
        <v>2.66</v>
      </c>
      <c r="I27">
        <v>78.837622568100002</v>
      </c>
      <c r="J27">
        <v>0</v>
      </c>
      <c r="K27">
        <v>0</v>
      </c>
      <c r="L27">
        <f t="shared" si="2"/>
        <v>78.837622568100002</v>
      </c>
      <c r="M27">
        <f t="shared" si="3"/>
        <v>0</v>
      </c>
      <c r="N27">
        <f t="shared" si="4"/>
        <v>0</v>
      </c>
      <c r="O27" t="s">
        <v>352</v>
      </c>
      <c r="P27" t="s">
        <v>353</v>
      </c>
      <c r="Q27" t="s">
        <v>271</v>
      </c>
      <c r="R27" t="s">
        <v>354</v>
      </c>
    </row>
    <row r="28" spans="1:18">
      <c r="A28" s="3"/>
      <c r="B28" t="s">
        <v>26</v>
      </c>
      <c r="C28" s="3" t="s">
        <v>156</v>
      </c>
      <c r="D28">
        <v>2</v>
      </c>
      <c r="E28">
        <f t="shared" si="0"/>
        <v>0.10930199335548174</v>
      </c>
      <c r="F28">
        <f t="shared" si="1"/>
        <v>3.3222591362126247E-3</v>
      </c>
      <c r="G28">
        <v>32899.9</v>
      </c>
      <c r="H28">
        <v>2.06</v>
      </c>
      <c r="I28">
        <v>36.617633232800003</v>
      </c>
      <c r="J28">
        <v>25</v>
      </c>
      <c r="K28">
        <v>16.218604324299999</v>
      </c>
      <c r="L28">
        <f t="shared" si="2"/>
        <v>73.235266465600006</v>
      </c>
      <c r="M28">
        <f t="shared" si="3"/>
        <v>50</v>
      </c>
      <c r="N28">
        <f t="shared" si="4"/>
        <v>32.437208648599999</v>
      </c>
      <c r="O28" t="s">
        <v>355</v>
      </c>
      <c r="P28" t="s">
        <v>271</v>
      </c>
      <c r="Q28" t="s">
        <v>356</v>
      </c>
      <c r="R28" t="s">
        <v>271</v>
      </c>
    </row>
    <row r="29" spans="1:18">
      <c r="A29" s="3"/>
      <c r="B29" t="s">
        <v>27</v>
      </c>
      <c r="C29" t="s">
        <v>157</v>
      </c>
      <c r="D29">
        <v>3</v>
      </c>
      <c r="E29">
        <f t="shared" si="0"/>
        <v>0.58211461794019936</v>
      </c>
      <c r="F29">
        <f t="shared" si="1"/>
        <v>4.9833887043189374E-3</v>
      </c>
      <c r="G29">
        <v>116811</v>
      </c>
      <c r="H29">
        <v>3.18</v>
      </c>
      <c r="I29">
        <v>134.700736173</v>
      </c>
      <c r="J29">
        <v>12</v>
      </c>
      <c r="K29">
        <v>9.4000725849099993</v>
      </c>
      <c r="L29">
        <f t="shared" si="2"/>
        <v>404.10220851899999</v>
      </c>
      <c r="M29">
        <f t="shared" si="3"/>
        <v>36</v>
      </c>
      <c r="N29">
        <f t="shared" si="4"/>
        <v>28.200217754729998</v>
      </c>
      <c r="O29" t="s">
        <v>357</v>
      </c>
      <c r="P29" t="s">
        <v>358</v>
      </c>
      <c r="Q29" t="s">
        <v>359</v>
      </c>
      <c r="R29" t="s">
        <v>360</v>
      </c>
    </row>
    <row r="30" spans="1:18">
      <c r="A30" s="3"/>
      <c r="B30" t="s">
        <v>28</v>
      </c>
      <c r="C30" t="s">
        <v>158</v>
      </c>
      <c r="D30">
        <v>1</v>
      </c>
      <c r="E30">
        <f t="shared" si="0"/>
        <v>0.10331943521594684</v>
      </c>
      <c r="F30">
        <f t="shared" si="1"/>
        <v>1.6611295681063123E-3</v>
      </c>
      <c r="G30">
        <v>62198.3</v>
      </c>
      <c r="H30">
        <v>2.56</v>
      </c>
      <c r="I30">
        <v>70.276238044400003</v>
      </c>
      <c r="J30">
        <v>16</v>
      </c>
      <c r="K30">
        <v>11.755733298000001</v>
      </c>
      <c r="L30">
        <f t="shared" si="2"/>
        <v>70.276238044400003</v>
      </c>
      <c r="M30">
        <f t="shared" si="3"/>
        <v>16</v>
      </c>
      <c r="N30">
        <f t="shared" si="4"/>
        <v>11.755733298000001</v>
      </c>
      <c r="O30" t="s">
        <v>361</v>
      </c>
      <c r="P30" t="s">
        <v>271</v>
      </c>
      <c r="Q30" t="s">
        <v>362</v>
      </c>
      <c r="R30" t="s">
        <v>271</v>
      </c>
    </row>
    <row r="31" spans="1:18">
      <c r="A31" s="3"/>
      <c r="B31" t="s">
        <v>29</v>
      </c>
      <c r="C31" t="s">
        <v>159</v>
      </c>
      <c r="D31">
        <v>1</v>
      </c>
      <c r="E31">
        <f t="shared" si="0"/>
        <v>3.2745182724252489E-2</v>
      </c>
      <c r="F31">
        <f t="shared" si="1"/>
        <v>1.6611295681063123E-3</v>
      </c>
      <c r="G31">
        <v>19712.599999999999</v>
      </c>
      <c r="H31">
        <v>1.73</v>
      </c>
      <c r="I31">
        <v>21.688370252799999</v>
      </c>
      <c r="J31">
        <v>3</v>
      </c>
      <c r="K31">
        <v>2.7952388474999998</v>
      </c>
      <c r="L31">
        <f t="shared" si="2"/>
        <v>21.688370252799999</v>
      </c>
      <c r="M31">
        <f t="shared" si="3"/>
        <v>3</v>
      </c>
      <c r="N31">
        <f t="shared" si="4"/>
        <v>2.7952388474999998</v>
      </c>
      <c r="O31" t="s">
        <v>363</v>
      </c>
      <c r="P31" t="s">
        <v>271</v>
      </c>
      <c r="Q31" t="s">
        <v>364</v>
      </c>
      <c r="R31" t="s">
        <v>365</v>
      </c>
    </row>
    <row r="32" spans="1:18">
      <c r="A32" s="3"/>
      <c r="B32" t="s">
        <v>30</v>
      </c>
      <c r="C32" t="s">
        <v>160</v>
      </c>
      <c r="D32">
        <v>3</v>
      </c>
      <c r="E32">
        <f t="shared" si="0"/>
        <v>0.66920431893687704</v>
      </c>
      <c r="F32">
        <f t="shared" si="1"/>
        <v>4.9833887043189374E-3</v>
      </c>
      <c r="G32">
        <v>134287</v>
      </c>
      <c r="H32">
        <v>3.33</v>
      </c>
      <c r="I32">
        <v>154.67542208699999</v>
      </c>
      <c r="J32">
        <v>84</v>
      </c>
      <c r="K32">
        <v>32.9731725117</v>
      </c>
      <c r="L32">
        <f t="shared" si="2"/>
        <v>464.02626626099993</v>
      </c>
      <c r="M32">
        <f t="shared" si="3"/>
        <v>252</v>
      </c>
      <c r="N32">
        <f t="shared" si="4"/>
        <v>98.919517535099999</v>
      </c>
      <c r="O32" t="s">
        <v>366</v>
      </c>
      <c r="P32" t="s">
        <v>367</v>
      </c>
      <c r="Q32" t="s">
        <v>368</v>
      </c>
      <c r="R32" t="s">
        <v>271</v>
      </c>
    </row>
    <row r="33" spans="1:18">
      <c r="A33" s="3"/>
      <c r="B33" t="s">
        <v>31</v>
      </c>
      <c r="C33" t="s">
        <v>161</v>
      </c>
      <c r="D33">
        <v>1</v>
      </c>
      <c r="E33">
        <f t="shared" si="0"/>
        <v>3.215548172757475E-2</v>
      </c>
      <c r="F33">
        <f t="shared" si="1"/>
        <v>1.6611295681063123E-3</v>
      </c>
      <c r="G33">
        <v>19357.599999999999</v>
      </c>
      <c r="H33">
        <v>1.73</v>
      </c>
      <c r="I33">
        <v>21.688370252799999</v>
      </c>
      <c r="J33">
        <v>2</v>
      </c>
      <c r="K33">
        <v>1.9062035960899999</v>
      </c>
      <c r="L33">
        <f t="shared" si="2"/>
        <v>21.688370252799999</v>
      </c>
      <c r="M33">
        <f t="shared" si="3"/>
        <v>2</v>
      </c>
      <c r="N33">
        <f t="shared" si="4"/>
        <v>1.9062035960899999</v>
      </c>
      <c r="O33" t="s">
        <v>369</v>
      </c>
      <c r="P33" t="s">
        <v>271</v>
      </c>
      <c r="Q33" t="s">
        <v>370</v>
      </c>
      <c r="R33" t="s">
        <v>371</v>
      </c>
    </row>
    <row r="34" spans="1:18">
      <c r="A34" s="3"/>
      <c r="B34" t="s">
        <v>32</v>
      </c>
      <c r="C34" t="s">
        <v>162</v>
      </c>
      <c r="D34">
        <v>112</v>
      </c>
      <c r="E34">
        <f t="shared" si="0"/>
        <v>9.5437209302325581</v>
      </c>
      <c r="F34">
        <f t="shared" si="1"/>
        <v>0.18604651162790697</v>
      </c>
      <c r="G34">
        <v>51297.5</v>
      </c>
      <c r="H34">
        <v>2.4</v>
      </c>
      <c r="I34">
        <v>57.905835791000001</v>
      </c>
      <c r="J34">
        <v>3</v>
      </c>
      <c r="K34">
        <v>2.7952388474999998</v>
      </c>
      <c r="L34">
        <f t="shared" si="2"/>
        <v>6485.4536085919999</v>
      </c>
      <c r="M34">
        <f t="shared" si="3"/>
        <v>336</v>
      </c>
      <c r="N34">
        <f t="shared" si="4"/>
        <v>313.06675092</v>
      </c>
      <c r="O34" t="s">
        <v>372</v>
      </c>
      <c r="P34" t="s">
        <v>373</v>
      </c>
      <c r="Q34" t="s">
        <v>374</v>
      </c>
      <c r="R34" t="s">
        <v>375</v>
      </c>
    </row>
    <row r="35" spans="1:18">
      <c r="A35" s="3"/>
      <c r="B35" t="s">
        <v>33</v>
      </c>
      <c r="C35" s="3" t="s">
        <v>163</v>
      </c>
      <c r="D35">
        <v>5</v>
      </c>
      <c r="E35">
        <f t="shared" si="0"/>
        <v>0.29459385382059805</v>
      </c>
      <c r="F35">
        <f t="shared" si="1"/>
        <v>8.3056478405315621E-3</v>
      </c>
      <c r="G35">
        <v>35469.1</v>
      </c>
      <c r="H35">
        <v>2.11</v>
      </c>
      <c r="I35">
        <v>39.349206157200001</v>
      </c>
      <c r="J35">
        <v>0</v>
      </c>
      <c r="K35">
        <v>0</v>
      </c>
      <c r="L35">
        <f t="shared" si="2"/>
        <v>196.74603078600001</v>
      </c>
      <c r="M35">
        <f t="shared" si="3"/>
        <v>0</v>
      </c>
      <c r="N35">
        <f t="shared" si="4"/>
        <v>0</v>
      </c>
      <c r="O35" t="s">
        <v>376</v>
      </c>
      <c r="P35" t="s">
        <v>377</v>
      </c>
      <c r="Q35" t="s">
        <v>271</v>
      </c>
      <c r="R35" t="s">
        <v>378</v>
      </c>
    </row>
    <row r="36" spans="1:18">
      <c r="A36" s="3"/>
      <c r="B36" t="s">
        <v>34</v>
      </c>
      <c r="C36" s="3" t="s">
        <v>163</v>
      </c>
      <c r="D36">
        <v>24</v>
      </c>
      <c r="E36">
        <f t="shared" si="0"/>
        <v>2.8280970099667777</v>
      </c>
      <c r="F36">
        <f t="shared" si="1"/>
        <v>3.9867109634551499E-2</v>
      </c>
      <c r="G36">
        <v>70938.100000000006</v>
      </c>
      <c r="H36">
        <v>2.68</v>
      </c>
      <c r="I36">
        <v>80.629318935200004</v>
      </c>
      <c r="J36">
        <v>0</v>
      </c>
      <c r="K36">
        <v>0</v>
      </c>
      <c r="L36">
        <f t="shared" si="2"/>
        <v>1935.1036544448002</v>
      </c>
      <c r="M36">
        <f t="shared" si="3"/>
        <v>0</v>
      </c>
      <c r="N36">
        <f t="shared" si="4"/>
        <v>0</v>
      </c>
      <c r="O36" t="s">
        <v>379</v>
      </c>
      <c r="P36" t="s">
        <v>380</v>
      </c>
      <c r="Q36" t="s">
        <v>271</v>
      </c>
      <c r="R36" t="s">
        <v>381</v>
      </c>
    </row>
    <row r="37" spans="1:18">
      <c r="A37" s="3"/>
      <c r="B37" t="s">
        <v>35</v>
      </c>
      <c r="C37" t="s">
        <v>164</v>
      </c>
      <c r="D37">
        <v>1</v>
      </c>
      <c r="E37">
        <f t="shared" si="0"/>
        <v>3.1777740863787381E-2</v>
      </c>
      <c r="F37">
        <f t="shared" si="1"/>
        <v>1.6611295681063123E-3</v>
      </c>
      <c r="G37">
        <v>19130.2</v>
      </c>
      <c r="H37">
        <v>1.72</v>
      </c>
      <c r="I37">
        <v>21.31444114</v>
      </c>
      <c r="J37">
        <v>2</v>
      </c>
      <c r="K37">
        <v>1.9062035960899999</v>
      </c>
      <c r="L37">
        <f t="shared" si="2"/>
        <v>21.31444114</v>
      </c>
      <c r="M37">
        <f t="shared" si="3"/>
        <v>2</v>
      </c>
      <c r="N37">
        <f t="shared" si="4"/>
        <v>1.9062035960899999</v>
      </c>
      <c r="O37" t="s">
        <v>382</v>
      </c>
      <c r="P37" t="s">
        <v>271</v>
      </c>
      <c r="Q37" t="s">
        <v>383</v>
      </c>
      <c r="R37" t="s">
        <v>384</v>
      </c>
    </row>
    <row r="38" spans="1:18">
      <c r="A38" s="3"/>
      <c r="B38" t="s">
        <v>36</v>
      </c>
      <c r="C38" t="s">
        <v>165</v>
      </c>
      <c r="D38">
        <v>3</v>
      </c>
      <c r="E38">
        <f t="shared" si="0"/>
        <v>0.27641112956810632</v>
      </c>
      <c r="F38">
        <f t="shared" si="1"/>
        <v>4.9833887043189374E-3</v>
      </c>
      <c r="G38">
        <v>55466.5</v>
      </c>
      <c r="H38">
        <v>2.46</v>
      </c>
      <c r="I38">
        <v>62.358251696099998</v>
      </c>
      <c r="J38">
        <v>6</v>
      </c>
      <c r="K38">
        <v>5.2472852893499997</v>
      </c>
      <c r="L38">
        <f t="shared" si="2"/>
        <v>187.07475508829998</v>
      </c>
      <c r="M38">
        <f t="shared" si="3"/>
        <v>18</v>
      </c>
      <c r="N38">
        <f t="shared" si="4"/>
        <v>15.741855868049999</v>
      </c>
      <c r="O38" t="s">
        <v>385</v>
      </c>
      <c r="P38" t="s">
        <v>271</v>
      </c>
      <c r="Q38" t="s">
        <v>386</v>
      </c>
      <c r="R38" t="s">
        <v>387</v>
      </c>
    </row>
    <row r="39" spans="1:18">
      <c r="A39" s="3"/>
      <c r="B39" t="s">
        <v>37</v>
      </c>
      <c r="C39" t="s">
        <v>166</v>
      </c>
      <c r="D39">
        <v>3</v>
      </c>
      <c r="E39">
        <f t="shared" si="0"/>
        <v>0.23801212624584719</v>
      </c>
      <c r="F39">
        <f t="shared" si="1"/>
        <v>4.9833887043189374E-3</v>
      </c>
      <c r="G39">
        <v>47761.1</v>
      </c>
      <c r="H39">
        <v>2.34</v>
      </c>
      <c r="I39">
        <v>53.670566770100002</v>
      </c>
      <c r="J39">
        <v>3</v>
      </c>
      <c r="K39">
        <v>2.7952388474999998</v>
      </c>
      <c r="L39">
        <f t="shared" si="2"/>
        <v>161.0117003103</v>
      </c>
      <c r="M39">
        <f t="shared" si="3"/>
        <v>9</v>
      </c>
      <c r="N39">
        <f t="shared" si="4"/>
        <v>8.3857165424999991</v>
      </c>
      <c r="O39" t="s">
        <v>388</v>
      </c>
      <c r="P39" t="s">
        <v>271</v>
      </c>
      <c r="Q39" t="s">
        <v>389</v>
      </c>
      <c r="R39" t="s">
        <v>390</v>
      </c>
    </row>
    <row r="40" spans="1:18">
      <c r="A40" s="3"/>
      <c r="B40" t="s">
        <v>38</v>
      </c>
      <c r="C40" t="s">
        <v>167</v>
      </c>
      <c r="D40">
        <v>3</v>
      </c>
      <c r="E40">
        <f t="shared" si="0"/>
        <v>0.55163621262458473</v>
      </c>
      <c r="F40">
        <f t="shared" si="1"/>
        <v>4.9833887043189374E-3</v>
      </c>
      <c r="G40">
        <v>110695</v>
      </c>
      <c r="H40">
        <v>3.11</v>
      </c>
      <c r="I40">
        <v>125.999776971</v>
      </c>
      <c r="J40">
        <v>28</v>
      </c>
      <c r="K40">
        <v>17.509374747100001</v>
      </c>
      <c r="L40">
        <f t="shared" si="2"/>
        <v>377.99933091299999</v>
      </c>
      <c r="M40">
        <f t="shared" si="3"/>
        <v>84</v>
      </c>
      <c r="N40">
        <f t="shared" si="4"/>
        <v>52.528124241300006</v>
      </c>
      <c r="O40" t="s">
        <v>391</v>
      </c>
      <c r="P40" t="s">
        <v>392</v>
      </c>
      <c r="Q40" t="s">
        <v>393</v>
      </c>
      <c r="R40" t="s">
        <v>271</v>
      </c>
    </row>
    <row r="41" spans="1:18">
      <c r="A41" s="3"/>
      <c r="B41" t="s">
        <v>39</v>
      </c>
      <c r="C41" t="s">
        <v>168</v>
      </c>
      <c r="D41">
        <v>3</v>
      </c>
      <c r="E41">
        <f t="shared" si="0"/>
        <v>0.48175963455149512</v>
      </c>
      <c r="F41">
        <f t="shared" si="1"/>
        <v>4.9833887043189374E-3</v>
      </c>
      <c r="G41">
        <v>96673.1</v>
      </c>
      <c r="H41">
        <v>2.96</v>
      </c>
      <c r="I41">
        <v>108.633492604</v>
      </c>
      <c r="J41">
        <v>16</v>
      </c>
      <c r="K41">
        <v>11.755733298000001</v>
      </c>
      <c r="L41">
        <f t="shared" si="2"/>
        <v>325.90047781199996</v>
      </c>
      <c r="M41">
        <f t="shared" si="3"/>
        <v>48</v>
      </c>
      <c r="N41">
        <f t="shared" si="4"/>
        <v>35.267199894000001</v>
      </c>
      <c r="O41" t="s">
        <v>394</v>
      </c>
      <c r="P41" t="s">
        <v>395</v>
      </c>
      <c r="Q41" t="s">
        <v>396</v>
      </c>
      <c r="R41" t="s">
        <v>397</v>
      </c>
    </row>
    <row r="42" spans="1:18">
      <c r="A42" s="3"/>
      <c r="B42" t="s">
        <v>40</v>
      </c>
      <c r="C42" t="s">
        <v>169</v>
      </c>
      <c r="D42">
        <v>2</v>
      </c>
      <c r="E42">
        <f t="shared" si="0"/>
        <v>0.52842192691029899</v>
      </c>
      <c r="F42">
        <f t="shared" si="1"/>
        <v>3.3222591362126247E-3</v>
      </c>
      <c r="G42">
        <v>159055</v>
      </c>
      <c r="H42">
        <v>3.54</v>
      </c>
      <c r="I42">
        <v>185.82254138900001</v>
      </c>
      <c r="J42">
        <v>0</v>
      </c>
      <c r="K42">
        <v>0</v>
      </c>
      <c r="L42">
        <f t="shared" si="2"/>
        <v>371.64508277800002</v>
      </c>
      <c r="M42">
        <f t="shared" si="3"/>
        <v>0</v>
      </c>
      <c r="N42">
        <f t="shared" si="4"/>
        <v>0</v>
      </c>
      <c r="O42" t="s">
        <v>398</v>
      </c>
      <c r="P42" t="s">
        <v>271</v>
      </c>
      <c r="Q42" t="s">
        <v>271</v>
      </c>
      <c r="R42" t="s">
        <v>399</v>
      </c>
    </row>
    <row r="43" spans="1:18">
      <c r="A43" s="3"/>
      <c r="B43" t="s">
        <v>41</v>
      </c>
      <c r="C43" t="s">
        <v>170</v>
      </c>
      <c r="D43">
        <v>2</v>
      </c>
      <c r="E43">
        <f t="shared" si="0"/>
        <v>0.19906312292358805</v>
      </c>
      <c r="F43">
        <f t="shared" si="1"/>
        <v>3.3222591362126247E-3</v>
      </c>
      <c r="G43">
        <v>59918</v>
      </c>
      <c r="H43">
        <v>2.52</v>
      </c>
      <c r="I43">
        <v>67.033243157499996</v>
      </c>
      <c r="J43">
        <v>28</v>
      </c>
      <c r="K43">
        <v>17.509374747100001</v>
      </c>
      <c r="L43">
        <f t="shared" si="2"/>
        <v>134.06648631499999</v>
      </c>
      <c r="M43">
        <f t="shared" si="3"/>
        <v>56</v>
      </c>
      <c r="N43">
        <f t="shared" si="4"/>
        <v>35.018749494200001</v>
      </c>
      <c r="O43" t="s">
        <v>400</v>
      </c>
      <c r="P43" t="s">
        <v>271</v>
      </c>
      <c r="Q43" t="s">
        <v>401</v>
      </c>
      <c r="R43" t="s">
        <v>402</v>
      </c>
    </row>
    <row r="44" spans="1:18">
      <c r="A44" s="3"/>
      <c r="B44" t="s">
        <v>42</v>
      </c>
      <c r="C44" t="s">
        <v>171</v>
      </c>
      <c r="D44">
        <v>3</v>
      </c>
      <c r="E44">
        <f t="shared" si="0"/>
        <v>0.27437740863787374</v>
      </c>
      <c r="F44">
        <f t="shared" si="1"/>
        <v>4.9833887043189374E-3</v>
      </c>
      <c r="G44">
        <v>55058.400000000001</v>
      </c>
      <c r="H44">
        <v>2.46</v>
      </c>
      <c r="I44">
        <v>62.358251696099998</v>
      </c>
      <c r="J44">
        <v>18</v>
      </c>
      <c r="K44">
        <v>12.8370777234</v>
      </c>
      <c r="L44">
        <f t="shared" si="2"/>
        <v>187.07475508829998</v>
      </c>
      <c r="M44">
        <f t="shared" si="3"/>
        <v>54</v>
      </c>
      <c r="N44">
        <f t="shared" si="4"/>
        <v>38.511233170200001</v>
      </c>
      <c r="O44" t="s">
        <v>403</v>
      </c>
      <c r="P44" t="s">
        <v>271</v>
      </c>
      <c r="Q44" t="s">
        <v>404</v>
      </c>
      <c r="R44" t="s">
        <v>405</v>
      </c>
    </row>
    <row r="45" spans="1:18">
      <c r="A45" s="3"/>
      <c r="B45" t="s">
        <v>43</v>
      </c>
      <c r="C45" t="s">
        <v>172</v>
      </c>
      <c r="D45">
        <v>5</v>
      </c>
      <c r="E45">
        <f t="shared" si="0"/>
        <v>0.20195764119601331</v>
      </c>
      <c r="F45">
        <f t="shared" si="1"/>
        <v>8.3056478405315621E-3</v>
      </c>
      <c r="G45">
        <v>24315.7</v>
      </c>
      <c r="H45">
        <v>1.86</v>
      </c>
      <c r="I45">
        <v>26.954261782</v>
      </c>
      <c r="J45">
        <v>3</v>
      </c>
      <c r="K45">
        <v>2.7952388474999998</v>
      </c>
      <c r="L45">
        <f t="shared" si="2"/>
        <v>134.77130890999999</v>
      </c>
      <c r="M45">
        <f t="shared" si="3"/>
        <v>15</v>
      </c>
      <c r="N45">
        <f t="shared" si="4"/>
        <v>13.9761942375</v>
      </c>
      <c r="O45" t="s">
        <v>406</v>
      </c>
      <c r="P45" t="s">
        <v>271</v>
      </c>
      <c r="Q45" t="s">
        <v>407</v>
      </c>
      <c r="R45" t="s">
        <v>408</v>
      </c>
    </row>
    <row r="46" spans="1:18">
      <c r="A46" s="3"/>
      <c r="B46" t="s">
        <v>44</v>
      </c>
      <c r="C46" t="s">
        <v>173</v>
      </c>
      <c r="D46">
        <v>1</v>
      </c>
      <c r="E46">
        <f t="shared" si="0"/>
        <v>0.43187541528239204</v>
      </c>
      <c r="F46">
        <f t="shared" si="1"/>
        <v>1.6611295681063123E-3</v>
      </c>
      <c r="G46">
        <v>259989</v>
      </c>
      <c r="H46">
        <v>4.18</v>
      </c>
      <c r="I46">
        <v>305.92675113199999</v>
      </c>
      <c r="J46">
        <v>-11</v>
      </c>
      <c r="K46">
        <v>-8.7650986186199997</v>
      </c>
      <c r="L46">
        <f t="shared" si="2"/>
        <v>305.92675113199999</v>
      </c>
      <c r="M46">
        <f t="shared" si="3"/>
        <v>-11</v>
      </c>
      <c r="N46">
        <f t="shared" si="4"/>
        <v>-8.7650986186199997</v>
      </c>
      <c r="O46" t="s">
        <v>409</v>
      </c>
      <c r="P46" t="s">
        <v>271</v>
      </c>
      <c r="Q46" t="s">
        <v>271</v>
      </c>
      <c r="R46" t="s">
        <v>410</v>
      </c>
    </row>
    <row r="47" spans="1:18">
      <c r="A47" s="3"/>
      <c r="B47" t="s">
        <v>45</v>
      </c>
      <c r="C47" t="s">
        <v>174</v>
      </c>
      <c r="D47">
        <v>3</v>
      </c>
      <c r="E47">
        <f t="shared" si="0"/>
        <v>0.19915116279069769</v>
      </c>
      <c r="F47">
        <f t="shared" si="1"/>
        <v>4.9833887043189374E-3</v>
      </c>
      <c r="G47">
        <v>39963</v>
      </c>
      <c r="H47">
        <v>2.21</v>
      </c>
      <c r="I47">
        <v>45.213219228600003</v>
      </c>
      <c r="J47">
        <v>10</v>
      </c>
      <c r="K47">
        <v>8.1093021621600005</v>
      </c>
      <c r="L47">
        <f t="shared" si="2"/>
        <v>135.63965768580002</v>
      </c>
      <c r="M47">
        <f t="shared" si="3"/>
        <v>30</v>
      </c>
      <c r="N47">
        <f t="shared" si="4"/>
        <v>24.327906486480003</v>
      </c>
      <c r="O47" t="s">
        <v>411</v>
      </c>
      <c r="P47" t="s">
        <v>271</v>
      </c>
      <c r="Q47" t="s">
        <v>412</v>
      </c>
      <c r="R47" t="s">
        <v>413</v>
      </c>
    </row>
    <row r="48" spans="1:18">
      <c r="A48" s="3"/>
      <c r="B48" t="s">
        <v>46</v>
      </c>
      <c r="C48" t="s">
        <v>175</v>
      </c>
      <c r="D48">
        <v>3</v>
      </c>
      <c r="E48">
        <f t="shared" si="0"/>
        <v>0.12335282392026577</v>
      </c>
      <c r="F48">
        <f t="shared" si="1"/>
        <v>4.9833887043189374E-3</v>
      </c>
      <c r="G48">
        <v>24752.799999999999</v>
      </c>
      <c r="H48">
        <v>1.87</v>
      </c>
      <c r="I48">
        <v>27.3913494735</v>
      </c>
      <c r="J48">
        <v>9</v>
      </c>
      <c r="K48">
        <v>7.4312711286499997</v>
      </c>
      <c r="L48">
        <f t="shared" si="2"/>
        <v>82.1740484205</v>
      </c>
      <c r="M48">
        <f t="shared" si="3"/>
        <v>27</v>
      </c>
      <c r="N48">
        <f t="shared" si="4"/>
        <v>22.293813385949999</v>
      </c>
      <c r="O48" t="s">
        <v>414</v>
      </c>
      <c r="P48" t="s">
        <v>271</v>
      </c>
      <c r="Q48" t="s">
        <v>415</v>
      </c>
      <c r="R48" t="s">
        <v>416</v>
      </c>
    </row>
    <row r="49" spans="1:18">
      <c r="A49" s="3"/>
      <c r="B49" t="s">
        <v>47</v>
      </c>
      <c r="C49" t="s">
        <v>176</v>
      </c>
      <c r="D49">
        <v>2</v>
      </c>
      <c r="E49">
        <f t="shared" si="0"/>
        <v>0.24743488372093023</v>
      </c>
      <c r="F49">
        <f t="shared" si="1"/>
        <v>3.3222591362126247E-3</v>
      </c>
      <c r="G49">
        <v>74477.899999999994</v>
      </c>
      <c r="H49">
        <v>2.73</v>
      </c>
      <c r="I49">
        <v>85.226872232100007</v>
      </c>
      <c r="J49">
        <v>14</v>
      </c>
      <c r="K49">
        <v>10.6125650212</v>
      </c>
      <c r="L49">
        <f t="shared" si="2"/>
        <v>170.45374446420001</v>
      </c>
      <c r="M49">
        <f t="shared" si="3"/>
        <v>28</v>
      </c>
      <c r="N49">
        <f t="shared" si="4"/>
        <v>21.2251300424</v>
      </c>
      <c r="O49" t="s">
        <v>417</v>
      </c>
      <c r="P49" t="s">
        <v>271</v>
      </c>
      <c r="Q49" t="s">
        <v>418</v>
      </c>
      <c r="R49" t="s">
        <v>419</v>
      </c>
    </row>
    <row r="50" spans="1:18">
      <c r="A50" s="3"/>
      <c r="B50" t="s">
        <v>48</v>
      </c>
      <c r="C50" t="s">
        <v>177</v>
      </c>
      <c r="D50">
        <v>3</v>
      </c>
      <c r="E50">
        <f t="shared" si="0"/>
        <v>0.24850365448504988</v>
      </c>
      <c r="F50">
        <f t="shared" si="1"/>
        <v>4.9833887043189374E-3</v>
      </c>
      <c r="G50">
        <v>49866.400000000001</v>
      </c>
      <c r="H50">
        <v>2.38</v>
      </c>
      <c r="I50">
        <v>56.470220101700001</v>
      </c>
      <c r="J50">
        <v>16</v>
      </c>
      <c r="K50">
        <v>11.755733298000001</v>
      </c>
      <c r="L50">
        <f t="shared" si="2"/>
        <v>169.41066030510001</v>
      </c>
      <c r="M50">
        <f t="shared" si="3"/>
        <v>48</v>
      </c>
      <c r="N50">
        <f t="shared" si="4"/>
        <v>35.267199894000001</v>
      </c>
      <c r="O50" t="s">
        <v>420</v>
      </c>
      <c r="P50" t="s">
        <v>271</v>
      </c>
      <c r="Q50" t="s">
        <v>421</v>
      </c>
      <c r="R50" t="s">
        <v>422</v>
      </c>
    </row>
    <row r="51" spans="1:18">
      <c r="A51" s="3"/>
      <c r="B51" t="s">
        <v>49</v>
      </c>
      <c r="C51" t="s">
        <v>178</v>
      </c>
      <c r="D51">
        <v>1</v>
      </c>
      <c r="E51">
        <f t="shared" si="0"/>
        <v>0.2713654485049834</v>
      </c>
      <c r="F51">
        <f t="shared" si="1"/>
        <v>1.6611295681063123E-3</v>
      </c>
      <c r="G51">
        <v>163362</v>
      </c>
      <c r="H51">
        <v>3.56</v>
      </c>
      <c r="I51">
        <v>188.98990348000001</v>
      </c>
      <c r="J51">
        <v>-6</v>
      </c>
      <c r="K51">
        <v>-5.2472852893499997</v>
      </c>
      <c r="L51">
        <f t="shared" si="2"/>
        <v>188.98990348000001</v>
      </c>
      <c r="M51">
        <f t="shared" si="3"/>
        <v>-6</v>
      </c>
      <c r="N51">
        <f t="shared" si="4"/>
        <v>-5.2472852893499997</v>
      </c>
      <c r="O51" t="s">
        <v>423</v>
      </c>
      <c r="P51" t="s">
        <v>271</v>
      </c>
      <c r="Q51" t="s">
        <v>271</v>
      </c>
      <c r="R51" t="s">
        <v>424</v>
      </c>
    </row>
    <row r="52" spans="1:18">
      <c r="A52" s="3"/>
      <c r="B52" t="s">
        <v>50</v>
      </c>
      <c r="C52" t="s">
        <v>179</v>
      </c>
      <c r="D52">
        <v>3</v>
      </c>
      <c r="E52">
        <f t="shared" si="0"/>
        <v>0.39387159468438537</v>
      </c>
      <c r="F52">
        <f t="shared" si="1"/>
        <v>4.9833887043189374E-3</v>
      </c>
      <c r="G52">
        <v>79036.899999999994</v>
      </c>
      <c r="H52">
        <v>2.77</v>
      </c>
      <c r="I52">
        <v>89.028266363599997</v>
      </c>
      <c r="J52">
        <v>8</v>
      </c>
      <c r="K52">
        <v>6.7294447324200002</v>
      </c>
      <c r="L52">
        <f t="shared" si="2"/>
        <v>267.0847990908</v>
      </c>
      <c r="M52">
        <f t="shared" si="3"/>
        <v>24</v>
      </c>
      <c r="N52">
        <f t="shared" si="4"/>
        <v>20.188334197260001</v>
      </c>
      <c r="O52" t="s">
        <v>425</v>
      </c>
      <c r="P52" t="s">
        <v>271</v>
      </c>
      <c r="Q52" t="s">
        <v>426</v>
      </c>
      <c r="R52" t="s">
        <v>427</v>
      </c>
    </row>
    <row r="53" spans="1:18">
      <c r="A53" s="3"/>
      <c r="B53" t="s">
        <v>51</v>
      </c>
      <c r="C53" t="s">
        <v>180</v>
      </c>
      <c r="D53">
        <v>1</v>
      </c>
      <c r="E53">
        <f t="shared" si="0"/>
        <v>5.1786877076411962E-2</v>
      </c>
      <c r="F53">
        <f t="shared" si="1"/>
        <v>1.6611295681063123E-3</v>
      </c>
      <c r="G53">
        <v>31175.7</v>
      </c>
      <c r="H53">
        <v>2.02</v>
      </c>
      <c r="I53">
        <v>34.525717894300001</v>
      </c>
      <c r="J53">
        <v>2</v>
      </c>
      <c r="K53">
        <v>1.9062035960899999</v>
      </c>
      <c r="L53">
        <f t="shared" si="2"/>
        <v>34.525717894300001</v>
      </c>
      <c r="M53">
        <f t="shared" si="3"/>
        <v>2</v>
      </c>
      <c r="N53">
        <f t="shared" si="4"/>
        <v>1.9062035960899999</v>
      </c>
      <c r="O53" t="s">
        <v>428</v>
      </c>
      <c r="P53" t="s">
        <v>271</v>
      </c>
      <c r="Q53" t="s">
        <v>429</v>
      </c>
      <c r="R53" t="s">
        <v>430</v>
      </c>
    </row>
    <row r="54" spans="1:18">
      <c r="A54" s="3"/>
      <c r="B54" t="s">
        <v>52</v>
      </c>
      <c r="C54" t="s">
        <v>181</v>
      </c>
      <c r="D54">
        <v>7</v>
      </c>
      <c r="E54">
        <f t="shared" si="0"/>
        <v>0.73722906976744185</v>
      </c>
      <c r="F54">
        <f t="shared" si="1"/>
        <v>1.1627906976744186E-2</v>
      </c>
      <c r="G54">
        <v>63401.7</v>
      </c>
      <c r="H54">
        <v>2.57</v>
      </c>
      <c r="I54">
        <v>71.103008888600002</v>
      </c>
      <c r="J54">
        <v>4</v>
      </c>
      <c r="K54">
        <v>3.6464311358799999</v>
      </c>
      <c r="L54">
        <f t="shared" si="2"/>
        <v>497.7210622202</v>
      </c>
      <c r="M54">
        <f t="shared" si="3"/>
        <v>28</v>
      </c>
      <c r="N54">
        <f t="shared" si="4"/>
        <v>25.525017951159999</v>
      </c>
      <c r="O54" t="s">
        <v>431</v>
      </c>
      <c r="P54" t="s">
        <v>271</v>
      </c>
      <c r="Q54" t="s">
        <v>432</v>
      </c>
      <c r="R54" t="s">
        <v>433</v>
      </c>
    </row>
    <row r="55" spans="1:18">
      <c r="A55" s="3"/>
      <c r="B55" t="s">
        <v>53</v>
      </c>
      <c r="C55" t="s">
        <v>182</v>
      </c>
      <c r="D55">
        <v>1</v>
      </c>
      <c r="E55">
        <f t="shared" si="0"/>
        <v>0.12919401993355481</v>
      </c>
      <c r="F55">
        <f t="shared" si="1"/>
        <v>1.6611295681063123E-3</v>
      </c>
      <c r="G55">
        <v>77774.8</v>
      </c>
      <c r="H55">
        <v>2.78</v>
      </c>
      <c r="I55">
        <v>89.995956487900003</v>
      </c>
      <c r="J55">
        <v>16</v>
      </c>
      <c r="K55">
        <v>11.755733298000001</v>
      </c>
      <c r="L55">
        <f t="shared" si="2"/>
        <v>89.995956487900003</v>
      </c>
      <c r="M55">
        <f t="shared" si="3"/>
        <v>16</v>
      </c>
      <c r="N55">
        <f t="shared" si="4"/>
        <v>11.755733298000001</v>
      </c>
      <c r="O55" t="s">
        <v>434</v>
      </c>
      <c r="P55" t="s">
        <v>271</v>
      </c>
      <c r="Q55" t="s">
        <v>435</v>
      </c>
      <c r="R55" t="s">
        <v>436</v>
      </c>
    </row>
    <row r="56" spans="1:18">
      <c r="A56" s="3"/>
      <c r="B56" t="s">
        <v>54</v>
      </c>
      <c r="C56" t="s">
        <v>183</v>
      </c>
      <c r="D56">
        <v>1</v>
      </c>
      <c r="E56">
        <f t="shared" si="0"/>
        <v>0.12767275747508305</v>
      </c>
      <c r="F56">
        <f t="shared" si="1"/>
        <v>1.6611295681063123E-3</v>
      </c>
      <c r="G56">
        <v>76859</v>
      </c>
      <c r="H56">
        <v>2.75</v>
      </c>
      <c r="I56">
        <v>87.113746290199998</v>
      </c>
      <c r="J56">
        <v>12</v>
      </c>
      <c r="K56">
        <v>9.4000725849099993</v>
      </c>
      <c r="L56">
        <f t="shared" si="2"/>
        <v>87.113746290199998</v>
      </c>
      <c r="M56">
        <f t="shared" si="3"/>
        <v>12</v>
      </c>
      <c r="N56">
        <f t="shared" si="4"/>
        <v>9.4000725849099993</v>
      </c>
      <c r="O56" t="s">
        <v>437</v>
      </c>
      <c r="P56" t="s">
        <v>271</v>
      </c>
      <c r="Q56" t="s">
        <v>438</v>
      </c>
      <c r="R56" t="s">
        <v>439</v>
      </c>
    </row>
    <row r="57" spans="1:18">
      <c r="A57" s="3"/>
      <c r="B57" t="s">
        <v>55</v>
      </c>
      <c r="C57" t="s">
        <v>184</v>
      </c>
      <c r="D57">
        <v>1</v>
      </c>
      <c r="E57">
        <f t="shared" si="0"/>
        <v>0.15507823920265784</v>
      </c>
      <c r="F57">
        <f t="shared" si="1"/>
        <v>1.6611295681063123E-3</v>
      </c>
      <c r="G57">
        <v>93357.1</v>
      </c>
      <c r="H57">
        <v>2.95</v>
      </c>
      <c r="I57">
        <v>107.536192934</v>
      </c>
      <c r="J57">
        <v>34</v>
      </c>
      <c r="K57">
        <v>19.865035460200001</v>
      </c>
      <c r="L57">
        <f t="shared" si="2"/>
        <v>107.536192934</v>
      </c>
      <c r="M57">
        <f t="shared" si="3"/>
        <v>34</v>
      </c>
      <c r="N57">
        <f t="shared" si="4"/>
        <v>19.865035460200001</v>
      </c>
      <c r="O57" t="s">
        <v>440</v>
      </c>
      <c r="P57" t="s">
        <v>441</v>
      </c>
      <c r="Q57" t="s">
        <v>442</v>
      </c>
      <c r="R57" t="s">
        <v>443</v>
      </c>
    </row>
    <row r="58" spans="1:18">
      <c r="A58" s="3"/>
      <c r="B58" t="s">
        <v>56</v>
      </c>
      <c r="C58" t="s">
        <v>185</v>
      </c>
      <c r="D58">
        <v>1</v>
      </c>
      <c r="E58">
        <f t="shared" si="0"/>
        <v>5.5515282392026577E-2</v>
      </c>
      <c r="F58">
        <f t="shared" si="1"/>
        <v>1.6611295681063123E-3</v>
      </c>
      <c r="G58">
        <v>33420.199999999997</v>
      </c>
      <c r="H58">
        <v>2.0699999999999998</v>
      </c>
      <c r="I58">
        <v>37.153492597400003</v>
      </c>
      <c r="J58">
        <v>-3</v>
      </c>
      <c r="K58">
        <v>-2.7952388474999998</v>
      </c>
      <c r="L58">
        <f t="shared" si="2"/>
        <v>37.153492597400003</v>
      </c>
      <c r="M58">
        <f t="shared" si="3"/>
        <v>-3</v>
      </c>
      <c r="N58">
        <f t="shared" si="4"/>
        <v>-2.7952388474999998</v>
      </c>
      <c r="O58" t="s">
        <v>444</v>
      </c>
      <c r="P58" t="s">
        <v>445</v>
      </c>
      <c r="Q58" t="s">
        <v>271</v>
      </c>
      <c r="R58" t="s">
        <v>446</v>
      </c>
    </row>
    <row r="59" spans="1:18">
      <c r="A59" s="3"/>
      <c r="B59" t="s">
        <v>57</v>
      </c>
      <c r="C59" t="s">
        <v>186</v>
      </c>
      <c r="D59">
        <v>1</v>
      </c>
      <c r="E59">
        <f t="shared" si="0"/>
        <v>5.2926744186046516E-2</v>
      </c>
      <c r="F59">
        <f t="shared" si="1"/>
        <v>1.6611295681063123E-3</v>
      </c>
      <c r="G59">
        <v>31861.9</v>
      </c>
      <c r="H59">
        <v>2.04</v>
      </c>
      <c r="I59">
        <v>35.561421405099999</v>
      </c>
      <c r="J59">
        <v>-2</v>
      </c>
      <c r="K59">
        <v>-1.9062035960899999</v>
      </c>
      <c r="L59">
        <f t="shared" si="2"/>
        <v>35.561421405099999</v>
      </c>
      <c r="M59">
        <f t="shared" si="3"/>
        <v>-2</v>
      </c>
      <c r="N59">
        <f t="shared" si="4"/>
        <v>-1.9062035960899999</v>
      </c>
      <c r="O59" t="s">
        <v>447</v>
      </c>
      <c r="P59" t="s">
        <v>271</v>
      </c>
      <c r="Q59" t="s">
        <v>271</v>
      </c>
      <c r="R59" t="s">
        <v>448</v>
      </c>
    </row>
    <row r="60" spans="1:18">
      <c r="A60" s="3"/>
      <c r="B60" t="s">
        <v>58</v>
      </c>
      <c r="C60" t="s">
        <v>187</v>
      </c>
      <c r="D60">
        <v>1</v>
      </c>
      <c r="E60">
        <f t="shared" si="0"/>
        <v>4.478720930232559E-2</v>
      </c>
      <c r="F60">
        <f t="shared" si="1"/>
        <v>1.6611295681063123E-3</v>
      </c>
      <c r="G60">
        <v>26961.9</v>
      </c>
      <c r="H60">
        <v>1.93</v>
      </c>
      <c r="I60">
        <v>30.113451543299998</v>
      </c>
      <c r="J60">
        <v>-2</v>
      </c>
      <c r="K60">
        <v>-1.9062035960899999</v>
      </c>
      <c r="L60">
        <f t="shared" si="2"/>
        <v>30.113451543299998</v>
      </c>
      <c r="M60">
        <f t="shared" si="3"/>
        <v>-2</v>
      </c>
      <c r="N60">
        <f t="shared" si="4"/>
        <v>-1.9062035960899999</v>
      </c>
      <c r="O60" t="s">
        <v>449</v>
      </c>
      <c r="P60" t="s">
        <v>271</v>
      </c>
      <c r="Q60" t="s">
        <v>271</v>
      </c>
      <c r="R60" t="s">
        <v>450</v>
      </c>
    </row>
    <row r="61" spans="1:18">
      <c r="A61" s="3"/>
      <c r="B61" t="s">
        <v>59</v>
      </c>
      <c r="C61" t="s">
        <v>188</v>
      </c>
      <c r="D61">
        <v>1</v>
      </c>
      <c r="E61">
        <f t="shared" si="0"/>
        <v>5.611760797342194E-2</v>
      </c>
      <c r="F61">
        <f t="shared" si="1"/>
        <v>1.6611295681063123E-3</v>
      </c>
      <c r="G61">
        <v>33782.800000000003</v>
      </c>
      <c r="H61">
        <v>2.08</v>
      </c>
      <c r="I61">
        <v>37.694554439299999</v>
      </c>
      <c r="J61">
        <v>0</v>
      </c>
      <c r="K61">
        <v>0</v>
      </c>
      <c r="L61">
        <f t="shared" si="2"/>
        <v>37.694554439299999</v>
      </c>
      <c r="M61">
        <f t="shared" si="3"/>
        <v>0</v>
      </c>
      <c r="N61">
        <f t="shared" si="4"/>
        <v>0</v>
      </c>
      <c r="O61" t="s">
        <v>451</v>
      </c>
      <c r="P61" t="s">
        <v>452</v>
      </c>
      <c r="Q61" t="s">
        <v>453</v>
      </c>
      <c r="R61" t="s">
        <v>454</v>
      </c>
    </row>
    <row r="62" spans="1:18">
      <c r="A62" s="3"/>
      <c r="B62" t="s">
        <v>60</v>
      </c>
      <c r="C62" t="s">
        <v>189</v>
      </c>
      <c r="D62">
        <v>1</v>
      </c>
      <c r="E62">
        <f t="shared" si="0"/>
        <v>0.21605980066445182</v>
      </c>
      <c r="F62">
        <f t="shared" si="1"/>
        <v>1.6611295681063123E-3</v>
      </c>
      <c r="G62">
        <v>130068</v>
      </c>
      <c r="H62">
        <v>3.29</v>
      </c>
      <c r="I62">
        <v>149.16821854299999</v>
      </c>
      <c r="J62">
        <v>12</v>
      </c>
      <c r="K62">
        <v>9.4000725849099993</v>
      </c>
      <c r="L62">
        <f t="shared" si="2"/>
        <v>149.16821854299999</v>
      </c>
      <c r="M62">
        <f t="shared" si="3"/>
        <v>12</v>
      </c>
      <c r="N62">
        <f t="shared" si="4"/>
        <v>9.4000725849099993</v>
      </c>
      <c r="O62" t="s">
        <v>455</v>
      </c>
      <c r="P62" t="s">
        <v>456</v>
      </c>
      <c r="Q62" t="s">
        <v>457</v>
      </c>
      <c r="R62" t="s">
        <v>458</v>
      </c>
    </row>
    <row r="63" spans="1:18">
      <c r="A63" s="3"/>
      <c r="B63" t="s">
        <v>61</v>
      </c>
      <c r="C63" t="s">
        <v>190</v>
      </c>
      <c r="D63">
        <v>1</v>
      </c>
      <c r="E63">
        <f t="shared" si="0"/>
        <v>5.2870930232558136E-2</v>
      </c>
      <c r="F63">
        <f t="shared" si="1"/>
        <v>1.6611295681063123E-3</v>
      </c>
      <c r="G63">
        <v>31828.3</v>
      </c>
      <c r="H63">
        <v>2.04</v>
      </c>
      <c r="I63">
        <v>35.561421405099999</v>
      </c>
      <c r="J63">
        <v>-9</v>
      </c>
      <c r="K63">
        <v>-7.4312711286499997</v>
      </c>
      <c r="L63">
        <f t="shared" si="2"/>
        <v>35.561421405099999</v>
      </c>
      <c r="M63">
        <f t="shared" si="3"/>
        <v>-9</v>
      </c>
      <c r="N63">
        <f t="shared" si="4"/>
        <v>-7.4312711286499997</v>
      </c>
      <c r="O63" t="s">
        <v>459</v>
      </c>
      <c r="P63" t="s">
        <v>460</v>
      </c>
      <c r="Q63" t="s">
        <v>271</v>
      </c>
      <c r="R63" t="s">
        <v>461</v>
      </c>
    </row>
    <row r="64" spans="1:18">
      <c r="A64" s="3"/>
      <c r="B64" t="s">
        <v>62</v>
      </c>
      <c r="C64" t="s">
        <v>191</v>
      </c>
      <c r="D64">
        <v>3</v>
      </c>
      <c r="E64">
        <f t="shared" si="0"/>
        <v>1.1343388704318937</v>
      </c>
      <c r="F64">
        <f t="shared" si="1"/>
        <v>4.9833887043189374E-3</v>
      </c>
      <c r="G64">
        <v>227624</v>
      </c>
      <c r="H64">
        <v>3.99</v>
      </c>
      <c r="I64">
        <v>266.076976167</v>
      </c>
      <c r="J64">
        <v>16</v>
      </c>
      <c r="K64">
        <v>11.755733298000001</v>
      </c>
      <c r="L64">
        <f t="shared" si="2"/>
        <v>798.23092850099999</v>
      </c>
      <c r="M64">
        <f t="shared" si="3"/>
        <v>48</v>
      </c>
      <c r="N64">
        <f t="shared" si="4"/>
        <v>35.267199894000001</v>
      </c>
      <c r="O64" t="s">
        <v>462</v>
      </c>
      <c r="P64" t="s">
        <v>463</v>
      </c>
      <c r="Q64" t="s">
        <v>271</v>
      </c>
      <c r="R64" t="s">
        <v>271</v>
      </c>
    </row>
    <row r="65" spans="1:18">
      <c r="A65" s="3"/>
      <c r="B65" t="s">
        <v>63</v>
      </c>
      <c r="C65" t="s">
        <v>192</v>
      </c>
      <c r="D65">
        <v>1</v>
      </c>
      <c r="E65">
        <f t="shared" si="0"/>
        <v>5.543205980066445E-2</v>
      </c>
      <c r="F65">
        <f t="shared" si="1"/>
        <v>1.6611295681063123E-3</v>
      </c>
      <c r="G65">
        <v>33370.1</v>
      </c>
      <c r="H65">
        <v>2.0699999999999998</v>
      </c>
      <c r="I65">
        <v>37.153492597400003</v>
      </c>
      <c r="J65">
        <v>5</v>
      </c>
      <c r="K65">
        <v>4.4628710262800002</v>
      </c>
      <c r="L65">
        <f t="shared" si="2"/>
        <v>37.153492597400003</v>
      </c>
      <c r="M65">
        <f t="shared" si="3"/>
        <v>5</v>
      </c>
      <c r="N65">
        <f t="shared" si="4"/>
        <v>4.4628710262800002</v>
      </c>
      <c r="O65" t="s">
        <v>464</v>
      </c>
      <c r="P65" t="s">
        <v>271</v>
      </c>
      <c r="Q65" t="s">
        <v>465</v>
      </c>
      <c r="R65" t="s">
        <v>466</v>
      </c>
    </row>
    <row r="66" spans="1:18">
      <c r="A66" s="3"/>
      <c r="B66" t="s">
        <v>64</v>
      </c>
      <c r="C66" t="s">
        <v>193</v>
      </c>
      <c r="D66">
        <v>1</v>
      </c>
      <c r="E66">
        <f t="shared" si="0"/>
        <v>0.1078514950166113</v>
      </c>
      <c r="F66">
        <f t="shared" si="1"/>
        <v>1.6611295681063123E-3</v>
      </c>
      <c r="G66">
        <v>64926.6</v>
      </c>
      <c r="H66">
        <v>2.6</v>
      </c>
      <c r="I66">
        <v>73.622176639299994</v>
      </c>
      <c r="J66">
        <v>-12</v>
      </c>
      <c r="K66">
        <v>-9.4000725849099993</v>
      </c>
      <c r="L66">
        <f t="shared" si="2"/>
        <v>73.622176639299994</v>
      </c>
      <c r="M66">
        <f t="shared" si="3"/>
        <v>-12</v>
      </c>
      <c r="N66">
        <f t="shared" si="4"/>
        <v>-9.4000725849099993</v>
      </c>
      <c r="O66" t="s">
        <v>467</v>
      </c>
      <c r="P66" t="s">
        <v>271</v>
      </c>
      <c r="Q66" t="s">
        <v>271</v>
      </c>
      <c r="R66" t="s">
        <v>468</v>
      </c>
    </row>
    <row r="67" spans="1:18">
      <c r="A67" s="3"/>
      <c r="B67" t="s">
        <v>65</v>
      </c>
      <c r="C67" t="s">
        <v>194</v>
      </c>
      <c r="D67">
        <v>1</v>
      </c>
      <c r="E67">
        <f t="shared" ref="E67:E128" si="5">(G67*D67)/(6.02*10^23)/10^-18</f>
        <v>5.1823255813953494E-2</v>
      </c>
      <c r="F67">
        <f t="shared" ref="F67:F128" si="6">(D67)*10^3/(6.02*10^23)/10^-18</f>
        <v>1.6611295681063123E-3</v>
      </c>
      <c r="G67">
        <v>31197.599999999999</v>
      </c>
      <c r="H67">
        <v>2.02</v>
      </c>
      <c r="I67">
        <v>34.525717894300001</v>
      </c>
      <c r="J67">
        <v>-4</v>
      </c>
      <c r="K67">
        <v>-3.6464311358799999</v>
      </c>
      <c r="L67">
        <f t="shared" ref="L67:L128" si="7">I67*D67</f>
        <v>34.525717894300001</v>
      </c>
      <c r="M67">
        <f t="shared" ref="M67:M128" si="8">J67*D67</f>
        <v>-4</v>
      </c>
      <c r="N67">
        <f t="shared" ref="N67:N128" si="9">K67*D67</f>
        <v>-3.6464311358799999</v>
      </c>
      <c r="O67" t="s">
        <v>469</v>
      </c>
      <c r="P67" t="s">
        <v>271</v>
      </c>
      <c r="Q67" t="s">
        <v>271</v>
      </c>
      <c r="R67" t="s">
        <v>470</v>
      </c>
    </row>
    <row r="68" spans="1:18">
      <c r="A68" s="3"/>
      <c r="B68" t="s">
        <v>66</v>
      </c>
      <c r="C68" t="s">
        <v>195</v>
      </c>
      <c r="D68">
        <v>1</v>
      </c>
      <c r="E68">
        <f t="shared" si="5"/>
        <v>0.43842192691029902</v>
      </c>
      <c r="F68">
        <f t="shared" si="6"/>
        <v>1.6611295681063123E-3</v>
      </c>
      <c r="G68">
        <v>263930</v>
      </c>
      <c r="H68">
        <v>4.2</v>
      </c>
      <c r="I68">
        <v>310.33908869200002</v>
      </c>
      <c r="J68">
        <v>46</v>
      </c>
      <c r="K68">
        <v>23.878449369399998</v>
      </c>
      <c r="L68">
        <f t="shared" si="7"/>
        <v>310.33908869200002</v>
      </c>
      <c r="M68">
        <f t="shared" si="8"/>
        <v>46</v>
      </c>
      <c r="N68">
        <f t="shared" si="9"/>
        <v>23.878449369399998</v>
      </c>
      <c r="O68" t="s">
        <v>471</v>
      </c>
      <c r="P68" t="s">
        <v>472</v>
      </c>
      <c r="Q68" t="s">
        <v>271</v>
      </c>
      <c r="R68" t="s">
        <v>271</v>
      </c>
    </row>
    <row r="69" spans="1:18">
      <c r="A69" s="2" t="s">
        <v>129</v>
      </c>
      <c r="B69" t="s">
        <v>67</v>
      </c>
      <c r="C69" t="s">
        <v>196</v>
      </c>
      <c r="D69">
        <v>21</v>
      </c>
      <c r="E69">
        <f t="shared" si="5"/>
        <v>84.071127906976741</v>
      </c>
      <c r="F69">
        <f t="shared" si="6"/>
        <v>3.4883720930232565E-2</v>
      </c>
      <c r="G69">
        <v>2410039</v>
      </c>
      <c r="H69">
        <v>8.31</v>
      </c>
      <c r="I69">
        <v>2403.76319182</v>
      </c>
      <c r="J69">
        <v>-3966</v>
      </c>
      <c r="K69">
        <v>-105.89622454400001</v>
      </c>
      <c r="L69">
        <f t="shared" si="7"/>
        <v>50479.02702822</v>
      </c>
      <c r="M69">
        <f t="shared" si="8"/>
        <v>-83286</v>
      </c>
      <c r="N69">
        <f t="shared" si="9"/>
        <v>-2223.8207154239999</v>
      </c>
      <c r="O69" t="s">
        <v>473</v>
      </c>
      <c r="P69" t="s">
        <v>271</v>
      </c>
      <c r="Q69" t="s">
        <v>474</v>
      </c>
      <c r="R69" t="s">
        <v>271</v>
      </c>
    </row>
    <row r="70" spans="1:18">
      <c r="B70" t="s">
        <v>68</v>
      </c>
      <c r="C70" t="s">
        <v>197</v>
      </c>
      <c r="D70">
        <v>5</v>
      </c>
      <c r="E70">
        <f t="shared" si="5"/>
        <v>7.0921262458471759</v>
      </c>
      <c r="F70">
        <f t="shared" si="6"/>
        <v>8.3056478405315621E-3</v>
      </c>
      <c r="G70">
        <v>853892</v>
      </c>
      <c r="H70">
        <v>5.95</v>
      </c>
      <c r="I70">
        <v>882.34718908800005</v>
      </c>
      <c r="J70">
        <v>-1216</v>
      </c>
      <c r="K70">
        <v>-82.4780672893</v>
      </c>
      <c r="L70">
        <f t="shared" si="7"/>
        <v>4411.7359454400003</v>
      </c>
      <c r="M70">
        <f t="shared" si="8"/>
        <v>-6080</v>
      </c>
      <c r="N70">
        <f t="shared" si="9"/>
        <v>-412.39033644649999</v>
      </c>
      <c r="O70" t="s">
        <v>475</v>
      </c>
      <c r="P70" t="s">
        <v>271</v>
      </c>
      <c r="Q70" t="s">
        <v>476</v>
      </c>
      <c r="R70" t="s">
        <v>477</v>
      </c>
    </row>
    <row r="71" spans="1:18">
      <c r="A71" s="3"/>
      <c r="B71" t="s">
        <v>69</v>
      </c>
      <c r="C71" t="s">
        <v>198</v>
      </c>
      <c r="D71">
        <v>5</v>
      </c>
      <c r="E71">
        <f t="shared" si="5"/>
        <v>12.287674418604652</v>
      </c>
      <c r="F71">
        <f t="shared" si="6"/>
        <v>8.3056478405315621E-3</v>
      </c>
      <c r="G71">
        <v>1479436</v>
      </c>
      <c r="H71">
        <v>7.03</v>
      </c>
      <c r="I71">
        <v>1455.3068862800001</v>
      </c>
      <c r="J71">
        <v>-2515</v>
      </c>
      <c r="K71">
        <v>-96.844332849400004</v>
      </c>
      <c r="L71">
        <f t="shared" si="7"/>
        <v>7276.5344314000004</v>
      </c>
      <c r="M71">
        <f t="shared" si="8"/>
        <v>-12575</v>
      </c>
      <c r="N71">
        <f t="shared" si="9"/>
        <v>-484.22166424700004</v>
      </c>
      <c r="O71" t="s">
        <v>478</v>
      </c>
      <c r="P71" t="s">
        <v>271</v>
      </c>
      <c r="Q71" t="s">
        <v>479</v>
      </c>
      <c r="R71" t="s">
        <v>480</v>
      </c>
    </row>
    <row r="72" spans="1:18">
      <c r="A72" s="3"/>
      <c r="B72" t="s">
        <v>70</v>
      </c>
      <c r="C72" t="s">
        <v>199</v>
      </c>
      <c r="D72">
        <v>1</v>
      </c>
      <c r="E72">
        <f t="shared" si="5"/>
        <v>6.2649833887043177E-2</v>
      </c>
      <c r="F72">
        <f t="shared" si="6"/>
        <v>1.6611295681063123E-3</v>
      </c>
      <c r="G72">
        <v>37715.199999999997</v>
      </c>
      <c r="H72">
        <v>2.0099999999999998</v>
      </c>
      <c r="I72">
        <v>34.015493925800001</v>
      </c>
      <c r="J72">
        <v>-116</v>
      </c>
      <c r="K72">
        <v>-38.338452243600003</v>
      </c>
      <c r="L72">
        <f t="shared" si="7"/>
        <v>34.015493925800001</v>
      </c>
      <c r="M72">
        <f t="shared" si="8"/>
        <v>-116</v>
      </c>
      <c r="N72">
        <f t="shared" si="9"/>
        <v>-38.338452243600003</v>
      </c>
      <c r="O72" t="s">
        <v>481</v>
      </c>
      <c r="P72" t="s">
        <v>482</v>
      </c>
      <c r="Q72" t="s">
        <v>271</v>
      </c>
      <c r="R72" t="s">
        <v>483</v>
      </c>
    </row>
    <row r="73" spans="1:18">
      <c r="A73" s="3"/>
      <c r="B73" t="s">
        <v>71</v>
      </c>
      <c r="C73" t="s">
        <v>200</v>
      </c>
      <c r="D73">
        <v>1</v>
      </c>
      <c r="E73">
        <f t="shared" si="5"/>
        <v>0.82122591362126252</v>
      </c>
      <c r="F73">
        <f t="shared" si="6"/>
        <v>1.6611295681063123E-3</v>
      </c>
      <c r="G73">
        <v>494378</v>
      </c>
      <c r="H73">
        <v>4.7300000000000004</v>
      </c>
      <c r="I73">
        <v>443.27376808299999</v>
      </c>
      <c r="J73">
        <v>-1529</v>
      </c>
      <c r="K73">
        <v>-86.992651337300003</v>
      </c>
      <c r="L73">
        <f t="shared" si="7"/>
        <v>443.27376808299999</v>
      </c>
      <c r="M73">
        <f t="shared" si="8"/>
        <v>-1529</v>
      </c>
      <c r="N73">
        <f t="shared" si="9"/>
        <v>-86.992651337300003</v>
      </c>
      <c r="O73" t="s">
        <v>484</v>
      </c>
      <c r="P73" t="s">
        <v>271</v>
      </c>
      <c r="Q73" t="s">
        <v>271</v>
      </c>
      <c r="R73" t="s">
        <v>485</v>
      </c>
    </row>
    <row r="74" spans="1:18">
      <c r="A74" s="3"/>
      <c r="B74" t="s">
        <v>72</v>
      </c>
      <c r="C74" t="s">
        <v>201</v>
      </c>
      <c r="D74">
        <v>1</v>
      </c>
      <c r="E74">
        <f t="shared" si="5"/>
        <v>1.5587342192691032</v>
      </c>
      <c r="F74">
        <f t="shared" si="6"/>
        <v>1.6611295681063123E-3</v>
      </c>
      <c r="G74">
        <v>938358</v>
      </c>
      <c r="H74">
        <v>5.87</v>
      </c>
      <c r="I74">
        <v>847.23309696700005</v>
      </c>
      <c r="J74">
        <v>-2902</v>
      </c>
      <c r="K74">
        <v>-99.685826375100007</v>
      </c>
      <c r="L74">
        <f t="shared" si="7"/>
        <v>847.23309696700005</v>
      </c>
      <c r="M74">
        <f t="shared" si="8"/>
        <v>-2902</v>
      </c>
      <c r="N74">
        <f t="shared" si="9"/>
        <v>-99.685826375100007</v>
      </c>
      <c r="O74" t="s">
        <v>486</v>
      </c>
      <c r="P74" t="s">
        <v>271</v>
      </c>
      <c r="Q74" t="s">
        <v>487</v>
      </c>
      <c r="R74" t="s">
        <v>488</v>
      </c>
    </row>
    <row r="75" spans="1:18">
      <c r="A75" s="3"/>
      <c r="B75" t="s">
        <v>73</v>
      </c>
      <c r="C75" t="s">
        <v>202</v>
      </c>
      <c r="D75">
        <v>6</v>
      </c>
      <c r="E75">
        <f t="shared" si="5"/>
        <v>0.32477840531561458</v>
      </c>
      <c r="F75">
        <f t="shared" si="6"/>
        <v>9.9667774086378749E-3</v>
      </c>
      <c r="G75">
        <v>32586.1</v>
      </c>
      <c r="H75">
        <v>1.91</v>
      </c>
      <c r="I75">
        <v>29.186949793</v>
      </c>
      <c r="J75">
        <v>-100</v>
      </c>
      <c r="K75">
        <v>-35.8351893846</v>
      </c>
      <c r="L75">
        <f t="shared" si="7"/>
        <v>175.12169875800001</v>
      </c>
      <c r="M75">
        <f t="shared" si="8"/>
        <v>-600</v>
      </c>
      <c r="N75">
        <f t="shared" si="9"/>
        <v>-215.0111363076</v>
      </c>
      <c r="O75" t="s">
        <v>489</v>
      </c>
      <c r="P75" t="s">
        <v>490</v>
      </c>
      <c r="Q75" t="s">
        <v>271</v>
      </c>
      <c r="R75" t="s">
        <v>491</v>
      </c>
    </row>
    <row r="76" spans="1:18">
      <c r="A76" s="2" t="s">
        <v>130</v>
      </c>
      <c r="B76" t="s">
        <v>74</v>
      </c>
      <c r="C76" t="s">
        <v>203</v>
      </c>
      <c r="D76">
        <v>5</v>
      </c>
      <c r="E76">
        <f t="shared" si="5"/>
        <v>0.36395681063122926</v>
      </c>
      <c r="F76">
        <f t="shared" si="6"/>
        <v>8.3056478405315621E-3</v>
      </c>
      <c r="G76">
        <v>43820.4</v>
      </c>
      <c r="H76">
        <v>2.2799999999999998</v>
      </c>
      <c r="I76">
        <v>49.647015961299999</v>
      </c>
      <c r="J76">
        <v>-8</v>
      </c>
      <c r="K76">
        <v>-6.7294447324200002</v>
      </c>
      <c r="L76">
        <f t="shared" si="7"/>
        <v>248.23507980649998</v>
      </c>
      <c r="M76">
        <f t="shared" si="8"/>
        <v>-40</v>
      </c>
      <c r="N76">
        <f t="shared" si="9"/>
        <v>-33.647223662100004</v>
      </c>
      <c r="O76" t="s">
        <v>492</v>
      </c>
      <c r="P76" t="s">
        <v>493</v>
      </c>
      <c r="Q76" t="s">
        <v>271</v>
      </c>
      <c r="R76" t="s">
        <v>494</v>
      </c>
    </row>
    <row r="77" spans="1:18">
      <c r="B77" t="s">
        <v>75</v>
      </c>
      <c r="C77" t="s">
        <v>204</v>
      </c>
      <c r="D77">
        <v>10</v>
      </c>
      <c r="E77">
        <f t="shared" si="5"/>
        <v>1.2712225913621265</v>
      </c>
      <c r="F77">
        <f t="shared" si="6"/>
        <v>1.6611295681063124E-2</v>
      </c>
      <c r="G77">
        <v>76527.600000000006</v>
      </c>
      <c r="H77">
        <v>2.74</v>
      </c>
      <c r="I77">
        <v>86.166866075599998</v>
      </c>
      <c r="J77">
        <v>-11</v>
      </c>
      <c r="K77">
        <v>-8.7650986186199997</v>
      </c>
      <c r="L77">
        <f t="shared" si="7"/>
        <v>861.66866075600001</v>
      </c>
      <c r="M77">
        <f t="shared" si="8"/>
        <v>-110</v>
      </c>
      <c r="N77">
        <f t="shared" si="9"/>
        <v>-87.650986186200001</v>
      </c>
      <c r="O77" t="s">
        <v>495</v>
      </c>
      <c r="P77" t="s">
        <v>496</v>
      </c>
      <c r="Q77" t="s">
        <v>271</v>
      </c>
      <c r="R77" t="s">
        <v>497</v>
      </c>
    </row>
    <row r="78" spans="1:18">
      <c r="A78" s="3"/>
      <c r="B78" t="s">
        <v>76</v>
      </c>
      <c r="C78" t="s">
        <v>205</v>
      </c>
      <c r="D78">
        <v>10</v>
      </c>
      <c r="E78">
        <f t="shared" si="5"/>
        <v>1.1285747508305648</v>
      </c>
      <c r="F78">
        <f t="shared" si="6"/>
        <v>1.6611295681063124E-2</v>
      </c>
      <c r="G78">
        <v>67940.2</v>
      </c>
      <c r="H78">
        <v>2.65</v>
      </c>
      <c r="I78">
        <v>77.951814914699995</v>
      </c>
      <c r="J78">
        <v>5</v>
      </c>
      <c r="K78">
        <v>4.4628710262800002</v>
      </c>
      <c r="L78">
        <f t="shared" si="7"/>
        <v>779.51814914699992</v>
      </c>
      <c r="M78">
        <f t="shared" si="8"/>
        <v>50</v>
      </c>
      <c r="N78">
        <f t="shared" si="9"/>
        <v>44.628710262799999</v>
      </c>
      <c r="O78" t="s">
        <v>498</v>
      </c>
      <c r="P78" t="s">
        <v>271</v>
      </c>
      <c r="Q78" t="s">
        <v>499</v>
      </c>
      <c r="R78" t="s">
        <v>500</v>
      </c>
    </row>
    <row r="79" spans="1:18">
      <c r="A79" s="3"/>
      <c r="B79" t="s">
        <v>77</v>
      </c>
      <c r="C79" t="s">
        <v>206</v>
      </c>
      <c r="D79">
        <v>10</v>
      </c>
      <c r="E79">
        <f t="shared" si="5"/>
        <v>0.90821594684385387</v>
      </c>
      <c r="F79">
        <f t="shared" si="6"/>
        <v>1.6611295681063124E-2</v>
      </c>
      <c r="G79">
        <v>54674.6</v>
      </c>
      <c r="H79">
        <v>2.46</v>
      </c>
      <c r="I79">
        <v>62.358251696099998</v>
      </c>
      <c r="J79">
        <v>7</v>
      </c>
      <c r="K79">
        <v>6.0020918490100001</v>
      </c>
      <c r="L79">
        <f t="shared" si="7"/>
        <v>623.58251696100001</v>
      </c>
      <c r="M79">
        <f t="shared" si="8"/>
        <v>70</v>
      </c>
      <c r="N79">
        <f t="shared" si="9"/>
        <v>60.020918490100001</v>
      </c>
      <c r="O79" t="s">
        <v>501</v>
      </c>
      <c r="P79" t="s">
        <v>271</v>
      </c>
      <c r="Q79" t="s">
        <v>502</v>
      </c>
      <c r="R79" t="s">
        <v>503</v>
      </c>
    </row>
    <row r="80" spans="1:18">
      <c r="A80" s="3"/>
      <c r="B80" t="s">
        <v>78</v>
      </c>
      <c r="C80" t="s">
        <v>207</v>
      </c>
      <c r="D80">
        <v>10</v>
      </c>
      <c r="E80">
        <f t="shared" si="5"/>
        <v>0.13484551495016611</v>
      </c>
      <c r="F80">
        <f t="shared" si="6"/>
        <v>1.6611295681063124E-2</v>
      </c>
      <c r="G80">
        <v>8117.7</v>
      </c>
      <c r="H80">
        <v>1.29</v>
      </c>
      <c r="I80">
        <v>8.9920298559200003</v>
      </c>
      <c r="J80">
        <v>4</v>
      </c>
      <c r="K80">
        <v>3.6464311358799999</v>
      </c>
      <c r="L80">
        <f t="shared" si="7"/>
        <v>89.920298559200006</v>
      </c>
      <c r="M80">
        <f t="shared" si="8"/>
        <v>40</v>
      </c>
      <c r="N80">
        <f t="shared" si="9"/>
        <v>36.464311358799996</v>
      </c>
      <c r="O80" t="s">
        <v>504</v>
      </c>
      <c r="P80" t="s">
        <v>271</v>
      </c>
      <c r="Q80" t="s">
        <v>505</v>
      </c>
      <c r="R80" t="s">
        <v>506</v>
      </c>
    </row>
    <row r="81" spans="1:18">
      <c r="A81" s="3"/>
      <c r="B81" t="s">
        <v>79</v>
      </c>
      <c r="C81" t="s">
        <v>208</v>
      </c>
      <c r="D81">
        <v>10</v>
      </c>
      <c r="E81">
        <f t="shared" si="5"/>
        <v>0.35367607973421933</v>
      </c>
      <c r="F81">
        <f t="shared" si="6"/>
        <v>1.6611295681063124E-2</v>
      </c>
      <c r="G81">
        <v>21291.3</v>
      </c>
      <c r="H81">
        <v>1.79</v>
      </c>
      <c r="I81">
        <v>24.024131824299999</v>
      </c>
      <c r="J81">
        <v>15</v>
      </c>
      <c r="K81">
        <v>11.1923157587</v>
      </c>
      <c r="L81">
        <f t="shared" si="7"/>
        <v>240.24131824299999</v>
      </c>
      <c r="M81">
        <f t="shared" si="8"/>
        <v>150</v>
      </c>
      <c r="N81">
        <f t="shared" si="9"/>
        <v>111.92315758699999</v>
      </c>
      <c r="O81" t="s">
        <v>507</v>
      </c>
      <c r="P81" t="s">
        <v>271</v>
      </c>
      <c r="Q81" t="s">
        <v>508</v>
      </c>
      <c r="R81" t="s">
        <v>509</v>
      </c>
    </row>
    <row r="82" spans="1:18">
      <c r="A82" s="3"/>
      <c r="B82" t="s">
        <v>80</v>
      </c>
      <c r="C82" t="s">
        <v>209</v>
      </c>
      <c r="D82">
        <v>10</v>
      </c>
      <c r="E82">
        <f t="shared" si="5"/>
        <v>0.67783720930232561</v>
      </c>
      <c r="F82">
        <f t="shared" si="6"/>
        <v>1.6611295681063124E-2</v>
      </c>
      <c r="G82">
        <v>40805.800000000003</v>
      </c>
      <c r="H82">
        <v>2.2200000000000002</v>
      </c>
      <c r="I82">
        <v>45.829754692500003</v>
      </c>
      <c r="J82">
        <v>-2</v>
      </c>
      <c r="K82">
        <v>-1.9062035960899999</v>
      </c>
      <c r="L82">
        <f t="shared" si="7"/>
        <v>458.29754692500001</v>
      </c>
      <c r="M82">
        <f t="shared" si="8"/>
        <v>-20</v>
      </c>
      <c r="N82">
        <f t="shared" si="9"/>
        <v>-19.062035960899998</v>
      </c>
      <c r="O82" t="s">
        <v>510</v>
      </c>
      <c r="P82" t="s">
        <v>511</v>
      </c>
      <c r="Q82" t="s">
        <v>271</v>
      </c>
      <c r="R82" t="s">
        <v>512</v>
      </c>
    </row>
    <row r="83" spans="1:18">
      <c r="A83" s="3"/>
      <c r="B83" t="s">
        <v>81</v>
      </c>
      <c r="C83" t="s">
        <v>210</v>
      </c>
      <c r="D83">
        <v>10</v>
      </c>
      <c r="E83">
        <f t="shared" si="5"/>
        <v>1.2832757475083056</v>
      </c>
      <c r="F83">
        <f t="shared" si="6"/>
        <v>1.6611295681063124E-2</v>
      </c>
      <c r="G83">
        <v>77253.2</v>
      </c>
      <c r="H83">
        <v>2.76</v>
      </c>
      <c r="I83">
        <v>88.067538008599996</v>
      </c>
      <c r="J83">
        <v>-2</v>
      </c>
      <c r="K83">
        <v>-1.9062035960899999</v>
      </c>
      <c r="L83">
        <f t="shared" si="7"/>
        <v>880.6753800859999</v>
      </c>
      <c r="M83">
        <f t="shared" si="8"/>
        <v>-20</v>
      </c>
      <c r="N83">
        <f t="shared" si="9"/>
        <v>-19.062035960899998</v>
      </c>
      <c r="O83" t="s">
        <v>513</v>
      </c>
      <c r="P83" t="s">
        <v>514</v>
      </c>
      <c r="Q83" t="s">
        <v>271</v>
      </c>
      <c r="R83" t="s">
        <v>515</v>
      </c>
    </row>
    <row r="84" spans="1:18">
      <c r="A84" s="3"/>
      <c r="B84" t="s">
        <v>82</v>
      </c>
      <c r="C84" t="s">
        <v>211</v>
      </c>
      <c r="D84">
        <v>1</v>
      </c>
      <c r="E84">
        <f t="shared" si="5"/>
        <v>3.5752491694352163E-2</v>
      </c>
      <c r="F84">
        <f t="shared" si="6"/>
        <v>1.6611295681063123E-3</v>
      </c>
      <c r="G84">
        <v>21523</v>
      </c>
      <c r="H84">
        <v>1.79</v>
      </c>
      <c r="I84">
        <v>24.024131824299999</v>
      </c>
      <c r="J84">
        <v>4</v>
      </c>
      <c r="K84">
        <v>3.6464311358799999</v>
      </c>
      <c r="L84">
        <f t="shared" si="7"/>
        <v>24.024131824299999</v>
      </c>
      <c r="M84">
        <f t="shared" si="8"/>
        <v>4</v>
      </c>
      <c r="N84">
        <f t="shared" si="9"/>
        <v>3.6464311358799999</v>
      </c>
      <c r="O84" t="s">
        <v>516</v>
      </c>
      <c r="P84" t="s">
        <v>271</v>
      </c>
      <c r="Q84" t="s">
        <v>517</v>
      </c>
      <c r="R84" t="s">
        <v>271</v>
      </c>
    </row>
    <row r="85" spans="1:18">
      <c r="A85" s="2" t="s">
        <v>131</v>
      </c>
      <c r="B85" t="s">
        <v>83</v>
      </c>
      <c r="C85" t="s">
        <v>212</v>
      </c>
      <c r="D85">
        <v>1</v>
      </c>
      <c r="E85">
        <f t="shared" si="5"/>
        <v>0.33511461794019937</v>
      </c>
      <c r="F85">
        <f t="shared" si="6"/>
        <v>1.6611295681063123E-3</v>
      </c>
      <c r="G85">
        <v>201739</v>
      </c>
      <c r="H85">
        <v>3.8</v>
      </c>
      <c r="I85">
        <v>229.84729611700001</v>
      </c>
      <c r="J85">
        <v>30</v>
      </c>
      <c r="K85">
        <v>18.325814637499999</v>
      </c>
      <c r="L85">
        <f t="shared" si="7"/>
        <v>229.84729611700001</v>
      </c>
      <c r="M85">
        <f t="shared" si="8"/>
        <v>30</v>
      </c>
      <c r="N85">
        <f t="shared" si="9"/>
        <v>18.325814637499999</v>
      </c>
      <c r="O85" t="s">
        <v>518</v>
      </c>
      <c r="P85" t="s">
        <v>519</v>
      </c>
      <c r="Q85" t="s">
        <v>271</v>
      </c>
      <c r="R85" t="s">
        <v>271</v>
      </c>
    </row>
    <row r="86" spans="1:18">
      <c r="B86" t="s">
        <v>84</v>
      </c>
      <c r="C86" t="s">
        <v>213</v>
      </c>
      <c r="D86">
        <v>10</v>
      </c>
      <c r="E86">
        <f t="shared" si="5"/>
        <v>0.37619767441860463</v>
      </c>
      <c r="F86">
        <f t="shared" si="6"/>
        <v>1.6611295681063124E-2</v>
      </c>
      <c r="G86">
        <v>22647.1</v>
      </c>
      <c r="H86">
        <v>1.82</v>
      </c>
      <c r="I86">
        <v>25.252406587300001</v>
      </c>
      <c r="J86">
        <v>-2</v>
      </c>
      <c r="K86">
        <v>-1.9062035960899999</v>
      </c>
      <c r="L86">
        <f t="shared" si="7"/>
        <v>252.52406587300001</v>
      </c>
      <c r="M86">
        <f t="shared" si="8"/>
        <v>-20</v>
      </c>
      <c r="N86">
        <f t="shared" si="9"/>
        <v>-19.062035960899998</v>
      </c>
      <c r="O86" t="s">
        <v>520</v>
      </c>
      <c r="P86" t="s">
        <v>521</v>
      </c>
      <c r="Q86" t="s">
        <v>271</v>
      </c>
      <c r="R86" t="s">
        <v>522</v>
      </c>
    </row>
    <row r="87" spans="1:18">
      <c r="A87" s="3"/>
      <c r="B87" t="s">
        <v>85</v>
      </c>
      <c r="C87" t="s">
        <v>214</v>
      </c>
      <c r="D87">
        <v>20</v>
      </c>
      <c r="E87">
        <f t="shared" si="5"/>
        <v>29.937641196013288</v>
      </c>
      <c r="F87">
        <f t="shared" si="6"/>
        <v>3.3222591362126248E-2</v>
      </c>
      <c r="G87">
        <v>901123</v>
      </c>
      <c r="H87">
        <v>6.29</v>
      </c>
      <c r="I87">
        <v>1042.4147444600001</v>
      </c>
      <c r="J87">
        <v>-35</v>
      </c>
      <c r="K87">
        <v>-20.232018233600002</v>
      </c>
      <c r="L87">
        <f t="shared" si="7"/>
        <v>20848.294889200002</v>
      </c>
      <c r="M87">
        <f t="shared" si="8"/>
        <v>-700</v>
      </c>
      <c r="N87">
        <f t="shared" si="9"/>
        <v>-404.64036467200003</v>
      </c>
      <c r="O87" t="s">
        <v>523</v>
      </c>
      <c r="P87" t="s">
        <v>271</v>
      </c>
      <c r="Q87" t="s">
        <v>524</v>
      </c>
      <c r="R87" t="s">
        <v>525</v>
      </c>
    </row>
    <row r="88" spans="1:18">
      <c r="A88" s="3"/>
      <c r="B88" t="s">
        <v>86</v>
      </c>
      <c r="C88" s="3" t="s">
        <v>215</v>
      </c>
      <c r="D88">
        <v>1</v>
      </c>
      <c r="E88">
        <f t="shared" si="5"/>
        <v>0.48952491694352163</v>
      </c>
      <c r="F88">
        <f t="shared" si="6"/>
        <v>1.6611295681063123E-3</v>
      </c>
      <c r="G88">
        <v>294694</v>
      </c>
      <c r="H88">
        <v>4.33</v>
      </c>
      <c r="I88">
        <v>340.05745354300001</v>
      </c>
      <c r="J88">
        <v>48</v>
      </c>
      <c r="K88">
        <v>24.4755086324</v>
      </c>
      <c r="L88">
        <f t="shared" si="7"/>
        <v>340.05745354300001</v>
      </c>
      <c r="M88">
        <f t="shared" si="8"/>
        <v>48</v>
      </c>
      <c r="N88">
        <f t="shared" si="9"/>
        <v>24.4755086324</v>
      </c>
      <c r="O88" t="s">
        <v>526</v>
      </c>
      <c r="P88" t="s">
        <v>527</v>
      </c>
      <c r="Q88" t="s">
        <v>271</v>
      </c>
      <c r="R88" t="s">
        <v>271</v>
      </c>
    </row>
    <row r="89" spans="1:18">
      <c r="A89" s="3"/>
      <c r="B89" t="s">
        <v>87</v>
      </c>
      <c r="C89" s="3" t="s">
        <v>216</v>
      </c>
      <c r="D89">
        <v>1</v>
      </c>
      <c r="E89">
        <f t="shared" si="5"/>
        <v>0.8969003322259137</v>
      </c>
      <c r="F89">
        <f t="shared" si="6"/>
        <v>1.6611295681063123E-3</v>
      </c>
      <c r="G89">
        <v>539934</v>
      </c>
      <c r="H89">
        <v>5.3</v>
      </c>
      <c r="I89">
        <v>623.61451931800002</v>
      </c>
      <c r="J89">
        <v>6</v>
      </c>
      <c r="K89">
        <v>5.2472852893499997</v>
      </c>
      <c r="L89">
        <f t="shared" si="7"/>
        <v>623.61451931800002</v>
      </c>
      <c r="M89">
        <f t="shared" si="8"/>
        <v>6</v>
      </c>
      <c r="N89">
        <f t="shared" si="9"/>
        <v>5.2472852893499997</v>
      </c>
      <c r="O89" t="s">
        <v>528</v>
      </c>
      <c r="P89" t="s">
        <v>529</v>
      </c>
      <c r="Q89" t="s">
        <v>271</v>
      </c>
      <c r="R89" t="s">
        <v>271</v>
      </c>
    </row>
    <row r="90" spans="1:18">
      <c r="A90" s="2" t="s">
        <v>132</v>
      </c>
      <c r="B90" t="s">
        <v>88</v>
      </c>
      <c r="C90" t="s">
        <v>217</v>
      </c>
      <c r="D90">
        <v>2</v>
      </c>
      <c r="E90">
        <f t="shared" si="5"/>
        <v>0.69020265780730905</v>
      </c>
      <c r="F90">
        <f t="shared" si="6"/>
        <v>3.3222591362126247E-3</v>
      </c>
      <c r="G90">
        <v>207751</v>
      </c>
      <c r="H90">
        <v>3.85</v>
      </c>
      <c r="I90">
        <v>239.04011982</v>
      </c>
      <c r="J90">
        <v>14</v>
      </c>
      <c r="K90">
        <v>10.6125650212</v>
      </c>
      <c r="L90">
        <f t="shared" si="7"/>
        <v>478.08023964</v>
      </c>
      <c r="M90">
        <f t="shared" si="8"/>
        <v>28</v>
      </c>
      <c r="N90">
        <f t="shared" si="9"/>
        <v>21.2251300424</v>
      </c>
      <c r="O90" t="s">
        <v>530</v>
      </c>
      <c r="P90" t="s">
        <v>531</v>
      </c>
      <c r="Q90" t="s">
        <v>271</v>
      </c>
      <c r="R90" t="s">
        <v>532</v>
      </c>
    </row>
    <row r="91" spans="1:18">
      <c r="B91" t="s">
        <v>89</v>
      </c>
      <c r="C91" t="s">
        <v>218</v>
      </c>
      <c r="D91">
        <v>1</v>
      </c>
      <c r="E91">
        <f t="shared" si="5"/>
        <v>0.10367840531561463</v>
      </c>
      <c r="F91">
        <f t="shared" si="6"/>
        <v>1.6611295681063123E-3</v>
      </c>
      <c r="G91">
        <v>62414.400000000001</v>
      </c>
      <c r="H91">
        <v>2.56</v>
      </c>
      <c r="I91">
        <v>70.276238044400003</v>
      </c>
      <c r="J91">
        <v>8</v>
      </c>
      <c r="K91">
        <v>6.7294447324200002</v>
      </c>
      <c r="L91">
        <f t="shared" si="7"/>
        <v>70.276238044400003</v>
      </c>
      <c r="M91">
        <f t="shared" si="8"/>
        <v>8</v>
      </c>
      <c r="N91">
        <f t="shared" si="9"/>
        <v>6.7294447324200002</v>
      </c>
      <c r="O91" t="s">
        <v>533</v>
      </c>
      <c r="P91" t="s">
        <v>271</v>
      </c>
      <c r="Q91" t="s">
        <v>534</v>
      </c>
      <c r="R91" t="s">
        <v>535</v>
      </c>
    </row>
    <row r="92" spans="1:18">
      <c r="A92" s="3"/>
      <c r="B92" t="s">
        <v>90</v>
      </c>
      <c r="C92" t="s">
        <v>219</v>
      </c>
      <c r="D92">
        <v>1</v>
      </c>
      <c r="E92">
        <f t="shared" si="5"/>
        <v>0.14271129568106311</v>
      </c>
      <c r="F92">
        <f t="shared" si="6"/>
        <v>1.6611295681063123E-3</v>
      </c>
      <c r="G92">
        <v>85912.2</v>
      </c>
      <c r="H92">
        <v>2.8</v>
      </c>
      <c r="I92">
        <v>91.952322575500006</v>
      </c>
      <c r="J92">
        <v>-64</v>
      </c>
      <c r="K92">
        <v>-28.701690505799998</v>
      </c>
      <c r="L92">
        <f t="shared" si="7"/>
        <v>91.952322575500006</v>
      </c>
      <c r="M92">
        <f t="shared" si="8"/>
        <v>-64</v>
      </c>
      <c r="N92">
        <f t="shared" si="9"/>
        <v>-28.701690505799998</v>
      </c>
      <c r="O92" t="s">
        <v>536</v>
      </c>
      <c r="P92" t="s">
        <v>271</v>
      </c>
      <c r="Q92" t="s">
        <v>271</v>
      </c>
      <c r="R92" t="s">
        <v>537</v>
      </c>
    </row>
    <row r="93" spans="1:18">
      <c r="A93" s="3"/>
      <c r="B93" t="s">
        <v>91</v>
      </c>
      <c r="C93" t="s">
        <v>220</v>
      </c>
      <c r="D93">
        <v>2</v>
      </c>
      <c r="E93">
        <f t="shared" si="5"/>
        <v>0.33464119601328901</v>
      </c>
      <c r="F93">
        <f t="shared" si="6"/>
        <v>3.3222591362126247E-3</v>
      </c>
      <c r="G93">
        <v>100727</v>
      </c>
      <c r="H93">
        <v>3.03</v>
      </c>
      <c r="I93">
        <v>116.524297893</v>
      </c>
      <c r="J93">
        <v>18</v>
      </c>
      <c r="K93">
        <v>12.8370777234</v>
      </c>
      <c r="L93">
        <f t="shared" si="7"/>
        <v>233.04859578599999</v>
      </c>
      <c r="M93">
        <f t="shared" si="8"/>
        <v>36</v>
      </c>
      <c r="N93">
        <f t="shared" si="9"/>
        <v>25.6741554468</v>
      </c>
      <c r="O93" t="s">
        <v>538</v>
      </c>
      <c r="P93" t="s">
        <v>539</v>
      </c>
      <c r="Q93" t="s">
        <v>540</v>
      </c>
      <c r="R93" t="s">
        <v>541</v>
      </c>
    </row>
    <row r="94" spans="1:18">
      <c r="A94" s="3"/>
      <c r="B94" t="s">
        <v>92</v>
      </c>
      <c r="C94" t="s">
        <v>221</v>
      </c>
      <c r="D94">
        <v>1</v>
      </c>
      <c r="E94">
        <f t="shared" si="5"/>
        <v>0.2121794019933555</v>
      </c>
      <c r="F94">
        <f t="shared" si="6"/>
        <v>1.6611295681063123E-3</v>
      </c>
      <c r="G94">
        <v>127732</v>
      </c>
      <c r="H94">
        <v>3.27</v>
      </c>
      <c r="I94">
        <v>146.46432933299999</v>
      </c>
      <c r="J94">
        <v>20</v>
      </c>
      <c r="K94">
        <v>13.8629436112</v>
      </c>
      <c r="L94">
        <f t="shared" si="7"/>
        <v>146.46432933299999</v>
      </c>
      <c r="M94">
        <f t="shared" si="8"/>
        <v>20</v>
      </c>
      <c r="N94">
        <f t="shared" si="9"/>
        <v>13.8629436112</v>
      </c>
      <c r="O94" t="s">
        <v>542</v>
      </c>
      <c r="P94" t="s">
        <v>543</v>
      </c>
      <c r="Q94" t="s">
        <v>271</v>
      </c>
      <c r="R94" t="s">
        <v>271</v>
      </c>
    </row>
    <row r="95" spans="1:18">
      <c r="A95" s="3"/>
      <c r="B95" t="s">
        <v>93</v>
      </c>
      <c r="C95" s="3" t="s">
        <v>222</v>
      </c>
      <c r="D95">
        <v>1</v>
      </c>
      <c r="E95">
        <f t="shared" si="5"/>
        <v>0.28925581395348843</v>
      </c>
      <c r="F95">
        <f t="shared" si="6"/>
        <v>1.6611295681063123E-3</v>
      </c>
      <c r="G95">
        <v>174132</v>
      </c>
      <c r="H95">
        <v>3.57</v>
      </c>
      <c r="I95">
        <v>190.58699284299999</v>
      </c>
      <c r="J95">
        <v>-120</v>
      </c>
      <c r="K95">
        <v>-38.918202981100002</v>
      </c>
      <c r="L95">
        <f t="shared" si="7"/>
        <v>190.58699284299999</v>
      </c>
      <c r="M95">
        <f t="shared" si="8"/>
        <v>-120</v>
      </c>
      <c r="N95">
        <f t="shared" si="9"/>
        <v>-38.918202981100002</v>
      </c>
      <c r="O95" t="s">
        <v>544</v>
      </c>
      <c r="P95" t="s">
        <v>271</v>
      </c>
      <c r="Q95" t="s">
        <v>271</v>
      </c>
      <c r="R95" t="s">
        <v>545</v>
      </c>
    </row>
    <row r="96" spans="1:18">
      <c r="A96" s="3"/>
      <c r="B96" t="s">
        <v>94</v>
      </c>
      <c r="C96" t="s">
        <v>223</v>
      </c>
      <c r="D96">
        <v>1</v>
      </c>
      <c r="E96">
        <f t="shared" si="5"/>
        <v>8.2704817275747522E-2</v>
      </c>
      <c r="F96">
        <f t="shared" si="6"/>
        <v>1.6611295681063123E-3</v>
      </c>
      <c r="G96">
        <v>49788.3</v>
      </c>
      <c r="H96">
        <v>2.38</v>
      </c>
      <c r="I96">
        <v>56.470220101700001</v>
      </c>
      <c r="J96">
        <v>16</v>
      </c>
      <c r="K96">
        <v>11.755733298000001</v>
      </c>
      <c r="L96">
        <f t="shared" si="7"/>
        <v>56.470220101700001</v>
      </c>
      <c r="M96">
        <f t="shared" si="8"/>
        <v>16</v>
      </c>
      <c r="N96">
        <f t="shared" si="9"/>
        <v>11.755733298000001</v>
      </c>
      <c r="O96" t="s">
        <v>546</v>
      </c>
      <c r="P96" t="s">
        <v>271</v>
      </c>
      <c r="Q96" t="s">
        <v>547</v>
      </c>
      <c r="R96" t="s">
        <v>548</v>
      </c>
    </row>
    <row r="97" spans="1:18">
      <c r="A97" s="3"/>
      <c r="B97" t="s">
        <v>95</v>
      </c>
      <c r="C97" t="s">
        <v>224</v>
      </c>
      <c r="D97">
        <v>1</v>
      </c>
      <c r="E97">
        <f t="shared" si="5"/>
        <v>0.12185249169435217</v>
      </c>
      <c r="F97">
        <f t="shared" si="6"/>
        <v>1.6611295681063123E-3</v>
      </c>
      <c r="G97">
        <v>73355.199999999997</v>
      </c>
      <c r="H97">
        <v>2.64</v>
      </c>
      <c r="I97">
        <v>77.072667437800007</v>
      </c>
      <c r="J97">
        <v>-55</v>
      </c>
      <c r="K97">
        <v>-26.435116799599999</v>
      </c>
      <c r="L97">
        <f t="shared" si="7"/>
        <v>77.072667437800007</v>
      </c>
      <c r="M97">
        <f t="shared" si="8"/>
        <v>-55</v>
      </c>
      <c r="N97">
        <f t="shared" si="9"/>
        <v>-26.435116799599999</v>
      </c>
      <c r="O97" t="s">
        <v>549</v>
      </c>
      <c r="P97" t="s">
        <v>271</v>
      </c>
      <c r="Q97" t="s">
        <v>271</v>
      </c>
      <c r="R97" t="s">
        <v>550</v>
      </c>
    </row>
    <row r="98" spans="1:18">
      <c r="A98" s="3"/>
      <c r="B98" t="s">
        <v>96</v>
      </c>
      <c r="C98" t="s">
        <v>225</v>
      </c>
      <c r="D98">
        <v>1</v>
      </c>
      <c r="E98">
        <f t="shared" si="5"/>
        <v>9.1303488372093025E-2</v>
      </c>
      <c r="F98">
        <f t="shared" si="6"/>
        <v>1.6611295681063123E-3</v>
      </c>
      <c r="G98">
        <v>54964.7</v>
      </c>
      <c r="H98">
        <v>2.4500000000000002</v>
      </c>
      <c r="I98">
        <v>61.600872350400003</v>
      </c>
      <c r="J98">
        <v>9</v>
      </c>
      <c r="K98">
        <v>7.4312711286499997</v>
      </c>
      <c r="L98">
        <f t="shared" si="7"/>
        <v>61.600872350400003</v>
      </c>
      <c r="M98">
        <f t="shared" si="8"/>
        <v>9</v>
      </c>
      <c r="N98">
        <f t="shared" si="9"/>
        <v>7.4312711286499997</v>
      </c>
      <c r="O98" t="s">
        <v>551</v>
      </c>
      <c r="P98" t="s">
        <v>271</v>
      </c>
      <c r="Q98" t="s">
        <v>552</v>
      </c>
      <c r="R98" t="s">
        <v>548</v>
      </c>
    </row>
    <row r="99" spans="1:18">
      <c r="A99" s="3"/>
      <c r="B99" t="s">
        <v>97</v>
      </c>
      <c r="C99" t="s">
        <v>226</v>
      </c>
      <c r="D99">
        <v>1</v>
      </c>
      <c r="E99">
        <f t="shared" si="5"/>
        <v>0.13109269102990034</v>
      </c>
      <c r="F99">
        <f t="shared" si="6"/>
        <v>1.6611295681063123E-3</v>
      </c>
      <c r="G99">
        <v>78917.8</v>
      </c>
      <c r="H99">
        <v>2.71</v>
      </c>
      <c r="I99">
        <v>83.367443127499996</v>
      </c>
      <c r="J99">
        <v>-64</v>
      </c>
      <c r="K99">
        <v>-28.701690505799998</v>
      </c>
      <c r="L99">
        <f t="shared" si="7"/>
        <v>83.367443127499996</v>
      </c>
      <c r="M99">
        <f t="shared" si="8"/>
        <v>-64</v>
      </c>
      <c r="N99">
        <f t="shared" si="9"/>
        <v>-28.701690505799998</v>
      </c>
      <c r="O99" t="s">
        <v>553</v>
      </c>
      <c r="P99" t="s">
        <v>271</v>
      </c>
      <c r="Q99" t="s">
        <v>271</v>
      </c>
      <c r="R99" t="s">
        <v>554</v>
      </c>
    </row>
    <row r="100" spans="1:18">
      <c r="A100" s="3"/>
      <c r="B100" t="s">
        <v>98</v>
      </c>
      <c r="C100" t="s">
        <v>227</v>
      </c>
      <c r="D100">
        <v>2</v>
      </c>
      <c r="E100">
        <f t="shared" si="5"/>
        <v>0.34156146179401997</v>
      </c>
      <c r="F100">
        <f t="shared" si="6"/>
        <v>3.3222591362126247E-3</v>
      </c>
      <c r="G100">
        <v>102810</v>
      </c>
      <c r="H100">
        <v>3.04</v>
      </c>
      <c r="I100">
        <v>117.68181561199999</v>
      </c>
      <c r="J100">
        <v>4</v>
      </c>
      <c r="K100">
        <v>3.6464311358799999</v>
      </c>
      <c r="L100">
        <f t="shared" si="7"/>
        <v>235.36363122399999</v>
      </c>
      <c r="M100">
        <f t="shared" si="8"/>
        <v>8</v>
      </c>
      <c r="N100">
        <f t="shared" si="9"/>
        <v>7.2928622717599998</v>
      </c>
      <c r="O100" t="s">
        <v>555</v>
      </c>
      <c r="P100" t="s">
        <v>271</v>
      </c>
      <c r="Q100" t="s">
        <v>271</v>
      </c>
      <c r="R100" t="s">
        <v>556</v>
      </c>
    </row>
    <row r="101" spans="1:18">
      <c r="A101" s="3"/>
      <c r="B101" t="s">
        <v>99</v>
      </c>
      <c r="C101" t="s">
        <v>228</v>
      </c>
      <c r="D101">
        <v>2</v>
      </c>
      <c r="E101">
        <f t="shared" si="5"/>
        <v>0.31852192691029901</v>
      </c>
      <c r="F101">
        <f t="shared" si="6"/>
        <v>3.3222591362126247E-3</v>
      </c>
      <c r="G101">
        <v>95875.1</v>
      </c>
      <c r="H101">
        <v>2.97</v>
      </c>
      <c r="I101">
        <v>109.738231567</v>
      </c>
      <c r="J101">
        <v>12</v>
      </c>
      <c r="K101">
        <v>9.4000725849099993</v>
      </c>
      <c r="L101">
        <f t="shared" si="7"/>
        <v>219.476463134</v>
      </c>
      <c r="M101">
        <f t="shared" si="8"/>
        <v>24</v>
      </c>
      <c r="N101">
        <f t="shared" si="9"/>
        <v>18.800145169819999</v>
      </c>
      <c r="O101" t="s">
        <v>557</v>
      </c>
      <c r="P101" t="s">
        <v>558</v>
      </c>
      <c r="Q101" t="s">
        <v>559</v>
      </c>
      <c r="R101" t="s">
        <v>560</v>
      </c>
    </row>
    <row r="102" spans="1:18">
      <c r="A102" s="3"/>
      <c r="B102" t="s">
        <v>100</v>
      </c>
      <c r="C102" t="s">
        <v>229</v>
      </c>
      <c r="D102">
        <v>1</v>
      </c>
      <c r="E102">
        <f t="shared" si="5"/>
        <v>0.17369933554817277</v>
      </c>
      <c r="F102">
        <f t="shared" si="6"/>
        <v>1.6611295681063123E-3</v>
      </c>
      <c r="G102">
        <v>104567</v>
      </c>
      <c r="H102">
        <v>3.06</v>
      </c>
      <c r="I102">
        <v>120.019797242</v>
      </c>
      <c r="J102">
        <v>35</v>
      </c>
      <c r="K102">
        <v>20.232018233600002</v>
      </c>
      <c r="L102">
        <f t="shared" si="7"/>
        <v>120.019797242</v>
      </c>
      <c r="M102">
        <f t="shared" si="8"/>
        <v>35</v>
      </c>
      <c r="N102">
        <f t="shared" si="9"/>
        <v>20.232018233600002</v>
      </c>
      <c r="O102" t="s">
        <v>561</v>
      </c>
      <c r="P102" t="s">
        <v>562</v>
      </c>
      <c r="Q102" t="s">
        <v>563</v>
      </c>
      <c r="R102" t="s">
        <v>564</v>
      </c>
    </row>
    <row r="103" spans="1:18">
      <c r="A103" s="3"/>
      <c r="B103" t="s">
        <v>101</v>
      </c>
      <c r="C103" t="s">
        <v>230</v>
      </c>
      <c r="D103">
        <v>1</v>
      </c>
      <c r="E103">
        <f t="shared" si="5"/>
        <v>0.21326245847176081</v>
      </c>
      <c r="F103">
        <f t="shared" si="6"/>
        <v>1.6611295681063123E-3</v>
      </c>
      <c r="G103">
        <v>128384</v>
      </c>
      <c r="H103">
        <v>3.23</v>
      </c>
      <c r="I103">
        <v>141.154970728</v>
      </c>
      <c r="J103">
        <v>-38</v>
      </c>
      <c r="K103">
        <v>-21.294214739800001</v>
      </c>
      <c r="L103">
        <f t="shared" si="7"/>
        <v>141.154970728</v>
      </c>
      <c r="M103">
        <f t="shared" si="8"/>
        <v>-38</v>
      </c>
      <c r="N103">
        <f t="shared" si="9"/>
        <v>-21.294214739800001</v>
      </c>
      <c r="O103" t="s">
        <v>565</v>
      </c>
      <c r="P103" t="s">
        <v>271</v>
      </c>
      <c r="Q103" t="s">
        <v>271</v>
      </c>
      <c r="R103" t="s">
        <v>566</v>
      </c>
    </row>
    <row r="104" spans="1:18">
      <c r="A104" s="3"/>
      <c r="B104" t="s">
        <v>102</v>
      </c>
      <c r="C104" t="s">
        <v>231</v>
      </c>
      <c r="D104">
        <v>1</v>
      </c>
      <c r="E104">
        <f t="shared" si="5"/>
        <v>0.15113089700996679</v>
      </c>
      <c r="F104">
        <f t="shared" si="6"/>
        <v>1.6611295681063123E-3</v>
      </c>
      <c r="G104">
        <v>90980.800000000003</v>
      </c>
      <c r="H104">
        <v>2.92</v>
      </c>
      <c r="I104">
        <v>104.288678342</v>
      </c>
      <c r="J104">
        <v>7</v>
      </c>
      <c r="K104">
        <v>6.0020918490100001</v>
      </c>
      <c r="L104">
        <f t="shared" si="7"/>
        <v>104.288678342</v>
      </c>
      <c r="M104">
        <f t="shared" si="8"/>
        <v>7</v>
      </c>
      <c r="N104">
        <f t="shared" si="9"/>
        <v>6.0020918490100001</v>
      </c>
      <c r="O104" t="s">
        <v>567</v>
      </c>
      <c r="P104" t="s">
        <v>271</v>
      </c>
      <c r="Q104" t="s">
        <v>568</v>
      </c>
      <c r="R104" t="s">
        <v>569</v>
      </c>
    </row>
    <row r="105" spans="1:18">
      <c r="A105" s="3"/>
      <c r="B105" t="s">
        <v>103</v>
      </c>
      <c r="C105" t="s">
        <v>232</v>
      </c>
      <c r="D105">
        <v>1</v>
      </c>
      <c r="E105">
        <f t="shared" si="5"/>
        <v>0.18905481727574752</v>
      </c>
      <c r="F105">
        <f t="shared" si="6"/>
        <v>1.6611295681063123E-3</v>
      </c>
      <c r="G105">
        <v>113811</v>
      </c>
      <c r="H105">
        <v>3.1</v>
      </c>
      <c r="I105">
        <v>124.788248991</v>
      </c>
      <c r="J105">
        <v>-62</v>
      </c>
      <c r="K105">
        <v>-28.219739474200001</v>
      </c>
      <c r="L105">
        <f t="shared" si="7"/>
        <v>124.788248991</v>
      </c>
      <c r="M105">
        <f t="shared" si="8"/>
        <v>-62</v>
      </c>
      <c r="N105">
        <f t="shared" si="9"/>
        <v>-28.219739474200001</v>
      </c>
      <c r="O105" t="s">
        <v>570</v>
      </c>
      <c r="P105" t="s">
        <v>271</v>
      </c>
      <c r="Q105" t="s">
        <v>271</v>
      </c>
      <c r="R105" t="s">
        <v>571</v>
      </c>
    </row>
    <row r="106" spans="1:18">
      <c r="A106" s="3"/>
      <c r="B106" t="s">
        <v>104</v>
      </c>
      <c r="C106" t="s">
        <v>233</v>
      </c>
      <c r="D106">
        <v>2</v>
      </c>
      <c r="E106">
        <f t="shared" si="5"/>
        <v>0.3710265780730897</v>
      </c>
      <c r="F106">
        <f t="shared" si="6"/>
        <v>3.3222591362126247E-3</v>
      </c>
      <c r="G106">
        <v>111679</v>
      </c>
      <c r="H106">
        <v>3.13</v>
      </c>
      <c r="I106">
        <v>128.44630691</v>
      </c>
      <c r="J106">
        <v>4</v>
      </c>
      <c r="K106">
        <v>3.6464311358799999</v>
      </c>
      <c r="L106">
        <f t="shared" si="7"/>
        <v>256.89261382000001</v>
      </c>
      <c r="M106">
        <f t="shared" si="8"/>
        <v>8</v>
      </c>
      <c r="N106">
        <f t="shared" si="9"/>
        <v>7.2928622717599998</v>
      </c>
      <c r="O106" t="s">
        <v>572</v>
      </c>
      <c r="P106" t="s">
        <v>573</v>
      </c>
      <c r="Q106" t="s">
        <v>574</v>
      </c>
      <c r="R106" t="s">
        <v>575</v>
      </c>
    </row>
    <row r="107" spans="1:18">
      <c r="A107" s="3"/>
      <c r="B107" t="s">
        <v>105</v>
      </c>
      <c r="C107" t="s">
        <v>234</v>
      </c>
      <c r="D107">
        <v>1</v>
      </c>
      <c r="E107">
        <f t="shared" si="5"/>
        <v>0.19744518272425252</v>
      </c>
      <c r="F107">
        <f t="shared" si="6"/>
        <v>1.6611295681063123E-3</v>
      </c>
      <c r="G107">
        <v>118862</v>
      </c>
      <c r="H107">
        <v>3.19</v>
      </c>
      <c r="I107">
        <v>135.97549812899999</v>
      </c>
      <c r="J107">
        <v>12</v>
      </c>
      <c r="K107">
        <v>9.4000725849099993</v>
      </c>
      <c r="L107">
        <f t="shared" si="7"/>
        <v>135.97549812899999</v>
      </c>
      <c r="M107">
        <f t="shared" si="8"/>
        <v>12</v>
      </c>
      <c r="N107">
        <f t="shared" si="9"/>
        <v>9.4000725849099993</v>
      </c>
      <c r="O107" t="s">
        <v>576</v>
      </c>
      <c r="P107" t="s">
        <v>577</v>
      </c>
      <c r="Q107" t="s">
        <v>271</v>
      </c>
      <c r="R107" t="s">
        <v>578</v>
      </c>
    </row>
    <row r="108" spans="1:18">
      <c r="A108" s="3"/>
      <c r="B108" t="s">
        <v>106</v>
      </c>
      <c r="C108" t="s">
        <v>235</v>
      </c>
      <c r="D108">
        <v>1</v>
      </c>
      <c r="E108">
        <f t="shared" si="5"/>
        <v>0.2754717607973422</v>
      </c>
      <c r="F108">
        <f t="shared" si="6"/>
        <v>1.6611295681063123E-3</v>
      </c>
      <c r="G108">
        <v>165834</v>
      </c>
      <c r="H108">
        <v>3.5</v>
      </c>
      <c r="I108">
        <v>179.59438003</v>
      </c>
      <c r="J108">
        <v>-132</v>
      </c>
      <c r="K108">
        <v>-40.562964945799997</v>
      </c>
      <c r="L108">
        <f t="shared" si="7"/>
        <v>179.59438003</v>
      </c>
      <c r="M108">
        <f t="shared" si="8"/>
        <v>-132</v>
      </c>
      <c r="N108">
        <f t="shared" si="9"/>
        <v>-40.562964945799997</v>
      </c>
      <c r="O108" t="s">
        <v>579</v>
      </c>
      <c r="P108" t="s">
        <v>271</v>
      </c>
      <c r="Q108" t="s">
        <v>271</v>
      </c>
      <c r="R108" t="s">
        <v>580</v>
      </c>
    </row>
    <row r="109" spans="1:18">
      <c r="A109" s="3"/>
      <c r="B109" t="s">
        <v>107</v>
      </c>
      <c r="C109" s="3" t="s">
        <v>236</v>
      </c>
      <c r="D109">
        <v>1</v>
      </c>
      <c r="E109">
        <f t="shared" si="5"/>
        <v>5.7728737541528234E-2</v>
      </c>
      <c r="F109">
        <f t="shared" si="6"/>
        <v>1.6611295681063123E-3</v>
      </c>
      <c r="G109">
        <v>34752.699999999997</v>
      </c>
      <c r="H109">
        <v>2.11</v>
      </c>
      <c r="I109">
        <v>39.349206157200001</v>
      </c>
      <c r="J109">
        <v>11</v>
      </c>
      <c r="K109">
        <v>8.7650986186199997</v>
      </c>
      <c r="L109">
        <f t="shared" si="7"/>
        <v>39.349206157200001</v>
      </c>
      <c r="M109">
        <f t="shared" si="8"/>
        <v>11</v>
      </c>
      <c r="N109">
        <f t="shared" si="9"/>
        <v>8.7650986186199997</v>
      </c>
      <c r="O109" t="s">
        <v>581</v>
      </c>
      <c r="P109" t="s">
        <v>271</v>
      </c>
      <c r="Q109" t="s">
        <v>582</v>
      </c>
      <c r="R109" t="s">
        <v>583</v>
      </c>
    </row>
    <row r="110" spans="1:18">
      <c r="A110" s="3"/>
      <c r="B110" t="s">
        <v>108</v>
      </c>
      <c r="C110" s="3" t="s">
        <v>237</v>
      </c>
      <c r="D110">
        <v>1</v>
      </c>
      <c r="E110">
        <f t="shared" si="5"/>
        <v>9.8317607973421928E-2</v>
      </c>
      <c r="F110">
        <f t="shared" si="6"/>
        <v>1.6611295681063123E-3</v>
      </c>
      <c r="G110">
        <v>59187.199999999997</v>
      </c>
      <c r="H110">
        <v>2.4500000000000002</v>
      </c>
      <c r="I110">
        <v>61.600872350400003</v>
      </c>
      <c r="J110">
        <v>-64</v>
      </c>
      <c r="K110">
        <v>-28.701690505799998</v>
      </c>
      <c r="L110">
        <f t="shared" si="7"/>
        <v>61.600872350400003</v>
      </c>
      <c r="M110">
        <f t="shared" si="8"/>
        <v>-64</v>
      </c>
      <c r="N110">
        <f t="shared" si="9"/>
        <v>-28.701690505799998</v>
      </c>
      <c r="O110" t="s">
        <v>584</v>
      </c>
      <c r="P110" t="s">
        <v>271</v>
      </c>
      <c r="Q110" t="s">
        <v>271</v>
      </c>
      <c r="R110" t="s">
        <v>585</v>
      </c>
    </row>
    <row r="111" spans="1:18">
      <c r="A111" s="3"/>
      <c r="B111" t="s">
        <v>109</v>
      </c>
      <c r="C111" t="s">
        <v>238</v>
      </c>
      <c r="D111">
        <v>1</v>
      </c>
      <c r="E111">
        <f t="shared" si="5"/>
        <v>0.4352740863787376</v>
      </c>
      <c r="F111">
        <f t="shared" si="6"/>
        <v>1.6611295681063123E-3</v>
      </c>
      <c r="G111">
        <v>262035</v>
      </c>
      <c r="H111">
        <v>4.18</v>
      </c>
      <c r="I111">
        <v>305.92675113199999</v>
      </c>
      <c r="J111">
        <v>32</v>
      </c>
      <c r="K111">
        <v>19.110228900500001</v>
      </c>
      <c r="L111">
        <f t="shared" si="7"/>
        <v>305.92675113199999</v>
      </c>
      <c r="M111">
        <f t="shared" si="8"/>
        <v>32</v>
      </c>
      <c r="N111">
        <f t="shared" si="9"/>
        <v>19.110228900500001</v>
      </c>
      <c r="O111" t="s">
        <v>586</v>
      </c>
      <c r="P111" t="s">
        <v>587</v>
      </c>
      <c r="Q111" t="s">
        <v>271</v>
      </c>
      <c r="R111" t="s">
        <v>271</v>
      </c>
    </row>
    <row r="112" spans="1:18">
      <c r="A112" s="3"/>
      <c r="B112" t="s">
        <v>110</v>
      </c>
      <c r="C112" t="s">
        <v>239</v>
      </c>
      <c r="D112">
        <v>1</v>
      </c>
      <c r="E112">
        <f t="shared" si="5"/>
        <v>0.51631229235880394</v>
      </c>
      <c r="F112">
        <f t="shared" si="6"/>
        <v>1.6611295681063123E-3</v>
      </c>
      <c r="G112">
        <v>310820</v>
      </c>
      <c r="H112">
        <v>4.37</v>
      </c>
      <c r="I112">
        <v>349.56900648200002</v>
      </c>
      <c r="J112">
        <v>-118</v>
      </c>
      <c r="K112">
        <v>-38.630428232100002</v>
      </c>
      <c r="L112">
        <f t="shared" si="7"/>
        <v>349.56900648200002</v>
      </c>
      <c r="M112">
        <f t="shared" si="8"/>
        <v>-118</v>
      </c>
      <c r="N112">
        <f t="shared" si="9"/>
        <v>-38.630428232100002</v>
      </c>
      <c r="O112" t="s">
        <v>588</v>
      </c>
      <c r="P112" t="s">
        <v>271</v>
      </c>
      <c r="Q112" t="s">
        <v>271</v>
      </c>
      <c r="R112" t="s">
        <v>589</v>
      </c>
    </row>
    <row r="113" spans="1:18">
      <c r="A113" s="3"/>
      <c r="B113" t="s">
        <v>111</v>
      </c>
      <c r="C113" t="s">
        <v>240</v>
      </c>
      <c r="D113">
        <v>1</v>
      </c>
      <c r="E113">
        <f t="shared" si="5"/>
        <v>0.18564617940199338</v>
      </c>
      <c r="F113">
        <f t="shared" si="6"/>
        <v>1.6611295681063123E-3</v>
      </c>
      <c r="G113">
        <v>111759</v>
      </c>
      <c r="H113">
        <v>3.13</v>
      </c>
      <c r="I113">
        <v>128.44630691</v>
      </c>
      <c r="J113">
        <v>24</v>
      </c>
      <c r="K113">
        <v>15.7691472073</v>
      </c>
      <c r="L113">
        <f t="shared" si="7"/>
        <v>128.44630691</v>
      </c>
      <c r="M113">
        <f t="shared" si="8"/>
        <v>24</v>
      </c>
      <c r="N113">
        <f t="shared" si="9"/>
        <v>15.7691472073</v>
      </c>
      <c r="O113" t="s">
        <v>590</v>
      </c>
      <c r="P113" t="s">
        <v>591</v>
      </c>
      <c r="Q113" t="s">
        <v>271</v>
      </c>
      <c r="R113" t="s">
        <v>271</v>
      </c>
    </row>
    <row r="114" spans="1:18">
      <c r="A114" s="3"/>
      <c r="B114" t="s">
        <v>112</v>
      </c>
      <c r="C114" s="3" t="s">
        <v>241</v>
      </c>
      <c r="D114">
        <v>1</v>
      </c>
      <c r="E114">
        <f t="shared" si="5"/>
        <v>0.22106312292358804</v>
      </c>
      <c r="F114">
        <f t="shared" si="6"/>
        <v>1.6611295681063123E-3</v>
      </c>
      <c r="G114">
        <v>133080</v>
      </c>
      <c r="H114">
        <v>3.27</v>
      </c>
      <c r="I114">
        <v>146.46432933299999</v>
      </c>
      <c r="J114">
        <v>-41</v>
      </c>
      <c r="K114">
        <v>-22.302831812400001</v>
      </c>
      <c r="L114">
        <f t="shared" si="7"/>
        <v>146.46432933299999</v>
      </c>
      <c r="M114">
        <f t="shared" si="8"/>
        <v>-41</v>
      </c>
      <c r="N114">
        <f t="shared" si="9"/>
        <v>-22.302831812400001</v>
      </c>
      <c r="O114" t="s">
        <v>592</v>
      </c>
      <c r="P114" t="s">
        <v>271</v>
      </c>
      <c r="Q114" t="s">
        <v>271</v>
      </c>
      <c r="R114" t="s">
        <v>593</v>
      </c>
    </row>
    <row r="115" spans="1:18">
      <c r="A115" s="3"/>
      <c r="B115" t="s">
        <v>113</v>
      </c>
      <c r="C115" t="s">
        <v>242</v>
      </c>
      <c r="D115">
        <v>1</v>
      </c>
      <c r="E115">
        <f t="shared" si="5"/>
        <v>0.15884966777408638</v>
      </c>
      <c r="F115">
        <f t="shared" si="6"/>
        <v>1.6611295681063123E-3</v>
      </c>
      <c r="G115">
        <v>95627.5</v>
      </c>
      <c r="H115">
        <v>2.97</v>
      </c>
      <c r="I115">
        <v>109.738231567</v>
      </c>
      <c r="J115">
        <v>25</v>
      </c>
      <c r="K115">
        <v>16.218604324299999</v>
      </c>
      <c r="L115">
        <f t="shared" si="7"/>
        <v>109.738231567</v>
      </c>
      <c r="M115">
        <f t="shared" si="8"/>
        <v>25</v>
      </c>
      <c r="N115">
        <f t="shared" si="9"/>
        <v>16.218604324299999</v>
      </c>
      <c r="O115" t="s">
        <v>594</v>
      </c>
      <c r="P115" t="s">
        <v>595</v>
      </c>
      <c r="Q115" t="s">
        <v>596</v>
      </c>
      <c r="R115" t="s">
        <v>597</v>
      </c>
    </row>
    <row r="116" spans="1:18">
      <c r="A116" s="3"/>
      <c r="B116" t="s">
        <v>114</v>
      </c>
      <c r="C116" s="3" t="s">
        <v>243</v>
      </c>
      <c r="D116">
        <v>1</v>
      </c>
      <c r="E116">
        <f t="shared" si="5"/>
        <v>0.18657308970099667</v>
      </c>
      <c r="F116">
        <f t="shared" si="6"/>
        <v>1.6611295681063123E-3</v>
      </c>
      <c r="G116">
        <v>112317</v>
      </c>
      <c r="H116">
        <v>3.1</v>
      </c>
      <c r="I116">
        <v>124.788248991</v>
      </c>
      <c r="J116">
        <v>-24</v>
      </c>
      <c r="K116">
        <v>-15.7691472073</v>
      </c>
      <c r="L116">
        <f t="shared" si="7"/>
        <v>124.788248991</v>
      </c>
      <c r="M116">
        <f t="shared" si="8"/>
        <v>-24</v>
      </c>
      <c r="N116">
        <f t="shared" si="9"/>
        <v>-15.7691472073</v>
      </c>
      <c r="O116" t="s">
        <v>598</v>
      </c>
      <c r="P116" t="s">
        <v>271</v>
      </c>
      <c r="Q116" t="s">
        <v>271</v>
      </c>
      <c r="R116" t="s">
        <v>599</v>
      </c>
    </row>
    <row r="117" spans="1:18">
      <c r="A117" s="3"/>
      <c r="B117" t="s">
        <v>115</v>
      </c>
      <c r="C117" t="s">
        <v>244</v>
      </c>
      <c r="D117">
        <v>1</v>
      </c>
      <c r="E117">
        <f t="shared" si="5"/>
        <v>0.10802857142857143</v>
      </c>
      <c r="F117">
        <f t="shared" si="6"/>
        <v>1.6611295681063123E-3</v>
      </c>
      <c r="G117">
        <v>65033.2</v>
      </c>
      <c r="H117">
        <v>2.6</v>
      </c>
      <c r="I117">
        <v>73.622176639299994</v>
      </c>
      <c r="J117">
        <v>22</v>
      </c>
      <c r="K117">
        <v>14.8387468946</v>
      </c>
      <c r="L117">
        <f t="shared" si="7"/>
        <v>73.622176639299994</v>
      </c>
      <c r="M117">
        <f t="shared" si="8"/>
        <v>22</v>
      </c>
      <c r="N117">
        <f t="shared" si="9"/>
        <v>14.8387468946</v>
      </c>
      <c r="O117" t="s">
        <v>600</v>
      </c>
      <c r="P117" t="s">
        <v>271</v>
      </c>
      <c r="Q117" t="s">
        <v>601</v>
      </c>
      <c r="R117" t="s">
        <v>271</v>
      </c>
    </row>
    <row r="118" spans="1:18">
      <c r="A118" s="3"/>
      <c r="B118" t="s">
        <v>116</v>
      </c>
      <c r="C118" s="3" t="s">
        <v>245</v>
      </c>
      <c r="D118">
        <v>1</v>
      </c>
      <c r="E118">
        <f t="shared" si="5"/>
        <v>0.14853239202657809</v>
      </c>
      <c r="F118">
        <f t="shared" si="6"/>
        <v>1.6611295681063123E-3</v>
      </c>
      <c r="G118">
        <v>89416.5</v>
      </c>
      <c r="H118">
        <v>2.85</v>
      </c>
      <c r="I118">
        <v>96.966828049399993</v>
      </c>
      <c r="J118">
        <v>-52</v>
      </c>
      <c r="K118">
        <v>-25.618676909200001</v>
      </c>
      <c r="L118">
        <f t="shared" si="7"/>
        <v>96.966828049399993</v>
      </c>
      <c r="M118">
        <f t="shared" si="8"/>
        <v>-52</v>
      </c>
      <c r="N118">
        <f t="shared" si="9"/>
        <v>-25.618676909200001</v>
      </c>
      <c r="O118" t="s">
        <v>602</v>
      </c>
      <c r="P118" t="s">
        <v>603</v>
      </c>
      <c r="Q118" t="s">
        <v>271</v>
      </c>
      <c r="R118" t="s">
        <v>604</v>
      </c>
    </row>
    <row r="119" spans="1:18">
      <c r="A119" s="3"/>
      <c r="B119" t="s">
        <v>117</v>
      </c>
      <c r="C119" t="s">
        <v>246</v>
      </c>
      <c r="D119">
        <v>1</v>
      </c>
      <c r="E119">
        <f t="shared" si="5"/>
        <v>0.12794152823920266</v>
      </c>
      <c r="F119">
        <f t="shared" si="6"/>
        <v>1.6611295681063123E-3</v>
      </c>
      <c r="G119">
        <v>77020.800000000003</v>
      </c>
      <c r="H119">
        <v>2.77</v>
      </c>
      <c r="I119">
        <v>89.028266363599997</v>
      </c>
      <c r="J119">
        <v>36</v>
      </c>
      <c r="K119">
        <v>20.5923883436</v>
      </c>
      <c r="L119">
        <f t="shared" si="7"/>
        <v>89.028266363599997</v>
      </c>
      <c r="M119">
        <f t="shared" si="8"/>
        <v>36</v>
      </c>
      <c r="N119">
        <f t="shared" si="9"/>
        <v>20.5923883436</v>
      </c>
      <c r="O119" t="s">
        <v>605</v>
      </c>
      <c r="P119" t="s">
        <v>271</v>
      </c>
      <c r="Q119" t="s">
        <v>606</v>
      </c>
      <c r="R119" t="s">
        <v>607</v>
      </c>
    </row>
    <row r="120" spans="1:18">
      <c r="A120" s="3"/>
      <c r="B120" t="s">
        <v>118</v>
      </c>
      <c r="C120" t="s">
        <v>247</v>
      </c>
      <c r="D120">
        <v>1</v>
      </c>
      <c r="E120">
        <f t="shared" si="5"/>
        <v>0.20776910299003323</v>
      </c>
      <c r="F120">
        <f t="shared" si="6"/>
        <v>1.6611295681063123E-3</v>
      </c>
      <c r="G120">
        <v>125077</v>
      </c>
      <c r="H120">
        <v>3.15</v>
      </c>
      <c r="I120">
        <v>130.92430304199999</v>
      </c>
      <c r="J120">
        <v>-110</v>
      </c>
      <c r="K120">
        <v>-37.436043538</v>
      </c>
      <c r="L120">
        <f t="shared" si="7"/>
        <v>130.92430304199999</v>
      </c>
      <c r="M120">
        <f t="shared" si="8"/>
        <v>-110</v>
      </c>
      <c r="N120">
        <f t="shared" si="9"/>
        <v>-37.436043538</v>
      </c>
      <c r="O120" t="s">
        <v>608</v>
      </c>
      <c r="P120" t="s">
        <v>271</v>
      </c>
      <c r="Q120" t="s">
        <v>271</v>
      </c>
      <c r="R120" t="s">
        <v>609</v>
      </c>
    </row>
    <row r="121" spans="1:18">
      <c r="A121" s="3"/>
      <c r="B121" t="s">
        <v>119</v>
      </c>
      <c r="C121" t="s">
        <v>248</v>
      </c>
      <c r="D121">
        <v>1</v>
      </c>
      <c r="E121">
        <f t="shared" si="5"/>
        <v>0.14733504983388704</v>
      </c>
      <c r="F121">
        <f t="shared" si="6"/>
        <v>1.6611295681063123E-3</v>
      </c>
      <c r="G121">
        <v>88695.7</v>
      </c>
      <c r="H121">
        <v>2.9</v>
      </c>
      <c r="I121">
        <v>102.160404305</v>
      </c>
      <c r="J121">
        <v>26</v>
      </c>
      <c r="K121">
        <v>16.658182458700001</v>
      </c>
      <c r="L121">
        <f t="shared" si="7"/>
        <v>102.160404305</v>
      </c>
      <c r="M121">
        <f t="shared" si="8"/>
        <v>26</v>
      </c>
      <c r="N121">
        <f t="shared" si="9"/>
        <v>16.658182458700001</v>
      </c>
      <c r="O121" t="s">
        <v>610</v>
      </c>
      <c r="P121" t="s">
        <v>271</v>
      </c>
      <c r="Q121" t="s">
        <v>611</v>
      </c>
      <c r="R121" t="s">
        <v>612</v>
      </c>
    </row>
    <row r="122" spans="1:18">
      <c r="A122" s="3"/>
      <c r="B122" t="s">
        <v>120</v>
      </c>
      <c r="C122" s="3" t="s">
        <v>249</v>
      </c>
      <c r="D122">
        <v>1</v>
      </c>
      <c r="E122">
        <f t="shared" si="5"/>
        <v>0.22519601328903657</v>
      </c>
      <c r="F122">
        <f t="shared" si="6"/>
        <v>1.6611295681063123E-3</v>
      </c>
      <c r="G122">
        <v>135568</v>
      </c>
      <c r="H122">
        <v>3.25</v>
      </c>
      <c r="I122">
        <v>143.79331374899999</v>
      </c>
      <c r="J122">
        <v>-116</v>
      </c>
      <c r="K122">
        <v>-38.338452243600003</v>
      </c>
      <c r="L122">
        <f t="shared" si="7"/>
        <v>143.79331374899999</v>
      </c>
      <c r="M122">
        <f t="shared" si="8"/>
        <v>-116</v>
      </c>
      <c r="N122">
        <f t="shared" si="9"/>
        <v>-38.338452243600003</v>
      </c>
      <c r="O122" t="s">
        <v>613</v>
      </c>
      <c r="P122" t="s">
        <v>271</v>
      </c>
      <c r="Q122" t="s">
        <v>271</v>
      </c>
      <c r="R122" t="s">
        <v>614</v>
      </c>
    </row>
    <row r="123" spans="1:18">
      <c r="A123" s="3"/>
      <c r="B123" t="s">
        <v>121</v>
      </c>
      <c r="C123" t="s">
        <v>250</v>
      </c>
      <c r="D123">
        <v>1</v>
      </c>
      <c r="E123">
        <f t="shared" si="5"/>
        <v>0.32037873754152824</v>
      </c>
      <c r="F123">
        <f t="shared" si="6"/>
        <v>1.6611295681063123E-3</v>
      </c>
      <c r="G123">
        <v>192868</v>
      </c>
      <c r="H123">
        <v>3.77</v>
      </c>
      <c r="I123">
        <v>224.446408257</v>
      </c>
      <c r="J123">
        <v>50</v>
      </c>
      <c r="K123">
        <v>25.0552593699</v>
      </c>
      <c r="L123">
        <f t="shared" si="7"/>
        <v>224.446408257</v>
      </c>
      <c r="M123">
        <f t="shared" si="8"/>
        <v>50</v>
      </c>
      <c r="N123">
        <f t="shared" si="9"/>
        <v>25.0552593699</v>
      </c>
      <c r="O123" t="s">
        <v>615</v>
      </c>
      <c r="P123" t="s">
        <v>616</v>
      </c>
      <c r="Q123" t="s">
        <v>271</v>
      </c>
      <c r="R123" t="s">
        <v>271</v>
      </c>
    </row>
    <row r="124" spans="1:18">
      <c r="A124" s="3"/>
      <c r="B124" t="s">
        <v>122</v>
      </c>
      <c r="C124" t="s">
        <v>251</v>
      </c>
      <c r="D124">
        <v>1</v>
      </c>
      <c r="E124">
        <f t="shared" si="5"/>
        <v>0.40038870431893692</v>
      </c>
      <c r="F124">
        <f t="shared" si="6"/>
        <v>1.6611295681063123E-3</v>
      </c>
      <c r="G124">
        <v>241034</v>
      </c>
      <c r="H124">
        <v>4.01</v>
      </c>
      <c r="I124">
        <v>270.09822314199999</v>
      </c>
      <c r="J124">
        <v>-98</v>
      </c>
      <c r="K124">
        <v>-35.499047018200002</v>
      </c>
      <c r="L124">
        <f t="shared" si="7"/>
        <v>270.09822314199999</v>
      </c>
      <c r="M124">
        <f t="shared" si="8"/>
        <v>-98</v>
      </c>
      <c r="N124">
        <f t="shared" si="9"/>
        <v>-35.499047018200002</v>
      </c>
      <c r="O124" t="s">
        <v>617</v>
      </c>
      <c r="P124" t="s">
        <v>271</v>
      </c>
      <c r="Q124" t="s">
        <v>618</v>
      </c>
      <c r="R124" t="s">
        <v>619</v>
      </c>
    </row>
    <row r="125" spans="1:18">
      <c r="A125" s="3"/>
      <c r="B125" t="s">
        <v>123</v>
      </c>
      <c r="C125" t="s">
        <v>252</v>
      </c>
      <c r="D125">
        <v>1</v>
      </c>
      <c r="E125">
        <f t="shared" si="5"/>
        <v>3.6274750830564785E-2</v>
      </c>
      <c r="F125">
        <f t="shared" si="6"/>
        <v>1.6611295681063123E-3</v>
      </c>
      <c r="G125">
        <v>21837.4</v>
      </c>
      <c r="H125">
        <v>1.79</v>
      </c>
      <c r="I125">
        <v>24.024131824299999</v>
      </c>
      <c r="J125">
        <v>4</v>
      </c>
      <c r="K125">
        <v>3.6464311358799999</v>
      </c>
      <c r="L125">
        <f t="shared" si="7"/>
        <v>24.024131824299999</v>
      </c>
      <c r="M125">
        <f t="shared" si="8"/>
        <v>4</v>
      </c>
      <c r="N125">
        <f t="shared" si="9"/>
        <v>3.6464311358799999</v>
      </c>
      <c r="O125" t="s">
        <v>620</v>
      </c>
      <c r="P125" t="s">
        <v>271</v>
      </c>
      <c r="Q125" t="s">
        <v>621</v>
      </c>
      <c r="R125" t="s">
        <v>271</v>
      </c>
    </row>
    <row r="126" spans="1:18">
      <c r="A126" s="3"/>
      <c r="B126" t="s">
        <v>124</v>
      </c>
      <c r="C126" t="s">
        <v>253</v>
      </c>
      <c r="D126">
        <v>1</v>
      </c>
      <c r="E126">
        <f t="shared" si="5"/>
        <v>0.14375780730897011</v>
      </c>
      <c r="F126">
        <f t="shared" si="6"/>
        <v>1.6611295681063123E-3</v>
      </c>
      <c r="G126">
        <v>86542.2</v>
      </c>
      <c r="H126">
        <v>2.85</v>
      </c>
      <c r="I126">
        <v>96.966828049399993</v>
      </c>
      <c r="J126">
        <v>-21</v>
      </c>
      <c r="K126">
        <v>-14.356795863</v>
      </c>
      <c r="L126">
        <f t="shared" si="7"/>
        <v>96.966828049399993</v>
      </c>
      <c r="M126">
        <f t="shared" si="8"/>
        <v>-21</v>
      </c>
      <c r="N126">
        <f t="shared" si="9"/>
        <v>-14.356795863</v>
      </c>
      <c r="O126" t="s">
        <v>622</v>
      </c>
      <c r="P126" t="s">
        <v>271</v>
      </c>
      <c r="Q126" t="s">
        <v>271</v>
      </c>
      <c r="R126" t="s">
        <v>623</v>
      </c>
    </row>
    <row r="127" spans="1:18">
      <c r="A127" s="3"/>
      <c r="B127" t="s">
        <v>125</v>
      </c>
      <c r="C127" t="s">
        <v>254</v>
      </c>
      <c r="D127">
        <v>275</v>
      </c>
      <c r="E127">
        <f t="shared" ref="E127" si="10">(G127*D127)/(6.02*10^23)/10^-18</f>
        <v>11.158193521594685</v>
      </c>
      <c r="F127">
        <f t="shared" ref="F127" si="11">(D127)*10^3/(6.02*10^23)/10^-18</f>
        <v>0.45681063122923593</v>
      </c>
      <c r="G127">
        <v>24426.3</v>
      </c>
      <c r="H127">
        <v>1.74</v>
      </c>
      <c r="I127">
        <v>22.066647329799999</v>
      </c>
      <c r="J127">
        <v>-75</v>
      </c>
      <c r="K127">
        <v>-31.162892360899999</v>
      </c>
      <c r="L127">
        <f t="shared" ref="L127" si="12">I127*D127</f>
        <v>6068.3280156949995</v>
      </c>
      <c r="M127">
        <f t="shared" ref="M127" si="13">J127*D127</f>
        <v>-20625</v>
      </c>
      <c r="N127">
        <f t="shared" ref="N127" si="14">K127*D127</f>
        <v>-8569.7953992474995</v>
      </c>
      <c r="O127" t="s">
        <v>624</v>
      </c>
      <c r="P127" t="s">
        <v>625</v>
      </c>
      <c r="Q127" t="s">
        <v>271</v>
      </c>
      <c r="R127" t="s">
        <v>626</v>
      </c>
    </row>
    <row r="128" spans="1:18">
      <c r="A128" s="2" t="s">
        <v>133</v>
      </c>
      <c r="B128" t="s">
        <v>126</v>
      </c>
      <c r="C128" t="s">
        <v>255</v>
      </c>
      <c r="D128">
        <v>15</v>
      </c>
      <c r="E128">
        <f t="shared" si="5"/>
        <v>11.182699335548174</v>
      </c>
      <c r="F128">
        <f t="shared" si="6"/>
        <v>2.4916943521594685E-2</v>
      </c>
      <c r="G128">
        <v>448799</v>
      </c>
      <c r="H128">
        <v>4.99</v>
      </c>
      <c r="I128">
        <v>520.46346194099999</v>
      </c>
      <c r="J128">
        <v>14</v>
      </c>
      <c r="K128">
        <v>10.6125650212</v>
      </c>
      <c r="L128">
        <f t="shared" si="7"/>
        <v>7806.951929115</v>
      </c>
      <c r="M128">
        <f t="shared" si="8"/>
        <v>210</v>
      </c>
      <c r="N128">
        <f t="shared" si="9"/>
        <v>159.188475318</v>
      </c>
      <c r="O128" t="s">
        <v>627</v>
      </c>
      <c r="P128" t="s">
        <v>628</v>
      </c>
      <c r="Q128" t="s">
        <v>271</v>
      </c>
      <c r="R128" t="s">
        <v>271</v>
      </c>
    </row>
    <row r="129" spans="4:14">
      <c r="D129" s="1" t="s">
        <v>270</v>
      </c>
      <c r="L129" s="1" t="s">
        <v>267</v>
      </c>
      <c r="M129" s="1" t="s">
        <v>268</v>
      </c>
      <c r="N129" s="1" t="s">
        <v>269</v>
      </c>
    </row>
    <row r="130" spans="4:14">
      <c r="D130">
        <f>SUM(D2:D128)</f>
        <v>1573</v>
      </c>
      <c r="L130">
        <f>SUM(L2:L128)</f>
        <v>192750.92856073243</v>
      </c>
      <c r="M130">
        <f>SUM(M2:M128)</f>
        <v>-124546</v>
      </c>
      <c r="N130">
        <f>SUM(N2:N128)</f>
        <v>-9758.4312493783582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molecules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Bercem Dutagaci</dc:creator>
  <cp:lastModifiedBy>Bercem Dutagaci</cp:lastModifiedBy>
  <dcterms:created xsi:type="dcterms:W3CDTF">2019-09-26T19:54:33Z</dcterms:created>
  <dcterms:modified xsi:type="dcterms:W3CDTF">2020-02-17T15:07:33Z</dcterms:modified>
</cp:coreProperties>
</file>