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EF568C99-16D8-424E-8CDD-F8D6F6B04EE9}" xr6:coauthVersionLast="47" xr6:coauthVersionMax="47" xr10:uidLastSave="{00000000-0000-0000-0000-000000000000}"/>
  <bookViews>
    <workbookView xWindow="7597" yWindow="1065" windowWidth="13681" windowHeight="10838" xr2:uid="{00000000-000D-0000-FFFF-FFFF00000000}"/>
  </bookViews>
  <sheets>
    <sheet name="Figure 4–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9" i="1" l="1"/>
  <c r="E190" i="1"/>
  <c r="E191" i="1"/>
  <c r="E192" i="1"/>
  <c r="E193" i="1"/>
  <c r="E194" i="1"/>
  <c r="E195" i="1"/>
  <c r="E196" i="1"/>
  <c r="E188" i="1"/>
  <c r="P170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B162" i="1"/>
  <c r="B23" i="1"/>
  <c r="B208" i="1" l="1"/>
  <c r="B207" i="1"/>
  <c r="B206" i="1"/>
  <c r="B205" i="1"/>
  <c r="B204" i="1"/>
  <c r="B203" i="1"/>
  <c r="B202" i="1"/>
  <c r="B201" i="1"/>
  <c r="B200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E120" i="1"/>
  <c r="B132" i="1" s="1"/>
  <c r="E121" i="1"/>
  <c r="B133" i="1" s="1"/>
  <c r="E122" i="1"/>
  <c r="B134" i="1" s="1"/>
  <c r="E123" i="1"/>
  <c r="B135" i="1" s="1"/>
  <c r="E124" i="1"/>
  <c r="E125" i="1"/>
  <c r="B137" i="1" s="1"/>
  <c r="E126" i="1"/>
  <c r="B138" i="1" s="1"/>
  <c r="E127" i="1"/>
  <c r="B139" i="1" s="1"/>
  <c r="E119" i="1"/>
  <c r="B131" i="1" s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B93" i="1"/>
  <c r="F92" i="1"/>
  <c r="B136" i="1"/>
  <c r="P92" i="1"/>
  <c r="O92" i="1"/>
  <c r="N92" i="1"/>
  <c r="M92" i="1"/>
  <c r="L92" i="1"/>
  <c r="K92" i="1"/>
  <c r="J92" i="1"/>
  <c r="I92" i="1"/>
  <c r="H92" i="1"/>
  <c r="G92" i="1"/>
  <c r="E92" i="1"/>
  <c r="D92" i="1"/>
  <c r="C92" i="1"/>
  <c r="B92" i="1"/>
  <c r="E58" i="1" l="1"/>
  <c r="B70" i="1" s="1"/>
  <c r="E51" i="1"/>
  <c r="B63" i="1" s="1"/>
  <c r="E52" i="1"/>
  <c r="B64" i="1" s="1"/>
  <c r="E53" i="1"/>
  <c r="B65" i="1" s="1"/>
  <c r="E54" i="1"/>
  <c r="B66" i="1" s="1"/>
  <c r="E55" i="1"/>
  <c r="B67" i="1" s="1"/>
  <c r="E56" i="1"/>
  <c r="B68" i="1" s="1"/>
  <c r="E57" i="1"/>
  <c r="B69" i="1" s="1"/>
  <c r="E50" i="1"/>
  <c r="B62" i="1" s="1"/>
  <c r="P32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4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C218" i="1" l="1"/>
  <c r="B218" i="1"/>
  <c r="C213" i="1"/>
  <c r="B213" i="1"/>
  <c r="B217" i="1"/>
  <c r="C217" i="1"/>
  <c r="C215" i="1"/>
  <c r="B215" i="1"/>
  <c r="B220" i="1"/>
  <c r="C220" i="1"/>
  <c r="B216" i="1"/>
  <c r="C216" i="1"/>
  <c r="C214" i="1"/>
  <c r="B214" i="1"/>
  <c r="C219" i="1"/>
  <c r="B219" i="1"/>
  <c r="B221" i="1"/>
  <c r="C221" i="1"/>
</calcChain>
</file>

<file path=xl/sharedStrings.xml><?xml version="1.0" encoding="utf-8"?>
<sst xmlns="http://schemas.openxmlformats.org/spreadsheetml/2006/main" count="214" uniqueCount="27">
  <si>
    <t>21/08/2020</t>
  </si>
  <si>
    <t>Time (seconds)</t>
  </si>
  <si>
    <t>Time (minutes)</t>
  </si>
  <si>
    <r>
      <t>OD</t>
    </r>
    <r>
      <rPr>
        <b/>
        <vertAlign val="subscript"/>
        <sz val="14"/>
        <color theme="1"/>
        <rFont val="Arial"/>
        <family val="2"/>
      </rPr>
      <t>420nm</t>
    </r>
  </si>
  <si>
    <t>Blank</t>
  </si>
  <si>
    <t>Control -</t>
  </si>
  <si>
    <t>Control +</t>
  </si>
  <si>
    <t>RelA-NirD</t>
  </si>
  <si>
    <r>
      <t>RelA</t>
    </r>
    <r>
      <rPr>
        <vertAlign val="superscript"/>
        <sz val="12"/>
        <color theme="1"/>
        <rFont val="Arial"/>
        <family val="2"/>
      </rPr>
      <t>1-663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</si>
  <si>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1-580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</si>
  <si>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1-470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</si>
  <si>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N-terminal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</si>
  <si>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1-181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</si>
  <si>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181-744</t>
    </r>
    <r>
      <rPr>
        <sz val="12"/>
        <color theme="1"/>
        <rFont val="Arial"/>
        <family val="2"/>
      </rPr>
      <t>-NirD</t>
    </r>
  </si>
  <si>
    <r>
      <t>=OD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(Blank)</t>
    </r>
  </si>
  <si>
    <t>Slope</t>
  </si>
  <si>
    <r>
      <t>R</t>
    </r>
    <r>
      <rPr>
        <vertAlign val="superscript"/>
        <sz val="12"/>
        <color theme="1"/>
        <rFont val="Arial"/>
        <family val="2"/>
      </rPr>
      <t>2</t>
    </r>
  </si>
  <si>
    <t>=Slope</t>
  </si>
  <si>
    <r>
      <t>OD</t>
    </r>
    <r>
      <rPr>
        <b/>
        <vertAlign val="subscript"/>
        <sz val="14"/>
        <color theme="1"/>
        <rFont val="Arial"/>
        <family val="2"/>
      </rPr>
      <t>600nm</t>
    </r>
  </si>
  <si>
    <r>
      <t>=1000*(Slope/(0.001*(OD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-OD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(Blank))))</t>
    </r>
  </si>
  <si>
    <r>
      <t>=10*(OD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(Blank))</t>
    </r>
  </si>
  <si>
    <t>22/08/2020</t>
  </si>
  <si>
    <t>24/08/2020</t>
  </si>
  <si>
    <t>Means</t>
  </si>
  <si>
    <t>Means and SDs</t>
  </si>
  <si>
    <t>SDs</t>
  </si>
  <si>
    <t>Figure 4–source data 1. Determination of β-galactosidase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</si>
</sst>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vertAlign val="subscript"/>
      <sz val="14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quotePrefix="1" applyFont="1" applyFill="1" applyBorder="1"/>
    <xf numFmtId="0" fontId="2" fillId="0" borderId="2" xfId="0" applyFont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4–source data 1'!$A$162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1'!$B$162:$P$162</c:f>
              <c:numCache>
                <c:formatCode>0.00</c:formatCode>
                <c:ptCount val="15"/>
                <c:pt idx="0">
                  <c:v>6.9000000000000034E-3</c:v>
                </c:pt>
                <c:pt idx="1">
                  <c:v>7.0000000000000062E-3</c:v>
                </c:pt>
                <c:pt idx="2">
                  <c:v>7.5000000000000067E-3</c:v>
                </c:pt>
                <c:pt idx="3">
                  <c:v>7.6999999999999985E-3</c:v>
                </c:pt>
                <c:pt idx="4">
                  <c:v>8.199999999999999E-3</c:v>
                </c:pt>
                <c:pt idx="5">
                  <c:v>9.099999999999997E-3</c:v>
                </c:pt>
                <c:pt idx="6">
                  <c:v>9.8000000000000032E-3</c:v>
                </c:pt>
                <c:pt idx="7">
                  <c:v>1.079999999999999E-2</c:v>
                </c:pt>
                <c:pt idx="8">
                  <c:v>1.21E-2</c:v>
                </c:pt>
                <c:pt idx="9">
                  <c:v>1.3100000000000001E-2</c:v>
                </c:pt>
                <c:pt idx="10">
                  <c:v>1.4499999999999999E-2</c:v>
                </c:pt>
                <c:pt idx="11">
                  <c:v>1.6100000000000003E-2</c:v>
                </c:pt>
                <c:pt idx="12">
                  <c:v>1.7699999999999994E-2</c:v>
                </c:pt>
                <c:pt idx="13">
                  <c:v>1.9299999999999998E-2</c:v>
                </c:pt>
                <c:pt idx="14">
                  <c:v>2.1299999999999999E-2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6B-4B69-BFD0-4859F0DF56E5}"/>
            </c:ext>
          </c:extLst>
        </c:ser>
        <c:ser>
          <c:idx val="1"/>
          <c:order val="1"/>
          <c:tx>
            <c:strRef>
              <c:f>'Figure 4–source data 1'!$A$163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1'!$B$163:$P$163</c:f>
              <c:numCache>
                <c:formatCode>0.00</c:formatCode>
                <c:ptCount val="15"/>
                <c:pt idx="0">
                  <c:v>3.5600000000000007E-2</c:v>
                </c:pt>
                <c:pt idx="1">
                  <c:v>8.1900000000000014E-2</c:v>
                </c:pt>
                <c:pt idx="2">
                  <c:v>0.1285</c:v>
                </c:pt>
                <c:pt idx="3">
                  <c:v>0.17520000000000002</c:v>
                </c:pt>
                <c:pt idx="4">
                  <c:v>0.22169999999999998</c:v>
                </c:pt>
                <c:pt idx="5">
                  <c:v>0.2681</c:v>
                </c:pt>
                <c:pt idx="6">
                  <c:v>0.3145</c:v>
                </c:pt>
                <c:pt idx="7">
                  <c:v>0.36139999999999994</c:v>
                </c:pt>
                <c:pt idx="8">
                  <c:v>0.40749999999999997</c:v>
                </c:pt>
                <c:pt idx="9">
                  <c:v>0.45240000000000002</c:v>
                </c:pt>
                <c:pt idx="10">
                  <c:v>0.49759999999999999</c:v>
                </c:pt>
                <c:pt idx="11">
                  <c:v>0.54310000000000003</c:v>
                </c:pt>
                <c:pt idx="12">
                  <c:v>0.58719999999999994</c:v>
                </c:pt>
                <c:pt idx="13">
                  <c:v>0.63070000000000004</c:v>
                </c:pt>
                <c:pt idx="14">
                  <c:v>0.67300000000000004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6B-4B69-BFD0-4859F0DF56E5}"/>
            </c:ext>
          </c:extLst>
        </c:ser>
        <c:ser>
          <c:idx val="2"/>
          <c:order val="2"/>
          <c:tx>
            <c:strRef>
              <c:f>'Figure 4–source data 1'!$A$164</c:f>
              <c:strCache>
                <c:ptCount val="1"/>
                <c:pt idx="0">
                  <c:v>RelA-NirD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1'!$B$164:$P$164</c:f>
              <c:numCache>
                <c:formatCode>0.00</c:formatCode>
                <c:ptCount val="15"/>
                <c:pt idx="0">
                  <c:v>1.89E-2</c:v>
                </c:pt>
                <c:pt idx="1">
                  <c:v>3.9699999999999999E-2</c:v>
                </c:pt>
                <c:pt idx="2">
                  <c:v>6.2100000000000002E-2</c:v>
                </c:pt>
                <c:pt idx="3">
                  <c:v>8.5699999999999985E-2</c:v>
                </c:pt>
                <c:pt idx="4">
                  <c:v>0.11099999999999999</c:v>
                </c:pt>
                <c:pt idx="5">
                  <c:v>0.13689999999999999</c:v>
                </c:pt>
                <c:pt idx="6">
                  <c:v>0.16349999999999998</c:v>
                </c:pt>
                <c:pt idx="7">
                  <c:v>0.19089999999999999</c:v>
                </c:pt>
                <c:pt idx="8">
                  <c:v>0.21849999999999997</c:v>
                </c:pt>
                <c:pt idx="9">
                  <c:v>0.24649999999999997</c:v>
                </c:pt>
                <c:pt idx="10">
                  <c:v>0.2747</c:v>
                </c:pt>
                <c:pt idx="11">
                  <c:v>0.3034</c:v>
                </c:pt>
                <c:pt idx="12">
                  <c:v>0.33250000000000002</c:v>
                </c:pt>
                <c:pt idx="13">
                  <c:v>0.3614</c:v>
                </c:pt>
                <c:pt idx="14">
                  <c:v>0.38979999999999998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6B-4B69-BFD0-4859F0DF56E5}"/>
            </c:ext>
          </c:extLst>
        </c:ser>
        <c:ser>
          <c:idx val="5"/>
          <c:order val="3"/>
          <c:tx>
            <c:strRef>
              <c:f>'Figure 4–source data 1'!$A$165</c:f>
              <c:strCache>
                <c:ptCount val="1"/>
                <c:pt idx="0">
                  <c:v>RelA1-663-NirD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1'!$B$165:$P$165</c:f>
              <c:numCache>
                <c:formatCode>0.00</c:formatCode>
                <c:ptCount val="15"/>
                <c:pt idx="0">
                  <c:v>1.4499999999999999E-2</c:v>
                </c:pt>
                <c:pt idx="1">
                  <c:v>2.2900000000000004E-2</c:v>
                </c:pt>
                <c:pt idx="2">
                  <c:v>3.2100000000000004E-2</c:v>
                </c:pt>
                <c:pt idx="3">
                  <c:v>4.1400000000000006E-2</c:v>
                </c:pt>
                <c:pt idx="4">
                  <c:v>5.1299999999999985E-2</c:v>
                </c:pt>
                <c:pt idx="5">
                  <c:v>6.1299999999999993E-2</c:v>
                </c:pt>
                <c:pt idx="6">
                  <c:v>7.2300000000000003E-2</c:v>
                </c:pt>
                <c:pt idx="7">
                  <c:v>8.2799999999999985E-2</c:v>
                </c:pt>
                <c:pt idx="8">
                  <c:v>9.5600000000000004E-2</c:v>
                </c:pt>
                <c:pt idx="9">
                  <c:v>0.1071</c:v>
                </c:pt>
                <c:pt idx="10">
                  <c:v>0.11890000000000001</c:v>
                </c:pt>
                <c:pt idx="11">
                  <c:v>0.13239999999999999</c:v>
                </c:pt>
                <c:pt idx="12">
                  <c:v>0.14460000000000001</c:v>
                </c:pt>
                <c:pt idx="13">
                  <c:v>0.15759999999999996</c:v>
                </c:pt>
                <c:pt idx="14">
                  <c:v>0.17099999999999999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86B-4B69-BFD0-4859F0DF56E5}"/>
            </c:ext>
          </c:extLst>
        </c:ser>
        <c:ser>
          <c:idx val="6"/>
          <c:order val="4"/>
          <c:tx>
            <c:strRef>
              <c:f>'Figure 4–source data 1'!$A$166</c:f>
              <c:strCache>
                <c:ptCount val="1"/>
                <c:pt idx="0">
                  <c:v>RelA1-580-NirD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1'!$B$166:$P$166</c:f>
              <c:numCache>
                <c:formatCode>0.00</c:formatCode>
                <c:ptCount val="15"/>
                <c:pt idx="0">
                  <c:v>1.6899999999999998E-2</c:v>
                </c:pt>
                <c:pt idx="1">
                  <c:v>2.8800000000000006E-2</c:v>
                </c:pt>
                <c:pt idx="2">
                  <c:v>4.0499999999999994E-2</c:v>
                </c:pt>
                <c:pt idx="3">
                  <c:v>5.2500000000000005E-2</c:v>
                </c:pt>
                <c:pt idx="4">
                  <c:v>6.5000000000000002E-2</c:v>
                </c:pt>
                <c:pt idx="5">
                  <c:v>7.8499999999999986E-2</c:v>
                </c:pt>
                <c:pt idx="6">
                  <c:v>9.2299999999999993E-2</c:v>
                </c:pt>
                <c:pt idx="7">
                  <c:v>0.10699999999999998</c:v>
                </c:pt>
                <c:pt idx="8">
                  <c:v>0.12200000000000001</c:v>
                </c:pt>
                <c:pt idx="9">
                  <c:v>0.1371</c:v>
                </c:pt>
                <c:pt idx="10">
                  <c:v>0.15289999999999998</c:v>
                </c:pt>
                <c:pt idx="11">
                  <c:v>0.16920000000000002</c:v>
                </c:pt>
                <c:pt idx="12">
                  <c:v>0.1855</c:v>
                </c:pt>
                <c:pt idx="13">
                  <c:v>0.2021</c:v>
                </c:pt>
                <c:pt idx="14">
                  <c:v>0.21899999999999997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86B-4B69-BFD0-4859F0DF56E5}"/>
            </c:ext>
          </c:extLst>
        </c:ser>
        <c:ser>
          <c:idx val="7"/>
          <c:order val="5"/>
          <c:tx>
            <c:strRef>
              <c:f>'Figure 4–source data 1'!$A$167</c:f>
              <c:strCache>
                <c:ptCount val="1"/>
                <c:pt idx="0">
                  <c:v>RelA1-470-NirD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1'!$B$167:$P$167</c:f>
              <c:numCache>
                <c:formatCode>0.00</c:formatCode>
                <c:ptCount val="15"/>
                <c:pt idx="0">
                  <c:v>1.4999999999999999E-2</c:v>
                </c:pt>
                <c:pt idx="1">
                  <c:v>3.1199999999999992E-2</c:v>
                </c:pt>
                <c:pt idx="2">
                  <c:v>4.859999999999999E-2</c:v>
                </c:pt>
                <c:pt idx="3">
                  <c:v>6.6100000000000006E-2</c:v>
                </c:pt>
                <c:pt idx="4">
                  <c:v>8.5100000000000009E-2</c:v>
                </c:pt>
                <c:pt idx="5">
                  <c:v>0.1048</c:v>
                </c:pt>
                <c:pt idx="6">
                  <c:v>0.1245</c:v>
                </c:pt>
                <c:pt idx="7">
                  <c:v>0.14429999999999998</c:v>
                </c:pt>
                <c:pt idx="8">
                  <c:v>0.16349999999999998</c:v>
                </c:pt>
                <c:pt idx="9">
                  <c:v>0.18249999999999997</c:v>
                </c:pt>
                <c:pt idx="10">
                  <c:v>0.20200000000000001</c:v>
                </c:pt>
                <c:pt idx="11">
                  <c:v>0.22220000000000001</c:v>
                </c:pt>
                <c:pt idx="12">
                  <c:v>0.24230000000000002</c:v>
                </c:pt>
                <c:pt idx="13">
                  <c:v>0.26289999999999997</c:v>
                </c:pt>
                <c:pt idx="14">
                  <c:v>0.2838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86B-4B69-BFD0-4859F0DF56E5}"/>
            </c:ext>
          </c:extLst>
        </c:ser>
        <c:ser>
          <c:idx val="8"/>
          <c:order val="6"/>
          <c:tx>
            <c:strRef>
              <c:f>'Figure 4–source data 1'!$A$168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1'!$B$168:$P$168</c:f>
              <c:numCache>
                <c:formatCode>0.00</c:formatCode>
                <c:ptCount val="15"/>
                <c:pt idx="0">
                  <c:v>2.1000000000000005E-2</c:v>
                </c:pt>
                <c:pt idx="1">
                  <c:v>4.1600000000000012E-2</c:v>
                </c:pt>
                <c:pt idx="2">
                  <c:v>6.3300000000000009E-2</c:v>
                </c:pt>
                <c:pt idx="3">
                  <c:v>8.589999999999999E-2</c:v>
                </c:pt>
                <c:pt idx="4">
                  <c:v>0.10919999999999999</c:v>
                </c:pt>
                <c:pt idx="5">
                  <c:v>0.13339999999999999</c:v>
                </c:pt>
                <c:pt idx="6">
                  <c:v>0.15849999999999997</c:v>
                </c:pt>
                <c:pt idx="7">
                  <c:v>0.18399999999999997</c:v>
                </c:pt>
                <c:pt idx="8">
                  <c:v>0.20999999999999996</c:v>
                </c:pt>
                <c:pt idx="9">
                  <c:v>0.23569999999999999</c:v>
                </c:pt>
                <c:pt idx="10">
                  <c:v>0.26190000000000002</c:v>
                </c:pt>
                <c:pt idx="11">
                  <c:v>0.28810000000000002</c:v>
                </c:pt>
                <c:pt idx="12">
                  <c:v>0.31419999999999998</c:v>
                </c:pt>
                <c:pt idx="13">
                  <c:v>0.34039999999999998</c:v>
                </c:pt>
                <c:pt idx="14">
                  <c:v>0.36669999999999997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86B-4B69-BFD0-4859F0DF56E5}"/>
            </c:ext>
          </c:extLst>
        </c:ser>
        <c:ser>
          <c:idx val="9"/>
          <c:order val="7"/>
          <c:tx>
            <c:strRef>
              <c:f>'Figure 4–source data 1'!$A$169</c:f>
              <c:strCache>
                <c:ptCount val="1"/>
                <c:pt idx="0">
                  <c:v>RelA1-181-NirD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1'!$B$169:$P$169</c:f>
              <c:numCache>
                <c:formatCode>0.00</c:formatCode>
                <c:ptCount val="15"/>
                <c:pt idx="0">
                  <c:v>6.3E-3</c:v>
                </c:pt>
                <c:pt idx="1">
                  <c:v>6.3E-3</c:v>
                </c:pt>
                <c:pt idx="2">
                  <c:v>6.5000000000000058E-3</c:v>
                </c:pt>
                <c:pt idx="3">
                  <c:v>6.5999999999999948E-3</c:v>
                </c:pt>
                <c:pt idx="4">
                  <c:v>6.8999999999999895E-3</c:v>
                </c:pt>
                <c:pt idx="5">
                  <c:v>7.0999999999999952E-3</c:v>
                </c:pt>
                <c:pt idx="6">
                  <c:v>7.1999999999999981E-3</c:v>
                </c:pt>
                <c:pt idx="7">
                  <c:v>7.4999999999999928E-3</c:v>
                </c:pt>
                <c:pt idx="8">
                  <c:v>7.9000000000000042E-3</c:v>
                </c:pt>
                <c:pt idx="9">
                  <c:v>8.199999999999999E-3</c:v>
                </c:pt>
                <c:pt idx="10">
                  <c:v>8.5999999999999965E-3</c:v>
                </c:pt>
                <c:pt idx="11">
                  <c:v>8.8000000000000023E-3</c:v>
                </c:pt>
                <c:pt idx="12">
                  <c:v>8.9999999999999941E-3</c:v>
                </c:pt>
                <c:pt idx="13">
                  <c:v>9.3000000000000027E-3</c:v>
                </c:pt>
                <c:pt idx="14">
                  <c:v>9.5999999999999974E-3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86B-4B69-BFD0-4859F0DF56E5}"/>
            </c:ext>
          </c:extLst>
        </c:ser>
        <c:ser>
          <c:idx val="10"/>
          <c:order val="8"/>
          <c:tx>
            <c:strRef>
              <c:f>'Figure 4–source data 1'!$A$170</c:f>
              <c:strCache>
                <c:ptCount val="1"/>
                <c:pt idx="0">
                  <c:v>RelA181-744-NirD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1'!$B$161:$P$161</c:f>
              <c:numCache>
                <c:formatCode>0.00</c:formatCode>
                <c:ptCount val="15"/>
                <c:pt idx="0">
                  <c:v>0</c:v>
                </c:pt>
                <c:pt idx="1">
                  <c:v>1.9866333333333333</c:v>
                </c:pt>
                <c:pt idx="2">
                  <c:v>3.9860666666666664</c:v>
                </c:pt>
                <c:pt idx="3">
                  <c:v>5.9861166666666659</c:v>
                </c:pt>
                <c:pt idx="4">
                  <c:v>7.9861499999999994</c:v>
                </c:pt>
                <c:pt idx="5">
                  <c:v>9.9861500000000003</c:v>
                </c:pt>
                <c:pt idx="6">
                  <c:v>11.98625</c:v>
                </c:pt>
                <c:pt idx="7">
                  <c:v>13.986183333333335</c:v>
                </c:pt>
                <c:pt idx="8">
                  <c:v>15.986033333333333</c:v>
                </c:pt>
                <c:pt idx="9">
                  <c:v>17.986233333333335</c:v>
                </c:pt>
                <c:pt idx="10">
                  <c:v>19.986183333333333</c:v>
                </c:pt>
                <c:pt idx="11">
                  <c:v>21.985749999999999</c:v>
                </c:pt>
                <c:pt idx="12">
                  <c:v>23.985733333333332</c:v>
                </c:pt>
                <c:pt idx="13">
                  <c:v>25.985866666666666</c:v>
                </c:pt>
                <c:pt idx="14">
                  <c:v>27.985900000000001</c:v>
                </c:pt>
              </c:numCache>
            </c:numRef>
          </c:xVal>
          <c:yVal>
            <c:numRef>
              <c:f>'Figure 4–source data 1'!$B$170:$P$170</c:f>
              <c:numCache>
                <c:formatCode>0.00</c:formatCode>
                <c:ptCount val="15"/>
                <c:pt idx="0">
                  <c:v>4.500000000000004E-3</c:v>
                </c:pt>
                <c:pt idx="1">
                  <c:v>4.9000000000000016E-3</c:v>
                </c:pt>
                <c:pt idx="2">
                  <c:v>5.5000000000000049E-3</c:v>
                </c:pt>
                <c:pt idx="3">
                  <c:v>5.1999999999999963E-3</c:v>
                </c:pt>
                <c:pt idx="4">
                  <c:v>5.400000000000002E-3</c:v>
                </c:pt>
                <c:pt idx="5">
                  <c:v>5.499999999999991E-3</c:v>
                </c:pt>
                <c:pt idx="6">
                  <c:v>5.5000000000000049E-3</c:v>
                </c:pt>
                <c:pt idx="7">
                  <c:v>5.6999999999999967E-3</c:v>
                </c:pt>
                <c:pt idx="8">
                  <c:v>5.6999999999999967E-3</c:v>
                </c:pt>
                <c:pt idx="9">
                  <c:v>5.5999999999999939E-3</c:v>
                </c:pt>
                <c:pt idx="10">
                  <c:v>6.0999999999999943E-3</c:v>
                </c:pt>
                <c:pt idx="11">
                  <c:v>5.5000000000000049E-3</c:v>
                </c:pt>
                <c:pt idx="12">
                  <c:v>5.2999999999999992E-3</c:v>
                </c:pt>
                <c:pt idx="13">
                  <c:v>5.1000000000000073E-3</c:v>
                </c:pt>
                <c:pt idx="14">
                  <c:v>5.0000000000000044E-3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86B-4B69-BFD0-4859F0DF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  <c:extLst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4–source data 1'!$A$93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1'!$B$93:$P$93</c:f>
              <c:numCache>
                <c:formatCode>0.00</c:formatCode>
                <c:ptCount val="15"/>
                <c:pt idx="0">
                  <c:v>6.3E-3</c:v>
                </c:pt>
                <c:pt idx="1">
                  <c:v>6.6000000000000086E-3</c:v>
                </c:pt>
                <c:pt idx="2">
                  <c:v>7.0999999999999952E-3</c:v>
                </c:pt>
                <c:pt idx="3">
                  <c:v>7.4999999999999928E-3</c:v>
                </c:pt>
                <c:pt idx="4">
                  <c:v>7.9000000000000042E-3</c:v>
                </c:pt>
                <c:pt idx="5">
                  <c:v>8.3000000000000018E-3</c:v>
                </c:pt>
                <c:pt idx="6">
                  <c:v>8.9999999999999941E-3</c:v>
                </c:pt>
                <c:pt idx="7">
                  <c:v>9.5999999999999974E-3</c:v>
                </c:pt>
                <c:pt idx="8">
                  <c:v>1.0599999999999998E-2</c:v>
                </c:pt>
                <c:pt idx="9">
                  <c:v>1.1599999999999999E-2</c:v>
                </c:pt>
                <c:pt idx="10">
                  <c:v>1.2799999999999992E-2</c:v>
                </c:pt>
                <c:pt idx="11">
                  <c:v>1.3999999999999999E-2</c:v>
                </c:pt>
                <c:pt idx="12">
                  <c:v>1.5299999999999994E-2</c:v>
                </c:pt>
                <c:pt idx="13">
                  <c:v>1.6699999999999993E-2</c:v>
                </c:pt>
                <c:pt idx="14">
                  <c:v>1.8299999999999997E-2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E8-44D6-B3BE-BB74F9CFEC4A}"/>
            </c:ext>
          </c:extLst>
        </c:ser>
        <c:ser>
          <c:idx val="1"/>
          <c:order val="1"/>
          <c:tx>
            <c:strRef>
              <c:f>'Figure 4–source data 1'!$A$94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1'!$B$94:$P$94</c:f>
              <c:numCache>
                <c:formatCode>0.00</c:formatCode>
                <c:ptCount val="15"/>
                <c:pt idx="0">
                  <c:v>3.209999999999999E-2</c:v>
                </c:pt>
                <c:pt idx="1">
                  <c:v>6.8700000000000011E-2</c:v>
                </c:pt>
                <c:pt idx="2">
                  <c:v>0.10879999999999999</c:v>
                </c:pt>
                <c:pt idx="3">
                  <c:v>0.14600000000000002</c:v>
                </c:pt>
                <c:pt idx="4">
                  <c:v>0.18269999999999997</c:v>
                </c:pt>
                <c:pt idx="5">
                  <c:v>0.22089999999999999</c:v>
                </c:pt>
                <c:pt idx="6">
                  <c:v>0.26019999999999999</c:v>
                </c:pt>
                <c:pt idx="7">
                  <c:v>0.30019999999999997</c:v>
                </c:pt>
                <c:pt idx="8">
                  <c:v>0.34129999999999999</c:v>
                </c:pt>
                <c:pt idx="9">
                  <c:v>0.38279999999999997</c:v>
                </c:pt>
                <c:pt idx="10">
                  <c:v>0.4244</c:v>
                </c:pt>
                <c:pt idx="11">
                  <c:v>0.46540000000000004</c:v>
                </c:pt>
                <c:pt idx="12">
                  <c:v>0.50609999999999999</c:v>
                </c:pt>
                <c:pt idx="13">
                  <c:v>0.54649999999999999</c:v>
                </c:pt>
                <c:pt idx="14">
                  <c:v>0.5867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E8-44D6-B3BE-BB74F9CFEC4A}"/>
            </c:ext>
          </c:extLst>
        </c:ser>
        <c:ser>
          <c:idx val="2"/>
          <c:order val="2"/>
          <c:tx>
            <c:strRef>
              <c:f>'Figure 4–source data 1'!$A$95</c:f>
              <c:strCache>
                <c:ptCount val="1"/>
                <c:pt idx="0">
                  <c:v>RelA-NirD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1'!$B$95:$P$95</c:f>
              <c:numCache>
                <c:formatCode>0.00</c:formatCode>
                <c:ptCount val="15"/>
                <c:pt idx="0">
                  <c:v>3.1299999999999994E-2</c:v>
                </c:pt>
                <c:pt idx="1">
                  <c:v>6.2E-2</c:v>
                </c:pt>
                <c:pt idx="2">
                  <c:v>9.3399999999999997E-2</c:v>
                </c:pt>
                <c:pt idx="3">
                  <c:v>0.1265</c:v>
                </c:pt>
                <c:pt idx="4">
                  <c:v>0.16039999999999999</c:v>
                </c:pt>
                <c:pt idx="5">
                  <c:v>0.19419999999999998</c:v>
                </c:pt>
                <c:pt idx="6">
                  <c:v>0.22740000000000002</c:v>
                </c:pt>
                <c:pt idx="7">
                  <c:v>0.26119999999999999</c:v>
                </c:pt>
                <c:pt idx="8">
                  <c:v>0.29499999999999998</c:v>
                </c:pt>
                <c:pt idx="9">
                  <c:v>0.3296</c:v>
                </c:pt>
                <c:pt idx="10">
                  <c:v>0.3649</c:v>
                </c:pt>
                <c:pt idx="11">
                  <c:v>0.40010000000000001</c:v>
                </c:pt>
                <c:pt idx="12">
                  <c:v>0.43560000000000004</c:v>
                </c:pt>
                <c:pt idx="13">
                  <c:v>0.47130000000000005</c:v>
                </c:pt>
                <c:pt idx="14">
                  <c:v>0.50679999999999992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E8-44D6-B3BE-BB74F9CFEC4A}"/>
            </c:ext>
          </c:extLst>
        </c:ser>
        <c:ser>
          <c:idx val="5"/>
          <c:order val="3"/>
          <c:tx>
            <c:strRef>
              <c:f>'Figure 4–source data 1'!$A$96</c:f>
              <c:strCache>
                <c:ptCount val="1"/>
                <c:pt idx="0">
                  <c:v>RelA1-663-NirD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1'!$B$96:$P$96</c:f>
              <c:numCache>
                <c:formatCode>0.00</c:formatCode>
                <c:ptCount val="15"/>
                <c:pt idx="0">
                  <c:v>3.7199999999999983E-2</c:v>
                </c:pt>
                <c:pt idx="1">
                  <c:v>6.0400000000000009E-2</c:v>
                </c:pt>
                <c:pt idx="2">
                  <c:v>8.8899999999999993E-2</c:v>
                </c:pt>
                <c:pt idx="3">
                  <c:v>0.1168</c:v>
                </c:pt>
                <c:pt idx="4">
                  <c:v>0.14579999999999999</c:v>
                </c:pt>
                <c:pt idx="5">
                  <c:v>0.17499999999999999</c:v>
                </c:pt>
                <c:pt idx="6">
                  <c:v>0.20330000000000001</c:v>
                </c:pt>
                <c:pt idx="7">
                  <c:v>0.2319</c:v>
                </c:pt>
                <c:pt idx="8">
                  <c:v>0.26090000000000002</c:v>
                </c:pt>
                <c:pt idx="9">
                  <c:v>0.28959999999999997</c:v>
                </c:pt>
                <c:pt idx="10">
                  <c:v>0.31840000000000002</c:v>
                </c:pt>
                <c:pt idx="11">
                  <c:v>0.34770000000000001</c:v>
                </c:pt>
                <c:pt idx="12">
                  <c:v>0.37730000000000002</c:v>
                </c:pt>
                <c:pt idx="13">
                  <c:v>0.40710000000000002</c:v>
                </c:pt>
                <c:pt idx="14">
                  <c:v>0.437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E8-44D6-B3BE-BB74F9CFEC4A}"/>
            </c:ext>
          </c:extLst>
        </c:ser>
        <c:ser>
          <c:idx val="6"/>
          <c:order val="4"/>
          <c:tx>
            <c:strRef>
              <c:f>'Figure 4–source data 1'!$A$97</c:f>
              <c:strCache>
                <c:ptCount val="1"/>
                <c:pt idx="0">
                  <c:v>RelA1-580-NirD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1'!$B$97:$P$97</c:f>
              <c:numCache>
                <c:formatCode>0.00</c:formatCode>
                <c:ptCount val="15"/>
                <c:pt idx="0">
                  <c:v>1.0099999999999998E-2</c:v>
                </c:pt>
                <c:pt idx="1">
                  <c:v>1.3200000000000003E-2</c:v>
                </c:pt>
                <c:pt idx="2">
                  <c:v>1.7100000000000004E-2</c:v>
                </c:pt>
                <c:pt idx="3">
                  <c:v>2.1299999999999999E-2</c:v>
                </c:pt>
                <c:pt idx="4">
                  <c:v>2.6200000000000001E-2</c:v>
                </c:pt>
                <c:pt idx="5">
                  <c:v>3.1599999999999989E-2</c:v>
                </c:pt>
                <c:pt idx="6">
                  <c:v>3.7399999999999989E-2</c:v>
                </c:pt>
                <c:pt idx="7">
                  <c:v>4.2999999999999997E-2</c:v>
                </c:pt>
                <c:pt idx="8">
                  <c:v>4.9200000000000008E-2</c:v>
                </c:pt>
                <c:pt idx="9">
                  <c:v>5.5500000000000008E-2</c:v>
                </c:pt>
                <c:pt idx="10">
                  <c:v>6.2E-2</c:v>
                </c:pt>
                <c:pt idx="11">
                  <c:v>6.8199999999999997E-2</c:v>
                </c:pt>
                <c:pt idx="12">
                  <c:v>7.4400000000000008E-2</c:v>
                </c:pt>
                <c:pt idx="13">
                  <c:v>8.0999999999999989E-2</c:v>
                </c:pt>
                <c:pt idx="14">
                  <c:v>8.77E-2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FE8-44D6-B3BE-BB74F9CFEC4A}"/>
            </c:ext>
          </c:extLst>
        </c:ser>
        <c:ser>
          <c:idx val="7"/>
          <c:order val="5"/>
          <c:tx>
            <c:strRef>
              <c:f>'Figure 4–source data 1'!$A$98</c:f>
              <c:strCache>
                <c:ptCount val="1"/>
                <c:pt idx="0">
                  <c:v>RelA1-470-NirD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1'!$B$98:$P$98</c:f>
              <c:numCache>
                <c:formatCode>0.00</c:formatCode>
                <c:ptCount val="15"/>
                <c:pt idx="0">
                  <c:v>1.8799999999999997E-2</c:v>
                </c:pt>
                <c:pt idx="1">
                  <c:v>2.8200000000000003E-2</c:v>
                </c:pt>
                <c:pt idx="2">
                  <c:v>3.960000000000001E-2</c:v>
                </c:pt>
                <c:pt idx="3">
                  <c:v>5.0399999999999986E-2</c:v>
                </c:pt>
                <c:pt idx="4">
                  <c:v>6.2199999999999991E-2</c:v>
                </c:pt>
                <c:pt idx="5">
                  <c:v>7.4899999999999994E-2</c:v>
                </c:pt>
                <c:pt idx="6">
                  <c:v>8.7999999999999995E-2</c:v>
                </c:pt>
                <c:pt idx="7">
                  <c:v>0.10160000000000001</c:v>
                </c:pt>
                <c:pt idx="8">
                  <c:v>0.11570000000000001</c:v>
                </c:pt>
                <c:pt idx="9">
                  <c:v>0.13030000000000003</c:v>
                </c:pt>
                <c:pt idx="10">
                  <c:v>0.1452</c:v>
                </c:pt>
                <c:pt idx="11">
                  <c:v>0.16000000000000003</c:v>
                </c:pt>
                <c:pt idx="12">
                  <c:v>0.17480000000000001</c:v>
                </c:pt>
                <c:pt idx="13">
                  <c:v>0.19060000000000002</c:v>
                </c:pt>
                <c:pt idx="14">
                  <c:v>0.20660000000000001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FE8-44D6-B3BE-BB74F9CFEC4A}"/>
            </c:ext>
          </c:extLst>
        </c:ser>
        <c:ser>
          <c:idx val="8"/>
          <c:order val="6"/>
          <c:tx>
            <c:strRef>
              <c:f>'Figure 4–source data 1'!$A$99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1'!$B$99:$P$99</c:f>
              <c:numCache>
                <c:formatCode>0.00</c:formatCode>
                <c:ptCount val="15"/>
                <c:pt idx="0">
                  <c:v>2.6599999999999999E-2</c:v>
                </c:pt>
                <c:pt idx="1">
                  <c:v>4.2599999999999999E-2</c:v>
                </c:pt>
                <c:pt idx="2">
                  <c:v>6.3499999999999987E-2</c:v>
                </c:pt>
                <c:pt idx="3">
                  <c:v>8.6000000000000007E-2</c:v>
                </c:pt>
                <c:pt idx="4">
                  <c:v>0.10970000000000001</c:v>
                </c:pt>
                <c:pt idx="5">
                  <c:v>0.1341</c:v>
                </c:pt>
                <c:pt idx="6">
                  <c:v>0.15940000000000001</c:v>
                </c:pt>
                <c:pt idx="7">
                  <c:v>0.185</c:v>
                </c:pt>
                <c:pt idx="8">
                  <c:v>0.21150000000000002</c:v>
                </c:pt>
                <c:pt idx="9">
                  <c:v>0.23830000000000001</c:v>
                </c:pt>
                <c:pt idx="10">
                  <c:v>0.26500000000000001</c:v>
                </c:pt>
                <c:pt idx="11">
                  <c:v>0.29100000000000004</c:v>
                </c:pt>
                <c:pt idx="12">
                  <c:v>0.31709999999999999</c:v>
                </c:pt>
                <c:pt idx="13">
                  <c:v>0.34389999999999998</c:v>
                </c:pt>
                <c:pt idx="14">
                  <c:v>0.37009999999999998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FE8-44D6-B3BE-BB74F9CFEC4A}"/>
            </c:ext>
          </c:extLst>
        </c:ser>
        <c:ser>
          <c:idx val="9"/>
          <c:order val="7"/>
          <c:tx>
            <c:strRef>
              <c:f>'Figure 4–source data 1'!$A$100</c:f>
              <c:strCache>
                <c:ptCount val="1"/>
                <c:pt idx="0">
                  <c:v>RelA1-181-NirD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1'!$B$100:$P$100</c:f>
              <c:numCache>
                <c:formatCode>0.00</c:formatCode>
                <c:ptCount val="15"/>
                <c:pt idx="0">
                  <c:v>5.400000000000002E-3</c:v>
                </c:pt>
                <c:pt idx="1">
                  <c:v>5.400000000000002E-3</c:v>
                </c:pt>
                <c:pt idx="2">
                  <c:v>5.9000000000000025E-3</c:v>
                </c:pt>
                <c:pt idx="3">
                  <c:v>5.9999999999999915E-3</c:v>
                </c:pt>
                <c:pt idx="4">
                  <c:v>6.4000000000000029E-3</c:v>
                </c:pt>
                <c:pt idx="5">
                  <c:v>6.5000000000000058E-3</c:v>
                </c:pt>
                <c:pt idx="6">
                  <c:v>6.5999999999999948E-3</c:v>
                </c:pt>
                <c:pt idx="7">
                  <c:v>6.9000000000000034E-3</c:v>
                </c:pt>
                <c:pt idx="8">
                  <c:v>7.1999999999999981E-3</c:v>
                </c:pt>
                <c:pt idx="9">
                  <c:v>7.4000000000000038E-3</c:v>
                </c:pt>
                <c:pt idx="10">
                  <c:v>7.6999999999999985E-3</c:v>
                </c:pt>
                <c:pt idx="11">
                  <c:v>7.9000000000000042E-3</c:v>
                </c:pt>
                <c:pt idx="12">
                  <c:v>7.9999999999999932E-3</c:v>
                </c:pt>
                <c:pt idx="13">
                  <c:v>8.2999999999999879E-3</c:v>
                </c:pt>
                <c:pt idx="14">
                  <c:v>8.5999999999999965E-3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FE8-44D6-B3BE-BB74F9CFEC4A}"/>
            </c:ext>
          </c:extLst>
        </c:ser>
        <c:ser>
          <c:idx val="10"/>
          <c:order val="8"/>
          <c:tx>
            <c:strRef>
              <c:f>'Figure 4–source data 1'!$A$101</c:f>
              <c:strCache>
                <c:ptCount val="1"/>
                <c:pt idx="0">
                  <c:v>RelA181-744-NirD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1'!$B$92:$P$92</c:f>
              <c:numCache>
                <c:formatCode>0.00</c:formatCode>
                <c:ptCount val="15"/>
                <c:pt idx="0">
                  <c:v>0</c:v>
                </c:pt>
                <c:pt idx="1">
                  <c:v>1.9876</c:v>
                </c:pt>
                <c:pt idx="2">
                  <c:v>3.9876999999999998</c:v>
                </c:pt>
                <c:pt idx="3">
                  <c:v>5.9876666666666667</c:v>
                </c:pt>
                <c:pt idx="4">
                  <c:v>7.9873666666666674</c:v>
                </c:pt>
                <c:pt idx="5">
                  <c:v>9.9873833333333337</c:v>
                </c:pt>
                <c:pt idx="6">
                  <c:v>11.987716666666667</c:v>
                </c:pt>
                <c:pt idx="7">
                  <c:v>13.987583333333333</c:v>
                </c:pt>
                <c:pt idx="8">
                  <c:v>15.987400000000001</c:v>
                </c:pt>
                <c:pt idx="9">
                  <c:v>17.987433333333335</c:v>
                </c:pt>
                <c:pt idx="10">
                  <c:v>19.987549999999999</c:v>
                </c:pt>
                <c:pt idx="11">
                  <c:v>21.987500000000001</c:v>
                </c:pt>
                <c:pt idx="12">
                  <c:v>23.987483333333333</c:v>
                </c:pt>
                <c:pt idx="13">
                  <c:v>25.987383333333334</c:v>
                </c:pt>
                <c:pt idx="14">
                  <c:v>27.987450000000003</c:v>
                </c:pt>
              </c:numCache>
            </c:numRef>
          </c:xVal>
          <c:yVal>
            <c:numRef>
              <c:f>'Figure 4–source data 1'!$B$101:$P$101</c:f>
              <c:numCache>
                <c:formatCode>0.00</c:formatCode>
                <c:ptCount val="15"/>
                <c:pt idx="0">
                  <c:v>4.9999999999999906E-3</c:v>
                </c:pt>
                <c:pt idx="1">
                  <c:v>5.6999999999999967E-3</c:v>
                </c:pt>
                <c:pt idx="2">
                  <c:v>6.3E-3</c:v>
                </c:pt>
                <c:pt idx="3">
                  <c:v>6.3E-3</c:v>
                </c:pt>
                <c:pt idx="4">
                  <c:v>6.4000000000000029E-3</c:v>
                </c:pt>
                <c:pt idx="5">
                  <c:v>6.5000000000000058E-3</c:v>
                </c:pt>
                <c:pt idx="6">
                  <c:v>6.6999999999999976E-3</c:v>
                </c:pt>
                <c:pt idx="7">
                  <c:v>6.6999999999999976E-3</c:v>
                </c:pt>
                <c:pt idx="8">
                  <c:v>6.8000000000000005E-3</c:v>
                </c:pt>
                <c:pt idx="9">
                  <c:v>6.8000000000000005E-3</c:v>
                </c:pt>
                <c:pt idx="10">
                  <c:v>6.8000000000000005E-3</c:v>
                </c:pt>
                <c:pt idx="11">
                  <c:v>6.5999999999999948E-3</c:v>
                </c:pt>
                <c:pt idx="12">
                  <c:v>6.4000000000000029E-3</c:v>
                </c:pt>
                <c:pt idx="13">
                  <c:v>6.1999999999999972E-3</c:v>
                </c:pt>
                <c:pt idx="14">
                  <c:v>6.0999999999999943E-3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FE8-44D6-B3BE-BB74F9CF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4–source data 1'!$A$24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1'!$B$24:$P$24</c:f>
              <c:numCache>
                <c:formatCode>0.00</c:formatCode>
                <c:ptCount val="15"/>
                <c:pt idx="0">
                  <c:v>7.3000000000000009E-3</c:v>
                </c:pt>
                <c:pt idx="1">
                  <c:v>6.6999999999999976E-3</c:v>
                </c:pt>
                <c:pt idx="2">
                  <c:v>7.6999999999999985E-3</c:v>
                </c:pt>
                <c:pt idx="3">
                  <c:v>8.2999999999999879E-3</c:v>
                </c:pt>
                <c:pt idx="4">
                  <c:v>8.3000000000000018E-3</c:v>
                </c:pt>
                <c:pt idx="5">
                  <c:v>9.099999999999997E-3</c:v>
                </c:pt>
                <c:pt idx="6">
                  <c:v>1.029999999999999E-2</c:v>
                </c:pt>
                <c:pt idx="7">
                  <c:v>1.150000000000001E-2</c:v>
                </c:pt>
                <c:pt idx="8">
                  <c:v>1.2699999999999989E-2</c:v>
                </c:pt>
                <c:pt idx="9">
                  <c:v>1.4100000000000001E-2</c:v>
                </c:pt>
                <c:pt idx="10">
                  <c:v>1.6199999999999992E-2</c:v>
                </c:pt>
                <c:pt idx="11">
                  <c:v>1.7199999999999993E-2</c:v>
                </c:pt>
                <c:pt idx="12">
                  <c:v>1.9599999999999992E-2</c:v>
                </c:pt>
                <c:pt idx="13">
                  <c:v>2.18E-2</c:v>
                </c:pt>
                <c:pt idx="14">
                  <c:v>2.410000000000001E-2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14-4780-9A76-888BCC5ECBD3}"/>
            </c:ext>
          </c:extLst>
        </c:ser>
        <c:ser>
          <c:idx val="1"/>
          <c:order val="1"/>
          <c:tx>
            <c:strRef>
              <c:f>'Figure 4–source data 1'!$A$25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1'!$B$25:$P$25</c:f>
              <c:numCache>
                <c:formatCode>0.00</c:formatCode>
                <c:ptCount val="15"/>
                <c:pt idx="0">
                  <c:v>4.0399999999999991E-2</c:v>
                </c:pt>
                <c:pt idx="1">
                  <c:v>9.4100000000000003E-2</c:v>
                </c:pt>
                <c:pt idx="2">
                  <c:v>0.15110000000000001</c:v>
                </c:pt>
                <c:pt idx="3">
                  <c:v>0.20689999999999997</c:v>
                </c:pt>
                <c:pt idx="4">
                  <c:v>0.26030000000000003</c:v>
                </c:pt>
                <c:pt idx="5">
                  <c:v>0.31520000000000004</c:v>
                </c:pt>
                <c:pt idx="6">
                  <c:v>0.37190000000000001</c:v>
                </c:pt>
                <c:pt idx="7">
                  <c:v>0.42799999999999999</c:v>
                </c:pt>
                <c:pt idx="8">
                  <c:v>0.48319999999999996</c:v>
                </c:pt>
                <c:pt idx="9">
                  <c:v>0.53770000000000007</c:v>
                </c:pt>
                <c:pt idx="10">
                  <c:v>0.59230000000000005</c:v>
                </c:pt>
                <c:pt idx="11">
                  <c:v>0.64429999999999998</c:v>
                </c:pt>
                <c:pt idx="12">
                  <c:v>0.69730000000000003</c:v>
                </c:pt>
                <c:pt idx="13">
                  <c:v>0.748</c:v>
                </c:pt>
                <c:pt idx="14">
                  <c:v>0.79790000000000005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14-4780-9A76-888BCC5ECBD3}"/>
            </c:ext>
          </c:extLst>
        </c:ser>
        <c:ser>
          <c:idx val="2"/>
          <c:order val="2"/>
          <c:tx>
            <c:strRef>
              <c:f>'Figure 4–source data 1'!$A$26</c:f>
              <c:strCache>
                <c:ptCount val="1"/>
                <c:pt idx="0">
                  <c:v>RelA-NirD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1'!$B$26:$P$26</c:f>
              <c:numCache>
                <c:formatCode>0.00</c:formatCode>
                <c:ptCount val="15"/>
                <c:pt idx="0">
                  <c:v>3.9300000000000002E-2</c:v>
                </c:pt>
                <c:pt idx="1">
                  <c:v>7.2100000000000011E-2</c:v>
                </c:pt>
                <c:pt idx="2">
                  <c:v>0.1095</c:v>
                </c:pt>
                <c:pt idx="3">
                  <c:v>0.14610000000000001</c:v>
                </c:pt>
                <c:pt idx="4">
                  <c:v>0.18320000000000003</c:v>
                </c:pt>
                <c:pt idx="5">
                  <c:v>0.22219999999999998</c:v>
                </c:pt>
                <c:pt idx="6">
                  <c:v>0.26139999999999997</c:v>
                </c:pt>
                <c:pt idx="7">
                  <c:v>0.30080000000000001</c:v>
                </c:pt>
                <c:pt idx="8">
                  <c:v>0.3397</c:v>
                </c:pt>
                <c:pt idx="9">
                  <c:v>0.37869999999999998</c:v>
                </c:pt>
                <c:pt idx="10">
                  <c:v>0.41790000000000005</c:v>
                </c:pt>
                <c:pt idx="11">
                  <c:v>0.45579999999999998</c:v>
                </c:pt>
                <c:pt idx="12">
                  <c:v>0.49520000000000003</c:v>
                </c:pt>
                <c:pt idx="13">
                  <c:v>0.53349999999999997</c:v>
                </c:pt>
                <c:pt idx="14">
                  <c:v>0.5717000000000001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14-4780-9A76-888BCC5ECBD3}"/>
            </c:ext>
          </c:extLst>
        </c:ser>
        <c:ser>
          <c:idx val="5"/>
          <c:order val="3"/>
          <c:tx>
            <c:strRef>
              <c:f>'Figure 4–source data 1'!$A$27</c:f>
              <c:strCache>
                <c:ptCount val="1"/>
                <c:pt idx="0">
                  <c:v>RelA1-663-NirD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1'!$B$27:$P$27</c:f>
              <c:numCache>
                <c:formatCode>0.00</c:formatCode>
                <c:ptCount val="15"/>
                <c:pt idx="0">
                  <c:v>4.1599999999999998E-2</c:v>
                </c:pt>
                <c:pt idx="1">
                  <c:v>8.3799999999999999E-2</c:v>
                </c:pt>
                <c:pt idx="2">
                  <c:v>0.12880000000000003</c:v>
                </c:pt>
                <c:pt idx="3">
                  <c:v>0.17279999999999995</c:v>
                </c:pt>
                <c:pt idx="4">
                  <c:v>0.2162</c:v>
                </c:pt>
                <c:pt idx="5">
                  <c:v>0.25980000000000003</c:v>
                </c:pt>
                <c:pt idx="6">
                  <c:v>0.30449999999999999</c:v>
                </c:pt>
                <c:pt idx="7">
                  <c:v>0.34970000000000001</c:v>
                </c:pt>
                <c:pt idx="8">
                  <c:v>0.39380000000000004</c:v>
                </c:pt>
                <c:pt idx="9">
                  <c:v>0.43849999999999995</c:v>
                </c:pt>
                <c:pt idx="10">
                  <c:v>0.48350000000000004</c:v>
                </c:pt>
                <c:pt idx="11">
                  <c:v>0.52699999999999991</c:v>
                </c:pt>
                <c:pt idx="12">
                  <c:v>0.57200000000000006</c:v>
                </c:pt>
                <c:pt idx="13">
                  <c:v>0.61639999999999995</c:v>
                </c:pt>
                <c:pt idx="14">
                  <c:v>0.65979999999999994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814-4780-9A76-888BCC5ECBD3}"/>
            </c:ext>
          </c:extLst>
        </c:ser>
        <c:ser>
          <c:idx val="6"/>
          <c:order val="4"/>
          <c:tx>
            <c:strRef>
              <c:f>'Figure 4–source data 1'!$A$28</c:f>
              <c:strCache>
                <c:ptCount val="1"/>
                <c:pt idx="0">
                  <c:v>RelA1-580-NirD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1'!$B$28:$P$28</c:f>
              <c:numCache>
                <c:formatCode>0.00</c:formatCode>
                <c:ptCount val="15"/>
                <c:pt idx="0">
                  <c:v>1.8799999999999997E-2</c:v>
                </c:pt>
                <c:pt idx="1">
                  <c:v>3.1800000000000009E-2</c:v>
                </c:pt>
                <c:pt idx="2">
                  <c:v>4.7799999999999995E-2</c:v>
                </c:pt>
                <c:pt idx="3">
                  <c:v>6.3999999999999987E-2</c:v>
                </c:pt>
                <c:pt idx="4">
                  <c:v>8.0599999999999991E-2</c:v>
                </c:pt>
                <c:pt idx="5">
                  <c:v>9.9000000000000005E-2</c:v>
                </c:pt>
                <c:pt idx="6">
                  <c:v>0.11829999999999999</c:v>
                </c:pt>
                <c:pt idx="7">
                  <c:v>0.13779999999999998</c:v>
                </c:pt>
                <c:pt idx="8">
                  <c:v>0.15719999999999998</c:v>
                </c:pt>
                <c:pt idx="9">
                  <c:v>0.17719999999999997</c:v>
                </c:pt>
                <c:pt idx="10">
                  <c:v>0.19809999999999997</c:v>
                </c:pt>
                <c:pt idx="11">
                  <c:v>0.21790000000000001</c:v>
                </c:pt>
                <c:pt idx="12">
                  <c:v>0.23970000000000002</c:v>
                </c:pt>
                <c:pt idx="13">
                  <c:v>0.26129999999999998</c:v>
                </c:pt>
                <c:pt idx="14">
                  <c:v>0.28320000000000001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814-4780-9A76-888BCC5ECBD3}"/>
            </c:ext>
          </c:extLst>
        </c:ser>
        <c:ser>
          <c:idx val="7"/>
          <c:order val="5"/>
          <c:tx>
            <c:strRef>
              <c:f>'Figure 4–source data 1'!$A$29</c:f>
              <c:strCache>
                <c:ptCount val="1"/>
                <c:pt idx="0">
                  <c:v>RelA1-470-NirD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1'!$B$29:$P$29</c:f>
              <c:numCache>
                <c:formatCode>0.00</c:formatCode>
                <c:ptCount val="15"/>
                <c:pt idx="0">
                  <c:v>3.6000000000000004E-2</c:v>
                </c:pt>
                <c:pt idx="1">
                  <c:v>7.3099999999999984E-2</c:v>
                </c:pt>
                <c:pt idx="2">
                  <c:v>0.11070000000000001</c:v>
                </c:pt>
                <c:pt idx="3">
                  <c:v>0.14650000000000002</c:v>
                </c:pt>
                <c:pt idx="4">
                  <c:v>0.182</c:v>
                </c:pt>
                <c:pt idx="5">
                  <c:v>0.219</c:v>
                </c:pt>
                <c:pt idx="6">
                  <c:v>0.25629999999999997</c:v>
                </c:pt>
                <c:pt idx="7">
                  <c:v>0.29349999999999998</c:v>
                </c:pt>
                <c:pt idx="8">
                  <c:v>0.33069999999999999</c:v>
                </c:pt>
                <c:pt idx="9">
                  <c:v>0.36879999999999996</c:v>
                </c:pt>
                <c:pt idx="10">
                  <c:v>0.40760000000000007</c:v>
                </c:pt>
                <c:pt idx="11">
                  <c:v>0.44489999999999996</c:v>
                </c:pt>
                <c:pt idx="12">
                  <c:v>0.48400000000000004</c:v>
                </c:pt>
                <c:pt idx="13">
                  <c:v>0.52300000000000002</c:v>
                </c:pt>
                <c:pt idx="14">
                  <c:v>0.56180000000000008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814-4780-9A76-888BCC5ECBD3}"/>
            </c:ext>
          </c:extLst>
        </c:ser>
        <c:ser>
          <c:idx val="8"/>
          <c:order val="6"/>
          <c:tx>
            <c:strRef>
              <c:f>'Figure 4–source data 1'!$A$30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1'!$B$30:$P$30</c:f>
              <c:numCache>
                <c:formatCode>0.00</c:formatCode>
                <c:ptCount val="15"/>
                <c:pt idx="0">
                  <c:v>2.8700000000000003E-2</c:v>
                </c:pt>
                <c:pt idx="1">
                  <c:v>6.3300000000000009E-2</c:v>
                </c:pt>
                <c:pt idx="2">
                  <c:v>0.1024</c:v>
                </c:pt>
                <c:pt idx="3">
                  <c:v>0.14219999999999999</c:v>
                </c:pt>
                <c:pt idx="4">
                  <c:v>0.18190000000000001</c:v>
                </c:pt>
                <c:pt idx="5">
                  <c:v>0.223</c:v>
                </c:pt>
                <c:pt idx="6">
                  <c:v>0.26439999999999997</c:v>
                </c:pt>
                <c:pt idx="7">
                  <c:v>0.30530000000000002</c:v>
                </c:pt>
                <c:pt idx="8">
                  <c:v>0.34550000000000003</c:v>
                </c:pt>
                <c:pt idx="9">
                  <c:v>0.3861</c:v>
                </c:pt>
                <c:pt idx="10">
                  <c:v>0.42720000000000002</c:v>
                </c:pt>
                <c:pt idx="11">
                  <c:v>0.46660000000000001</c:v>
                </c:pt>
                <c:pt idx="12">
                  <c:v>0.5069999999999999</c:v>
                </c:pt>
                <c:pt idx="13">
                  <c:v>0.54679999999999995</c:v>
                </c:pt>
                <c:pt idx="14">
                  <c:v>0.58689999999999998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814-4780-9A76-888BCC5ECBD3}"/>
            </c:ext>
          </c:extLst>
        </c:ser>
        <c:ser>
          <c:idx val="9"/>
          <c:order val="7"/>
          <c:tx>
            <c:strRef>
              <c:f>'Figure 4–source data 1'!$A$31</c:f>
              <c:strCache>
                <c:ptCount val="1"/>
                <c:pt idx="0">
                  <c:v>RelA1-181-NirD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1'!$B$31:$P$31</c:f>
              <c:numCache>
                <c:formatCode>0.00</c:formatCode>
                <c:ptCount val="15"/>
                <c:pt idx="0">
                  <c:v>6.3E-3</c:v>
                </c:pt>
                <c:pt idx="1">
                  <c:v>5.9000000000000025E-3</c:v>
                </c:pt>
                <c:pt idx="2">
                  <c:v>7.0000000000000062E-3</c:v>
                </c:pt>
                <c:pt idx="3">
                  <c:v>7.4999999999999928E-3</c:v>
                </c:pt>
                <c:pt idx="4">
                  <c:v>7.1999999999999981E-3</c:v>
                </c:pt>
                <c:pt idx="5">
                  <c:v>7.6999999999999985E-3</c:v>
                </c:pt>
                <c:pt idx="6">
                  <c:v>8.199999999999999E-3</c:v>
                </c:pt>
                <c:pt idx="7">
                  <c:v>8.6999999999999994E-3</c:v>
                </c:pt>
                <c:pt idx="8">
                  <c:v>8.9999999999999941E-3</c:v>
                </c:pt>
                <c:pt idx="9">
                  <c:v>9.3000000000000027E-3</c:v>
                </c:pt>
                <c:pt idx="10">
                  <c:v>1.0200000000000001E-2</c:v>
                </c:pt>
                <c:pt idx="11">
                  <c:v>9.5999999999999974E-3</c:v>
                </c:pt>
                <c:pt idx="12">
                  <c:v>1.0499999999999995E-2</c:v>
                </c:pt>
                <c:pt idx="13">
                  <c:v>1.0899999999999993E-2</c:v>
                </c:pt>
                <c:pt idx="14">
                  <c:v>1.1599999999999999E-2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814-4780-9A76-888BCC5ECBD3}"/>
            </c:ext>
          </c:extLst>
        </c:ser>
        <c:ser>
          <c:idx val="10"/>
          <c:order val="8"/>
          <c:tx>
            <c:strRef>
              <c:f>'Figure 4–source data 1'!$A$32</c:f>
              <c:strCache>
                <c:ptCount val="1"/>
                <c:pt idx="0">
                  <c:v>RelA181-744-NirD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4–source data 1'!$B$23:$P$23</c:f>
              <c:numCache>
                <c:formatCode>0.00</c:formatCode>
                <c:ptCount val="15"/>
                <c:pt idx="0">
                  <c:v>0</c:v>
                </c:pt>
                <c:pt idx="1">
                  <c:v>1.9871666666666667</c:v>
                </c:pt>
                <c:pt idx="2">
                  <c:v>3.9871333333333334</c:v>
                </c:pt>
                <c:pt idx="3">
                  <c:v>5.9874999999999998</c:v>
                </c:pt>
                <c:pt idx="4">
                  <c:v>7.9869833333333329</c:v>
                </c:pt>
                <c:pt idx="5">
                  <c:v>9.9868500000000004</c:v>
                </c:pt>
                <c:pt idx="6">
                  <c:v>11.986933333333333</c:v>
                </c:pt>
                <c:pt idx="7">
                  <c:v>13.986866666666666</c:v>
                </c:pt>
                <c:pt idx="8">
                  <c:v>15.98705</c:v>
                </c:pt>
                <c:pt idx="9">
                  <c:v>17.986816666666666</c:v>
                </c:pt>
                <c:pt idx="10">
                  <c:v>19.986916666666666</c:v>
                </c:pt>
                <c:pt idx="11">
                  <c:v>21.987066666666667</c:v>
                </c:pt>
                <c:pt idx="12">
                  <c:v>23.986983333333335</c:v>
                </c:pt>
                <c:pt idx="13">
                  <c:v>25.986766666666664</c:v>
                </c:pt>
                <c:pt idx="14">
                  <c:v>27.986766666666664</c:v>
                </c:pt>
              </c:numCache>
            </c:numRef>
          </c:xVal>
          <c:yVal>
            <c:numRef>
              <c:f>'Figure 4–source data 1'!$B$32:$P$32</c:f>
              <c:numCache>
                <c:formatCode>0.00</c:formatCode>
                <c:ptCount val="15"/>
                <c:pt idx="0">
                  <c:v>5.1000000000000073E-3</c:v>
                </c:pt>
                <c:pt idx="1">
                  <c:v>4.7999999999999987E-3</c:v>
                </c:pt>
                <c:pt idx="2">
                  <c:v>5.9000000000000025E-3</c:v>
                </c:pt>
                <c:pt idx="3">
                  <c:v>6.3E-3</c:v>
                </c:pt>
                <c:pt idx="4">
                  <c:v>5.9999999999999915E-3</c:v>
                </c:pt>
                <c:pt idx="5">
                  <c:v>6.3E-3</c:v>
                </c:pt>
                <c:pt idx="6">
                  <c:v>6.6999999999999976E-3</c:v>
                </c:pt>
                <c:pt idx="7">
                  <c:v>6.9000000000000034E-3</c:v>
                </c:pt>
                <c:pt idx="8">
                  <c:v>7.0999999999999952E-3</c:v>
                </c:pt>
                <c:pt idx="9">
                  <c:v>7.0000000000000062E-3</c:v>
                </c:pt>
                <c:pt idx="10">
                  <c:v>7.6999999999999985E-3</c:v>
                </c:pt>
                <c:pt idx="11">
                  <c:v>6.5999999999999948E-3</c:v>
                </c:pt>
                <c:pt idx="12">
                  <c:v>7.1999999999999981E-3</c:v>
                </c:pt>
                <c:pt idx="13">
                  <c:v>7.1999999999999981E-3</c:v>
                </c:pt>
                <c:pt idx="14">
                  <c:v>7.3000000000000009E-3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814-4780-9A76-888BCC5E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171</xdr:row>
      <xdr:rowOff>0</xdr:rowOff>
    </xdr:from>
    <xdr:to>
      <xdr:col>7</xdr:col>
      <xdr:colOff>9525</xdr:colOff>
      <xdr:row>183</xdr:row>
      <xdr:rowOff>4763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8BD3019-2BBE-4170-8471-C17DB5FEA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9525</xdr:colOff>
      <xdr:row>114</xdr:row>
      <xdr:rowOff>4763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AD4C856-A653-4218-88A9-A5D99594D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7</xdr:col>
      <xdr:colOff>9525</xdr:colOff>
      <xdr:row>45</xdr:row>
      <xdr:rowOff>4763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800C037B-7CED-420D-870B-FDD0642D4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1"/>
  <sheetViews>
    <sheetView tabSelected="1" zoomScaleNormal="100" workbookViewId="0"/>
  </sheetViews>
  <sheetFormatPr baseColWidth="10" defaultColWidth="9.06640625" defaultRowHeight="14.25" x14ac:dyDescent="0.45"/>
  <cols>
    <col min="2" max="10" width="9.1328125" bestFit="1" customWidth="1"/>
    <col min="11" max="16" width="9.19921875" bestFit="1" customWidth="1"/>
  </cols>
  <sheetData>
    <row r="1" spans="1:16" ht="17.649999999999999" x14ac:dyDescent="0.5">
      <c r="A1" s="1" t="s">
        <v>26</v>
      </c>
    </row>
    <row r="3" spans="1:16" ht="17.649999999999999" x14ac:dyDescent="0.5">
      <c r="A3" s="2" t="s">
        <v>0</v>
      </c>
    </row>
    <row r="5" spans="1:16" ht="20.65" x14ac:dyDescent="0.7">
      <c r="A5" s="1" t="s">
        <v>3</v>
      </c>
    </row>
    <row r="7" spans="1:16" ht="15.4" x14ac:dyDescent="0.45">
      <c r="B7" s="11" t="s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5.4" x14ac:dyDescent="0.45">
      <c r="A8" s="3"/>
      <c r="B8" s="5">
        <v>0</v>
      </c>
      <c r="C8" s="5">
        <v>119.23</v>
      </c>
      <c r="D8" s="5">
        <v>239.22800000000001</v>
      </c>
      <c r="E8" s="5">
        <v>359.25</v>
      </c>
      <c r="F8" s="5">
        <v>479.21899999999999</v>
      </c>
      <c r="G8" s="5">
        <v>599.21100000000001</v>
      </c>
      <c r="H8" s="5">
        <v>719.21600000000001</v>
      </c>
      <c r="I8" s="5">
        <v>839.21199999999999</v>
      </c>
      <c r="J8" s="5">
        <v>959.22299999999996</v>
      </c>
      <c r="K8" s="5">
        <v>1079.2090000000001</v>
      </c>
      <c r="L8" s="5">
        <v>1199.2149999999999</v>
      </c>
      <c r="M8" s="5">
        <v>1319.2239999999999</v>
      </c>
      <c r="N8" s="5">
        <v>1439.2190000000001</v>
      </c>
      <c r="O8" s="5">
        <v>1559.2059999999999</v>
      </c>
      <c r="P8" s="5">
        <v>1679.2059999999999</v>
      </c>
    </row>
    <row r="9" spans="1:16" ht="15.4" x14ac:dyDescent="0.45">
      <c r="A9" s="4" t="s">
        <v>4</v>
      </c>
      <c r="B9" s="5">
        <v>9.8299999999999998E-2</v>
      </c>
      <c r="C9" s="5">
        <v>9.8900000000000002E-2</v>
      </c>
      <c r="D9" s="5">
        <v>9.8199999999999996E-2</v>
      </c>
      <c r="E9" s="5">
        <v>9.8100000000000007E-2</v>
      </c>
      <c r="F9" s="5">
        <v>9.8900000000000002E-2</v>
      </c>
      <c r="G9" s="5">
        <v>9.9000000000000005E-2</v>
      </c>
      <c r="H9" s="5">
        <v>9.9000000000000005E-2</v>
      </c>
      <c r="I9" s="5">
        <v>9.9199999999999997E-2</v>
      </c>
      <c r="J9" s="5">
        <v>9.9500000000000005E-2</v>
      </c>
      <c r="K9" s="5">
        <v>0.1002</v>
      </c>
      <c r="L9" s="5">
        <v>0.1</v>
      </c>
      <c r="M9" s="5">
        <v>0.10150000000000001</v>
      </c>
      <c r="N9" s="5">
        <v>0.1013</v>
      </c>
      <c r="O9" s="5">
        <v>0.1018</v>
      </c>
      <c r="P9" s="5">
        <v>0.1023</v>
      </c>
    </row>
    <row r="10" spans="1:16" ht="15.4" x14ac:dyDescent="0.45">
      <c r="A10" s="4" t="s">
        <v>5</v>
      </c>
      <c r="B10" s="5">
        <v>0.1056</v>
      </c>
      <c r="C10" s="5">
        <v>0.1056</v>
      </c>
      <c r="D10" s="5">
        <v>0.10589999999999999</v>
      </c>
      <c r="E10" s="5">
        <v>0.10639999999999999</v>
      </c>
      <c r="F10" s="5">
        <v>0.1072</v>
      </c>
      <c r="G10" s="5">
        <v>0.1081</v>
      </c>
      <c r="H10" s="5">
        <v>0.10929999999999999</v>
      </c>
      <c r="I10" s="5">
        <v>0.11070000000000001</v>
      </c>
      <c r="J10" s="5">
        <v>0.11219999999999999</v>
      </c>
      <c r="K10" s="5">
        <v>0.1143</v>
      </c>
      <c r="L10" s="5">
        <v>0.1162</v>
      </c>
      <c r="M10" s="5">
        <v>0.1187</v>
      </c>
      <c r="N10" s="5">
        <v>0.12089999999999999</v>
      </c>
      <c r="O10" s="5">
        <v>0.1236</v>
      </c>
      <c r="P10" s="5">
        <v>0.12640000000000001</v>
      </c>
    </row>
    <row r="11" spans="1:16" ht="15.4" x14ac:dyDescent="0.45">
      <c r="A11" s="4" t="s">
        <v>6</v>
      </c>
      <c r="B11" s="5">
        <v>0.13869999999999999</v>
      </c>
      <c r="C11" s="5">
        <v>0.193</v>
      </c>
      <c r="D11" s="5">
        <v>0.24929999999999999</v>
      </c>
      <c r="E11" s="5">
        <v>0.30499999999999999</v>
      </c>
      <c r="F11" s="5">
        <v>0.35920000000000002</v>
      </c>
      <c r="G11" s="5">
        <v>0.41420000000000001</v>
      </c>
      <c r="H11" s="5">
        <v>0.47089999999999999</v>
      </c>
      <c r="I11" s="5">
        <v>0.5272</v>
      </c>
      <c r="J11" s="5">
        <v>0.5827</v>
      </c>
      <c r="K11" s="5">
        <v>0.63790000000000002</v>
      </c>
      <c r="L11" s="5">
        <v>0.69230000000000003</v>
      </c>
      <c r="M11" s="5">
        <v>0.74580000000000002</v>
      </c>
      <c r="N11" s="5">
        <v>0.79859999999999998</v>
      </c>
      <c r="O11" s="5">
        <v>0.8498</v>
      </c>
      <c r="P11" s="5">
        <v>0.9002</v>
      </c>
    </row>
    <row r="12" spans="1:16" ht="15.4" x14ac:dyDescent="0.45">
      <c r="A12" s="4" t="s">
        <v>7</v>
      </c>
      <c r="B12" s="5">
        <v>0.1376</v>
      </c>
      <c r="C12" s="5">
        <v>0.17100000000000001</v>
      </c>
      <c r="D12" s="5">
        <v>0.2077</v>
      </c>
      <c r="E12" s="5">
        <v>0.2442</v>
      </c>
      <c r="F12" s="5">
        <v>0.28210000000000002</v>
      </c>
      <c r="G12" s="5">
        <v>0.32119999999999999</v>
      </c>
      <c r="H12" s="5">
        <v>0.3604</v>
      </c>
      <c r="I12" s="5">
        <v>0.4</v>
      </c>
      <c r="J12" s="5">
        <v>0.43919999999999998</v>
      </c>
      <c r="K12" s="5">
        <v>0.47889999999999999</v>
      </c>
      <c r="L12" s="5">
        <v>0.51790000000000003</v>
      </c>
      <c r="M12" s="5">
        <v>0.55730000000000002</v>
      </c>
      <c r="N12" s="5">
        <v>0.59650000000000003</v>
      </c>
      <c r="O12" s="5">
        <v>0.63529999999999998</v>
      </c>
      <c r="P12" s="5">
        <v>0.67400000000000004</v>
      </c>
    </row>
    <row r="13" spans="1:16" ht="17.649999999999999" x14ac:dyDescent="0.45">
      <c r="A13" s="4" t="s">
        <v>8</v>
      </c>
      <c r="B13" s="5">
        <v>0.1399</v>
      </c>
      <c r="C13" s="5">
        <v>0.1827</v>
      </c>
      <c r="D13" s="5">
        <v>0.22700000000000001</v>
      </c>
      <c r="E13" s="5">
        <v>0.27089999999999997</v>
      </c>
      <c r="F13" s="5">
        <v>0.31509999999999999</v>
      </c>
      <c r="G13" s="5">
        <v>0.35880000000000001</v>
      </c>
      <c r="H13" s="5">
        <v>0.40350000000000003</v>
      </c>
      <c r="I13" s="5">
        <v>0.44890000000000002</v>
      </c>
      <c r="J13" s="5">
        <v>0.49330000000000002</v>
      </c>
      <c r="K13" s="5">
        <v>0.53869999999999996</v>
      </c>
      <c r="L13" s="5">
        <v>0.58350000000000002</v>
      </c>
      <c r="M13" s="5">
        <v>0.62849999999999995</v>
      </c>
      <c r="N13" s="5">
        <v>0.67330000000000001</v>
      </c>
      <c r="O13" s="5">
        <v>0.71819999999999995</v>
      </c>
      <c r="P13" s="5">
        <v>0.7621</v>
      </c>
    </row>
    <row r="14" spans="1:16" ht="17.649999999999999" x14ac:dyDescent="0.45">
      <c r="A14" s="4" t="s">
        <v>9</v>
      </c>
      <c r="B14" s="5">
        <v>0.1171</v>
      </c>
      <c r="C14" s="5">
        <v>0.13070000000000001</v>
      </c>
      <c r="D14" s="5">
        <v>0.14599999999999999</v>
      </c>
      <c r="E14" s="5">
        <v>0.16209999999999999</v>
      </c>
      <c r="F14" s="5">
        <v>0.17949999999999999</v>
      </c>
      <c r="G14" s="5">
        <v>0.19800000000000001</v>
      </c>
      <c r="H14" s="5">
        <v>0.21729999999999999</v>
      </c>
      <c r="I14" s="5">
        <v>0.23699999999999999</v>
      </c>
      <c r="J14" s="5">
        <v>0.25669999999999998</v>
      </c>
      <c r="K14" s="5">
        <v>0.27739999999999998</v>
      </c>
      <c r="L14" s="5">
        <v>0.29809999999999998</v>
      </c>
      <c r="M14" s="5">
        <v>0.31940000000000002</v>
      </c>
      <c r="N14" s="5">
        <v>0.34100000000000003</v>
      </c>
      <c r="O14" s="5">
        <v>0.36309999999999998</v>
      </c>
      <c r="P14" s="5">
        <v>0.38550000000000001</v>
      </c>
    </row>
    <row r="15" spans="1:16" ht="17.649999999999999" x14ac:dyDescent="0.45">
      <c r="A15" s="4" t="s">
        <v>10</v>
      </c>
      <c r="B15" s="5">
        <v>0.1343</v>
      </c>
      <c r="C15" s="5">
        <v>0.17199999999999999</v>
      </c>
      <c r="D15" s="5">
        <v>0.2089</v>
      </c>
      <c r="E15" s="5">
        <v>0.24460000000000001</v>
      </c>
      <c r="F15" s="5">
        <v>0.28089999999999998</v>
      </c>
      <c r="G15" s="5">
        <v>0.318</v>
      </c>
      <c r="H15" s="5">
        <v>0.3553</v>
      </c>
      <c r="I15" s="5">
        <v>0.39269999999999999</v>
      </c>
      <c r="J15" s="5">
        <v>0.43020000000000003</v>
      </c>
      <c r="K15" s="5">
        <v>0.46899999999999997</v>
      </c>
      <c r="L15" s="5">
        <v>0.50760000000000005</v>
      </c>
      <c r="M15" s="5">
        <v>0.5464</v>
      </c>
      <c r="N15" s="5">
        <v>0.58530000000000004</v>
      </c>
      <c r="O15" s="5">
        <v>0.62480000000000002</v>
      </c>
      <c r="P15" s="5">
        <v>0.66410000000000002</v>
      </c>
    </row>
    <row r="16" spans="1:16" ht="17.649999999999999" x14ac:dyDescent="0.45">
      <c r="A16" s="4" t="s">
        <v>11</v>
      </c>
      <c r="B16" s="5">
        <v>0.127</v>
      </c>
      <c r="C16" s="5">
        <v>0.16220000000000001</v>
      </c>
      <c r="D16" s="5">
        <v>0.2006</v>
      </c>
      <c r="E16" s="5">
        <v>0.24030000000000001</v>
      </c>
      <c r="F16" s="5">
        <v>0.28079999999999999</v>
      </c>
      <c r="G16" s="5">
        <v>0.32200000000000001</v>
      </c>
      <c r="H16" s="5">
        <v>0.3634</v>
      </c>
      <c r="I16" s="5">
        <v>0.40450000000000003</v>
      </c>
      <c r="J16" s="5">
        <v>0.44500000000000001</v>
      </c>
      <c r="K16" s="5">
        <v>0.48630000000000001</v>
      </c>
      <c r="L16" s="5">
        <v>0.5272</v>
      </c>
      <c r="M16" s="5">
        <v>0.56810000000000005</v>
      </c>
      <c r="N16" s="5">
        <v>0.60829999999999995</v>
      </c>
      <c r="O16" s="5">
        <v>0.64859999999999995</v>
      </c>
      <c r="P16" s="5">
        <v>0.68920000000000003</v>
      </c>
    </row>
    <row r="17" spans="1:16" ht="17.649999999999999" x14ac:dyDescent="0.45">
      <c r="A17" s="4" t="s">
        <v>12</v>
      </c>
      <c r="B17" s="5">
        <v>0.1046</v>
      </c>
      <c r="C17" s="5">
        <v>0.1048</v>
      </c>
      <c r="D17" s="5">
        <v>0.1052</v>
      </c>
      <c r="E17" s="5">
        <v>0.1056</v>
      </c>
      <c r="F17" s="5">
        <v>0.1061</v>
      </c>
      <c r="G17" s="5">
        <v>0.1067</v>
      </c>
      <c r="H17" s="5">
        <v>0.1072</v>
      </c>
      <c r="I17" s="5">
        <v>0.1079</v>
      </c>
      <c r="J17" s="5">
        <v>0.1085</v>
      </c>
      <c r="K17" s="5">
        <v>0.1095</v>
      </c>
      <c r="L17" s="5">
        <v>0.11020000000000001</v>
      </c>
      <c r="M17" s="5">
        <v>0.1111</v>
      </c>
      <c r="N17" s="5">
        <v>0.1118</v>
      </c>
      <c r="O17" s="5">
        <v>0.11269999999999999</v>
      </c>
      <c r="P17" s="5">
        <v>0.1139</v>
      </c>
    </row>
    <row r="18" spans="1:16" ht="17.649999999999999" x14ac:dyDescent="0.45">
      <c r="A18" s="4" t="s">
        <v>13</v>
      </c>
      <c r="B18" s="5">
        <v>0.10340000000000001</v>
      </c>
      <c r="C18" s="5">
        <v>0.1037</v>
      </c>
      <c r="D18" s="5">
        <v>0.1041</v>
      </c>
      <c r="E18" s="5">
        <v>0.10440000000000001</v>
      </c>
      <c r="F18" s="5">
        <v>0.10489999999999999</v>
      </c>
      <c r="G18" s="5">
        <v>0.1053</v>
      </c>
      <c r="H18" s="5">
        <v>0.1057</v>
      </c>
      <c r="I18" s="5">
        <v>0.1061</v>
      </c>
      <c r="J18" s="5">
        <v>0.1066</v>
      </c>
      <c r="K18" s="5">
        <v>0.1072</v>
      </c>
      <c r="L18" s="5">
        <v>0.1077</v>
      </c>
      <c r="M18" s="5">
        <v>0.1081</v>
      </c>
      <c r="N18" s="5">
        <v>0.1085</v>
      </c>
      <c r="O18" s="5">
        <v>0.109</v>
      </c>
      <c r="P18" s="5">
        <v>0.1096</v>
      </c>
    </row>
    <row r="20" spans="1:16" ht="20.65" x14ac:dyDescent="0.7">
      <c r="A20" s="2" t="s">
        <v>14</v>
      </c>
    </row>
    <row r="22" spans="1:16" ht="15.4" x14ac:dyDescent="0.45">
      <c r="B22" s="11" t="s">
        <v>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.4" x14ac:dyDescent="0.45">
      <c r="A23" s="3"/>
      <c r="B23" s="5">
        <f t="shared" ref="B23:P23" si="0">B8/60</f>
        <v>0</v>
      </c>
      <c r="C23" s="5">
        <f t="shared" si="0"/>
        <v>1.9871666666666667</v>
      </c>
      <c r="D23" s="5">
        <f t="shared" si="0"/>
        <v>3.9871333333333334</v>
      </c>
      <c r="E23" s="5">
        <f t="shared" si="0"/>
        <v>5.9874999999999998</v>
      </c>
      <c r="F23" s="5">
        <f t="shared" si="0"/>
        <v>7.9869833333333329</v>
      </c>
      <c r="G23" s="5">
        <f t="shared" si="0"/>
        <v>9.9868500000000004</v>
      </c>
      <c r="H23" s="5">
        <f t="shared" si="0"/>
        <v>11.986933333333333</v>
      </c>
      <c r="I23" s="5">
        <f t="shared" si="0"/>
        <v>13.986866666666666</v>
      </c>
      <c r="J23" s="5">
        <f t="shared" si="0"/>
        <v>15.98705</v>
      </c>
      <c r="K23" s="5">
        <f t="shared" si="0"/>
        <v>17.986816666666666</v>
      </c>
      <c r="L23" s="5">
        <f t="shared" si="0"/>
        <v>19.986916666666666</v>
      </c>
      <c r="M23" s="5">
        <f t="shared" si="0"/>
        <v>21.987066666666667</v>
      </c>
      <c r="N23" s="5">
        <f t="shared" si="0"/>
        <v>23.986983333333335</v>
      </c>
      <c r="O23" s="5">
        <f t="shared" si="0"/>
        <v>25.986766666666664</v>
      </c>
      <c r="P23" s="5">
        <f t="shared" si="0"/>
        <v>27.986766666666664</v>
      </c>
    </row>
    <row r="24" spans="1:16" ht="15.4" x14ac:dyDescent="0.45">
      <c r="A24" s="4" t="s">
        <v>5</v>
      </c>
      <c r="B24" s="5">
        <f t="shared" ref="B24:P24" si="1">B10-B$9</f>
        <v>7.3000000000000009E-3</v>
      </c>
      <c r="C24" s="5">
        <f t="shared" si="1"/>
        <v>6.6999999999999976E-3</v>
      </c>
      <c r="D24" s="5">
        <f t="shared" si="1"/>
        <v>7.6999999999999985E-3</v>
      </c>
      <c r="E24" s="5">
        <f t="shared" si="1"/>
        <v>8.2999999999999879E-3</v>
      </c>
      <c r="F24" s="5">
        <f t="shared" si="1"/>
        <v>8.3000000000000018E-3</v>
      </c>
      <c r="G24" s="5">
        <f t="shared" si="1"/>
        <v>9.099999999999997E-3</v>
      </c>
      <c r="H24" s="5">
        <f t="shared" si="1"/>
        <v>1.029999999999999E-2</v>
      </c>
      <c r="I24" s="5">
        <f t="shared" si="1"/>
        <v>1.150000000000001E-2</v>
      </c>
      <c r="J24" s="5">
        <f t="shared" si="1"/>
        <v>1.2699999999999989E-2</v>
      </c>
      <c r="K24" s="5">
        <f t="shared" si="1"/>
        <v>1.4100000000000001E-2</v>
      </c>
      <c r="L24" s="5">
        <f t="shared" si="1"/>
        <v>1.6199999999999992E-2</v>
      </c>
      <c r="M24" s="5">
        <f t="shared" si="1"/>
        <v>1.7199999999999993E-2</v>
      </c>
      <c r="N24" s="5">
        <f t="shared" si="1"/>
        <v>1.9599999999999992E-2</v>
      </c>
      <c r="O24" s="5">
        <f t="shared" si="1"/>
        <v>2.18E-2</v>
      </c>
      <c r="P24" s="5">
        <f t="shared" si="1"/>
        <v>2.410000000000001E-2</v>
      </c>
    </row>
    <row r="25" spans="1:16" ht="15.4" x14ac:dyDescent="0.45">
      <c r="A25" s="4" t="s">
        <v>6</v>
      </c>
      <c r="B25" s="5">
        <f t="shared" ref="B25:P25" si="2">B11-B$9</f>
        <v>4.0399999999999991E-2</v>
      </c>
      <c r="C25" s="5">
        <f t="shared" si="2"/>
        <v>9.4100000000000003E-2</v>
      </c>
      <c r="D25" s="5">
        <f t="shared" si="2"/>
        <v>0.15110000000000001</v>
      </c>
      <c r="E25" s="5">
        <f t="shared" si="2"/>
        <v>0.20689999999999997</v>
      </c>
      <c r="F25" s="5">
        <f t="shared" si="2"/>
        <v>0.26030000000000003</v>
      </c>
      <c r="G25" s="5">
        <f t="shared" si="2"/>
        <v>0.31520000000000004</v>
      </c>
      <c r="H25" s="5">
        <f t="shared" si="2"/>
        <v>0.37190000000000001</v>
      </c>
      <c r="I25" s="5">
        <f t="shared" si="2"/>
        <v>0.42799999999999999</v>
      </c>
      <c r="J25" s="5">
        <f t="shared" si="2"/>
        <v>0.48319999999999996</v>
      </c>
      <c r="K25" s="5">
        <f t="shared" si="2"/>
        <v>0.53770000000000007</v>
      </c>
      <c r="L25" s="5">
        <f t="shared" si="2"/>
        <v>0.59230000000000005</v>
      </c>
      <c r="M25" s="5">
        <f t="shared" si="2"/>
        <v>0.64429999999999998</v>
      </c>
      <c r="N25" s="5">
        <f t="shared" si="2"/>
        <v>0.69730000000000003</v>
      </c>
      <c r="O25" s="5">
        <f t="shared" si="2"/>
        <v>0.748</v>
      </c>
      <c r="P25" s="5">
        <f t="shared" si="2"/>
        <v>0.79790000000000005</v>
      </c>
    </row>
    <row r="26" spans="1:16" ht="15.4" x14ac:dyDescent="0.45">
      <c r="A26" s="4" t="s">
        <v>7</v>
      </c>
      <c r="B26" s="5">
        <f t="shared" ref="B26:P26" si="3">B12-B$9</f>
        <v>3.9300000000000002E-2</v>
      </c>
      <c r="C26" s="5">
        <f t="shared" si="3"/>
        <v>7.2100000000000011E-2</v>
      </c>
      <c r="D26" s="5">
        <f t="shared" si="3"/>
        <v>0.1095</v>
      </c>
      <c r="E26" s="5">
        <f t="shared" si="3"/>
        <v>0.14610000000000001</v>
      </c>
      <c r="F26" s="5">
        <f t="shared" si="3"/>
        <v>0.18320000000000003</v>
      </c>
      <c r="G26" s="5">
        <f t="shared" si="3"/>
        <v>0.22219999999999998</v>
      </c>
      <c r="H26" s="5">
        <f t="shared" si="3"/>
        <v>0.26139999999999997</v>
      </c>
      <c r="I26" s="5">
        <f t="shared" si="3"/>
        <v>0.30080000000000001</v>
      </c>
      <c r="J26" s="5">
        <f t="shared" si="3"/>
        <v>0.3397</v>
      </c>
      <c r="K26" s="5">
        <f t="shared" si="3"/>
        <v>0.37869999999999998</v>
      </c>
      <c r="L26" s="5">
        <f t="shared" si="3"/>
        <v>0.41790000000000005</v>
      </c>
      <c r="M26" s="5">
        <f t="shared" si="3"/>
        <v>0.45579999999999998</v>
      </c>
      <c r="N26" s="5">
        <f t="shared" si="3"/>
        <v>0.49520000000000003</v>
      </c>
      <c r="O26" s="5">
        <f t="shared" si="3"/>
        <v>0.53349999999999997</v>
      </c>
      <c r="P26" s="5">
        <f t="shared" si="3"/>
        <v>0.5717000000000001</v>
      </c>
    </row>
    <row r="27" spans="1:16" ht="17.649999999999999" x14ac:dyDescent="0.45">
      <c r="A27" s="4" t="s">
        <v>8</v>
      </c>
      <c r="B27" s="5">
        <f t="shared" ref="B27:P27" si="4">B13-B$9</f>
        <v>4.1599999999999998E-2</v>
      </c>
      <c r="C27" s="5">
        <f t="shared" si="4"/>
        <v>8.3799999999999999E-2</v>
      </c>
      <c r="D27" s="5">
        <f t="shared" si="4"/>
        <v>0.12880000000000003</v>
      </c>
      <c r="E27" s="5">
        <f t="shared" si="4"/>
        <v>0.17279999999999995</v>
      </c>
      <c r="F27" s="5">
        <f t="shared" si="4"/>
        <v>0.2162</v>
      </c>
      <c r="G27" s="5">
        <f t="shared" si="4"/>
        <v>0.25980000000000003</v>
      </c>
      <c r="H27" s="5">
        <f t="shared" si="4"/>
        <v>0.30449999999999999</v>
      </c>
      <c r="I27" s="5">
        <f t="shared" si="4"/>
        <v>0.34970000000000001</v>
      </c>
      <c r="J27" s="5">
        <f t="shared" si="4"/>
        <v>0.39380000000000004</v>
      </c>
      <c r="K27" s="5">
        <f t="shared" si="4"/>
        <v>0.43849999999999995</v>
      </c>
      <c r="L27" s="5">
        <f t="shared" si="4"/>
        <v>0.48350000000000004</v>
      </c>
      <c r="M27" s="5">
        <f t="shared" si="4"/>
        <v>0.52699999999999991</v>
      </c>
      <c r="N27" s="5">
        <f t="shared" si="4"/>
        <v>0.57200000000000006</v>
      </c>
      <c r="O27" s="5">
        <f t="shared" si="4"/>
        <v>0.61639999999999995</v>
      </c>
      <c r="P27" s="5">
        <f t="shared" si="4"/>
        <v>0.65979999999999994</v>
      </c>
    </row>
    <row r="28" spans="1:16" ht="17.649999999999999" x14ac:dyDescent="0.45">
      <c r="A28" s="4" t="s">
        <v>9</v>
      </c>
      <c r="B28" s="5">
        <f t="shared" ref="B28:P28" si="5">B14-B$9</f>
        <v>1.8799999999999997E-2</v>
      </c>
      <c r="C28" s="5">
        <f t="shared" si="5"/>
        <v>3.1800000000000009E-2</v>
      </c>
      <c r="D28" s="5">
        <f t="shared" si="5"/>
        <v>4.7799999999999995E-2</v>
      </c>
      <c r="E28" s="5">
        <f t="shared" si="5"/>
        <v>6.3999999999999987E-2</v>
      </c>
      <c r="F28" s="5">
        <f t="shared" si="5"/>
        <v>8.0599999999999991E-2</v>
      </c>
      <c r="G28" s="5">
        <f t="shared" si="5"/>
        <v>9.9000000000000005E-2</v>
      </c>
      <c r="H28" s="5">
        <f t="shared" si="5"/>
        <v>0.11829999999999999</v>
      </c>
      <c r="I28" s="5">
        <f t="shared" si="5"/>
        <v>0.13779999999999998</v>
      </c>
      <c r="J28" s="5">
        <f t="shared" si="5"/>
        <v>0.15719999999999998</v>
      </c>
      <c r="K28" s="5">
        <f t="shared" si="5"/>
        <v>0.17719999999999997</v>
      </c>
      <c r="L28" s="5">
        <f t="shared" si="5"/>
        <v>0.19809999999999997</v>
      </c>
      <c r="M28" s="5">
        <f t="shared" si="5"/>
        <v>0.21790000000000001</v>
      </c>
      <c r="N28" s="5">
        <f t="shared" si="5"/>
        <v>0.23970000000000002</v>
      </c>
      <c r="O28" s="5">
        <f t="shared" si="5"/>
        <v>0.26129999999999998</v>
      </c>
      <c r="P28" s="5">
        <f t="shared" si="5"/>
        <v>0.28320000000000001</v>
      </c>
    </row>
    <row r="29" spans="1:16" ht="17.649999999999999" x14ac:dyDescent="0.45">
      <c r="A29" s="4" t="s">
        <v>10</v>
      </c>
      <c r="B29" s="5">
        <f t="shared" ref="B29:P29" si="6">B15-B$9</f>
        <v>3.6000000000000004E-2</v>
      </c>
      <c r="C29" s="5">
        <f t="shared" si="6"/>
        <v>7.3099999999999984E-2</v>
      </c>
      <c r="D29" s="5">
        <f t="shared" si="6"/>
        <v>0.11070000000000001</v>
      </c>
      <c r="E29" s="5">
        <f t="shared" si="6"/>
        <v>0.14650000000000002</v>
      </c>
      <c r="F29" s="5">
        <f t="shared" si="6"/>
        <v>0.182</v>
      </c>
      <c r="G29" s="5">
        <f t="shared" si="6"/>
        <v>0.219</v>
      </c>
      <c r="H29" s="5">
        <f t="shared" si="6"/>
        <v>0.25629999999999997</v>
      </c>
      <c r="I29" s="5">
        <f t="shared" si="6"/>
        <v>0.29349999999999998</v>
      </c>
      <c r="J29" s="5">
        <f t="shared" si="6"/>
        <v>0.33069999999999999</v>
      </c>
      <c r="K29" s="5">
        <f t="shared" si="6"/>
        <v>0.36879999999999996</v>
      </c>
      <c r="L29" s="5">
        <f t="shared" si="6"/>
        <v>0.40760000000000007</v>
      </c>
      <c r="M29" s="5">
        <f t="shared" si="6"/>
        <v>0.44489999999999996</v>
      </c>
      <c r="N29" s="5">
        <f t="shared" si="6"/>
        <v>0.48400000000000004</v>
      </c>
      <c r="O29" s="5">
        <f t="shared" si="6"/>
        <v>0.52300000000000002</v>
      </c>
      <c r="P29" s="5">
        <f t="shared" si="6"/>
        <v>0.56180000000000008</v>
      </c>
    </row>
    <row r="30" spans="1:16" ht="17.649999999999999" x14ac:dyDescent="0.45">
      <c r="A30" s="4" t="s">
        <v>11</v>
      </c>
      <c r="B30" s="5">
        <f t="shared" ref="B30:P30" si="7">B16-B$9</f>
        <v>2.8700000000000003E-2</v>
      </c>
      <c r="C30" s="5">
        <f t="shared" si="7"/>
        <v>6.3300000000000009E-2</v>
      </c>
      <c r="D30" s="5">
        <f t="shared" si="7"/>
        <v>0.1024</v>
      </c>
      <c r="E30" s="5">
        <f t="shared" si="7"/>
        <v>0.14219999999999999</v>
      </c>
      <c r="F30" s="5">
        <f t="shared" si="7"/>
        <v>0.18190000000000001</v>
      </c>
      <c r="G30" s="5">
        <f t="shared" si="7"/>
        <v>0.223</v>
      </c>
      <c r="H30" s="5">
        <f t="shared" si="7"/>
        <v>0.26439999999999997</v>
      </c>
      <c r="I30" s="5">
        <f t="shared" si="7"/>
        <v>0.30530000000000002</v>
      </c>
      <c r="J30" s="5">
        <f t="shared" si="7"/>
        <v>0.34550000000000003</v>
      </c>
      <c r="K30" s="5">
        <f t="shared" si="7"/>
        <v>0.3861</v>
      </c>
      <c r="L30" s="5">
        <f t="shared" si="7"/>
        <v>0.42720000000000002</v>
      </c>
      <c r="M30" s="5">
        <f t="shared" si="7"/>
        <v>0.46660000000000001</v>
      </c>
      <c r="N30" s="5">
        <f t="shared" si="7"/>
        <v>0.5069999999999999</v>
      </c>
      <c r="O30" s="5">
        <f t="shared" si="7"/>
        <v>0.54679999999999995</v>
      </c>
      <c r="P30" s="5">
        <f t="shared" si="7"/>
        <v>0.58689999999999998</v>
      </c>
    </row>
    <row r="31" spans="1:16" ht="17.649999999999999" x14ac:dyDescent="0.45">
      <c r="A31" s="4" t="s">
        <v>12</v>
      </c>
      <c r="B31" s="5">
        <f t="shared" ref="B31:P31" si="8">B17-B$9</f>
        <v>6.3E-3</v>
      </c>
      <c r="C31" s="5">
        <f t="shared" si="8"/>
        <v>5.9000000000000025E-3</v>
      </c>
      <c r="D31" s="5">
        <f t="shared" si="8"/>
        <v>7.0000000000000062E-3</v>
      </c>
      <c r="E31" s="5">
        <f t="shared" si="8"/>
        <v>7.4999999999999928E-3</v>
      </c>
      <c r="F31" s="5">
        <f t="shared" si="8"/>
        <v>7.1999999999999981E-3</v>
      </c>
      <c r="G31" s="5">
        <f t="shared" si="8"/>
        <v>7.6999999999999985E-3</v>
      </c>
      <c r="H31" s="5">
        <f t="shared" si="8"/>
        <v>8.199999999999999E-3</v>
      </c>
      <c r="I31" s="5">
        <f t="shared" si="8"/>
        <v>8.6999999999999994E-3</v>
      </c>
      <c r="J31" s="5">
        <f t="shared" si="8"/>
        <v>8.9999999999999941E-3</v>
      </c>
      <c r="K31" s="5">
        <f t="shared" si="8"/>
        <v>9.3000000000000027E-3</v>
      </c>
      <c r="L31" s="5">
        <f t="shared" si="8"/>
        <v>1.0200000000000001E-2</v>
      </c>
      <c r="M31" s="5">
        <f t="shared" si="8"/>
        <v>9.5999999999999974E-3</v>
      </c>
      <c r="N31" s="5">
        <f t="shared" si="8"/>
        <v>1.0499999999999995E-2</v>
      </c>
      <c r="O31" s="5">
        <f t="shared" si="8"/>
        <v>1.0899999999999993E-2</v>
      </c>
      <c r="P31" s="5">
        <f t="shared" si="8"/>
        <v>1.1599999999999999E-2</v>
      </c>
    </row>
    <row r="32" spans="1:16" ht="17.649999999999999" x14ac:dyDescent="0.45">
      <c r="A32" s="4" t="s">
        <v>13</v>
      </c>
      <c r="B32" s="5">
        <f t="shared" ref="B32:P32" si="9">B18-B$9</f>
        <v>5.1000000000000073E-3</v>
      </c>
      <c r="C32" s="5">
        <f t="shared" si="9"/>
        <v>4.7999999999999987E-3</v>
      </c>
      <c r="D32" s="5">
        <f t="shared" si="9"/>
        <v>5.9000000000000025E-3</v>
      </c>
      <c r="E32" s="5">
        <f t="shared" si="9"/>
        <v>6.3E-3</v>
      </c>
      <c r="F32" s="5">
        <f t="shared" si="9"/>
        <v>5.9999999999999915E-3</v>
      </c>
      <c r="G32" s="5">
        <f t="shared" si="9"/>
        <v>6.3E-3</v>
      </c>
      <c r="H32" s="5">
        <f t="shared" si="9"/>
        <v>6.6999999999999976E-3</v>
      </c>
      <c r="I32" s="5">
        <f t="shared" si="9"/>
        <v>6.9000000000000034E-3</v>
      </c>
      <c r="J32" s="5">
        <f t="shared" si="9"/>
        <v>7.0999999999999952E-3</v>
      </c>
      <c r="K32" s="5">
        <f t="shared" si="9"/>
        <v>7.0000000000000062E-3</v>
      </c>
      <c r="L32" s="5">
        <f t="shared" si="9"/>
        <v>7.6999999999999985E-3</v>
      </c>
      <c r="M32" s="5">
        <f t="shared" si="9"/>
        <v>6.5999999999999948E-3</v>
      </c>
      <c r="N32" s="5">
        <f t="shared" si="9"/>
        <v>7.1999999999999981E-3</v>
      </c>
      <c r="O32" s="5">
        <f t="shared" si="9"/>
        <v>7.1999999999999981E-3</v>
      </c>
      <c r="P32" s="5">
        <f t="shared" si="9"/>
        <v>7.3000000000000009E-3</v>
      </c>
    </row>
    <row r="34" spans="1:11" ht="17.649999999999999" x14ac:dyDescent="0.5">
      <c r="I34" s="2" t="s">
        <v>17</v>
      </c>
      <c r="J34" s="3"/>
      <c r="K34" s="3"/>
    </row>
    <row r="36" spans="1:11" ht="17.25" x14ac:dyDescent="0.45">
      <c r="J36" s="7" t="s">
        <v>15</v>
      </c>
      <c r="K36" s="7" t="s">
        <v>16</v>
      </c>
    </row>
    <row r="37" spans="1:11" ht="15.4" x14ac:dyDescent="0.45">
      <c r="I37" s="9" t="s">
        <v>5</v>
      </c>
      <c r="J37" s="6">
        <v>5.9999999999999995E-4</v>
      </c>
      <c r="K37" s="6">
        <v>0.92959999999999998</v>
      </c>
    </row>
    <row r="38" spans="1:11" ht="15.4" x14ac:dyDescent="0.45">
      <c r="I38" s="9" t="s">
        <v>6</v>
      </c>
      <c r="J38" s="6">
        <v>2.7300000000000001E-2</v>
      </c>
      <c r="K38" s="6">
        <v>0.99980000000000002</v>
      </c>
    </row>
    <row r="39" spans="1:11" ht="15.4" x14ac:dyDescent="0.45">
      <c r="I39" s="9" t="s">
        <v>7</v>
      </c>
      <c r="J39" s="6">
        <v>1.9199999999999998E-2</v>
      </c>
      <c r="K39" s="6">
        <v>0.99980000000000002</v>
      </c>
    </row>
    <row r="40" spans="1:11" ht="17.649999999999999" x14ac:dyDescent="0.45">
      <c r="I40" s="9" t="s">
        <v>8</v>
      </c>
      <c r="J40" s="6">
        <v>2.2200000000000001E-2</v>
      </c>
      <c r="K40" s="6">
        <v>1</v>
      </c>
    </row>
    <row r="41" spans="1:11" ht="17.649999999999999" x14ac:dyDescent="0.45">
      <c r="I41" s="9" t="s">
        <v>9</v>
      </c>
      <c r="J41" s="6">
        <v>9.5999999999999992E-3</v>
      </c>
      <c r="K41" s="6">
        <v>0.99690000000000001</v>
      </c>
    </row>
    <row r="42" spans="1:11" ht="17.649999999999999" x14ac:dyDescent="0.45">
      <c r="I42" s="9" t="s">
        <v>10</v>
      </c>
      <c r="J42" s="6">
        <v>1.8700000000000001E-2</v>
      </c>
      <c r="K42" s="6">
        <v>0.99980000000000002</v>
      </c>
    </row>
    <row r="43" spans="1:11" ht="17.649999999999999" x14ac:dyDescent="0.45">
      <c r="I43" s="9" t="s">
        <v>11</v>
      </c>
      <c r="J43" s="6">
        <v>2.01E-2</v>
      </c>
      <c r="K43" s="6">
        <v>0.99990000000000001</v>
      </c>
    </row>
    <row r="44" spans="1:11" ht="17.649999999999999" x14ac:dyDescent="0.45">
      <c r="I44" s="9" t="s">
        <v>12</v>
      </c>
      <c r="J44" s="6">
        <v>2.0000000000000001E-4</v>
      </c>
      <c r="K44" s="6">
        <v>0.96989999999999998</v>
      </c>
    </row>
    <row r="45" spans="1:11" ht="17.649999999999999" x14ac:dyDescent="0.45">
      <c r="I45" s="9" t="s">
        <v>13</v>
      </c>
      <c r="J45" s="6">
        <v>8.0000000000000007E-5</v>
      </c>
      <c r="K45" s="6">
        <v>0.74919999999999998</v>
      </c>
    </row>
    <row r="47" spans="1:11" ht="20.65" x14ac:dyDescent="0.7">
      <c r="A47" s="1" t="s">
        <v>18</v>
      </c>
      <c r="D47" s="2" t="s">
        <v>20</v>
      </c>
    </row>
    <row r="49" spans="1:5" ht="15.4" x14ac:dyDescent="0.45">
      <c r="A49" s="4" t="s">
        <v>4</v>
      </c>
      <c r="B49" s="7">
        <v>8.9499999999999996E-2</v>
      </c>
    </row>
    <row r="50" spans="1:5" ht="15.4" x14ac:dyDescent="0.45">
      <c r="A50" s="4" t="s">
        <v>5</v>
      </c>
      <c r="B50" s="7">
        <v>0.18529999999999999</v>
      </c>
      <c r="D50" s="4" t="s">
        <v>5</v>
      </c>
      <c r="E50" s="7">
        <f t="shared" ref="E50:E58" si="10">10*(B50-B$49)</f>
        <v>0.95799999999999996</v>
      </c>
    </row>
    <row r="51" spans="1:5" ht="15.4" x14ac:dyDescent="0.45">
      <c r="A51" s="4" t="s">
        <v>6</v>
      </c>
      <c r="B51" s="7">
        <v>0.27860000000000001</v>
      </c>
      <c r="D51" s="4" t="s">
        <v>6</v>
      </c>
      <c r="E51" s="7">
        <f t="shared" si="10"/>
        <v>1.8910000000000002</v>
      </c>
    </row>
    <row r="52" spans="1:5" ht="15.4" x14ac:dyDescent="0.45">
      <c r="A52" s="4" t="s">
        <v>7</v>
      </c>
      <c r="B52" s="7">
        <v>0.27789999999999998</v>
      </c>
      <c r="D52" s="4" t="s">
        <v>7</v>
      </c>
      <c r="E52" s="7">
        <f t="shared" si="10"/>
        <v>1.8839999999999999</v>
      </c>
    </row>
    <row r="53" spans="1:5" ht="17.649999999999999" x14ac:dyDescent="0.45">
      <c r="A53" s="4" t="s">
        <v>8</v>
      </c>
      <c r="B53" s="7">
        <v>0.26939999999999997</v>
      </c>
      <c r="D53" s="4" t="s">
        <v>8</v>
      </c>
      <c r="E53" s="7">
        <f t="shared" si="10"/>
        <v>1.7989999999999997</v>
      </c>
    </row>
    <row r="54" spans="1:5" ht="17.649999999999999" x14ac:dyDescent="0.45">
      <c r="A54" s="4" t="s">
        <v>9</v>
      </c>
      <c r="B54" s="7">
        <v>0.2321</v>
      </c>
      <c r="D54" s="4" t="s">
        <v>9</v>
      </c>
      <c r="E54" s="7">
        <f t="shared" si="10"/>
        <v>1.4260000000000002</v>
      </c>
    </row>
    <row r="55" spans="1:5" ht="17.649999999999999" x14ac:dyDescent="0.45">
      <c r="A55" s="4" t="s">
        <v>10</v>
      </c>
      <c r="B55" s="7">
        <v>0.26779999999999998</v>
      </c>
      <c r="D55" s="4" t="s">
        <v>10</v>
      </c>
      <c r="E55" s="7">
        <f t="shared" si="10"/>
        <v>1.7829999999999999</v>
      </c>
    </row>
    <row r="56" spans="1:5" ht="17.649999999999999" x14ac:dyDescent="0.45">
      <c r="A56" s="4" t="s">
        <v>11</v>
      </c>
      <c r="B56" s="7">
        <v>0.26279999999999998</v>
      </c>
      <c r="D56" s="4" t="s">
        <v>11</v>
      </c>
      <c r="E56" s="7">
        <f t="shared" si="10"/>
        <v>1.7329999999999999</v>
      </c>
    </row>
    <row r="57" spans="1:5" ht="17.649999999999999" x14ac:dyDescent="0.45">
      <c r="A57" s="4" t="s">
        <v>12</v>
      </c>
      <c r="B57" s="7">
        <v>0.18909999999999999</v>
      </c>
      <c r="D57" s="4" t="s">
        <v>12</v>
      </c>
      <c r="E57" s="7">
        <f t="shared" si="10"/>
        <v>0.996</v>
      </c>
    </row>
    <row r="58" spans="1:5" ht="17.649999999999999" x14ac:dyDescent="0.45">
      <c r="A58" s="4" t="s">
        <v>13</v>
      </c>
      <c r="B58" s="7">
        <v>0.1993</v>
      </c>
      <c r="D58" s="4" t="s">
        <v>13</v>
      </c>
      <c r="E58" s="7">
        <f t="shared" si="10"/>
        <v>1.0980000000000001</v>
      </c>
    </row>
    <row r="60" spans="1:5" ht="18" x14ac:dyDescent="0.6">
      <c r="A60" s="8" t="s">
        <v>19</v>
      </c>
    </row>
    <row r="62" spans="1:5" ht="15.4" x14ac:dyDescent="0.45">
      <c r="A62" s="4" t="s">
        <v>5</v>
      </c>
      <c r="B62" s="10">
        <f t="shared" ref="B62:B70" si="11">1000*(J37/(0.001*E50))</f>
        <v>626.30480167014616</v>
      </c>
    </row>
    <row r="63" spans="1:5" ht="15.4" x14ac:dyDescent="0.45">
      <c r="A63" s="4" t="s">
        <v>6</v>
      </c>
      <c r="B63" s="10">
        <f t="shared" si="11"/>
        <v>14436.805922792171</v>
      </c>
    </row>
    <row r="64" spans="1:5" ht="15.4" x14ac:dyDescent="0.45">
      <c r="A64" s="4" t="s">
        <v>7</v>
      </c>
      <c r="B64" s="10">
        <f t="shared" si="11"/>
        <v>10191.082802547769</v>
      </c>
    </row>
    <row r="65" spans="1:16" ht="17.649999999999999" x14ac:dyDescent="0.45">
      <c r="A65" s="4" t="s">
        <v>8</v>
      </c>
      <c r="B65" s="10">
        <f t="shared" si="11"/>
        <v>12340.188993885495</v>
      </c>
    </row>
    <row r="66" spans="1:16" ht="17.649999999999999" x14ac:dyDescent="0.45">
      <c r="A66" s="4" t="s">
        <v>9</v>
      </c>
      <c r="B66" s="10">
        <f t="shared" si="11"/>
        <v>6732.1178120617096</v>
      </c>
    </row>
    <row r="67" spans="1:16" ht="17.649999999999999" x14ac:dyDescent="0.45">
      <c r="A67" s="4" t="s">
        <v>10</v>
      </c>
      <c r="B67" s="10">
        <f t="shared" si="11"/>
        <v>10487.941671340439</v>
      </c>
    </row>
    <row r="68" spans="1:16" ht="17.649999999999999" x14ac:dyDescent="0.45">
      <c r="A68" s="4" t="s">
        <v>11</v>
      </c>
      <c r="B68" s="10">
        <f t="shared" si="11"/>
        <v>11598.384304673977</v>
      </c>
    </row>
    <row r="69" spans="1:16" ht="17.649999999999999" x14ac:dyDescent="0.45">
      <c r="A69" s="4" t="s">
        <v>12</v>
      </c>
      <c r="B69" s="10">
        <f t="shared" si="11"/>
        <v>200.80321285140565</v>
      </c>
    </row>
    <row r="70" spans="1:16" ht="17.649999999999999" x14ac:dyDescent="0.45">
      <c r="A70" s="4" t="s">
        <v>13</v>
      </c>
      <c r="B70" s="10">
        <f t="shared" si="11"/>
        <v>72.859744990892537</v>
      </c>
    </row>
    <row r="72" spans="1:16" ht="17.649999999999999" x14ac:dyDescent="0.5">
      <c r="A72" s="2" t="s">
        <v>21</v>
      </c>
    </row>
    <row r="74" spans="1:16" ht="20.65" x14ac:dyDescent="0.7">
      <c r="A74" s="1" t="s">
        <v>3</v>
      </c>
    </row>
    <row r="76" spans="1:16" ht="15.4" x14ac:dyDescent="0.45">
      <c r="B76" s="11" t="s">
        <v>1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ht="15.4" x14ac:dyDescent="0.45">
      <c r="A77" s="3"/>
      <c r="B77" s="5">
        <v>0</v>
      </c>
      <c r="C77" s="5">
        <v>119.256</v>
      </c>
      <c r="D77" s="5">
        <v>239.262</v>
      </c>
      <c r="E77" s="5">
        <v>359.26</v>
      </c>
      <c r="F77" s="5">
        <v>479.24200000000002</v>
      </c>
      <c r="G77" s="5">
        <v>599.24300000000005</v>
      </c>
      <c r="H77" s="5">
        <v>719.26300000000003</v>
      </c>
      <c r="I77" s="5">
        <v>839.255</v>
      </c>
      <c r="J77" s="5">
        <v>959.24400000000003</v>
      </c>
      <c r="K77" s="5">
        <v>1079.2460000000001</v>
      </c>
      <c r="L77" s="5">
        <v>1199.2529999999999</v>
      </c>
      <c r="M77" s="5">
        <v>1319.25</v>
      </c>
      <c r="N77" s="5">
        <v>1439.249</v>
      </c>
      <c r="O77" s="5">
        <v>1559.2429999999999</v>
      </c>
      <c r="P77" s="5">
        <v>1679.2470000000001</v>
      </c>
    </row>
    <row r="78" spans="1:16" ht="15.4" x14ac:dyDescent="0.45">
      <c r="A78" s="4" t="s">
        <v>4</v>
      </c>
      <c r="B78" s="5">
        <v>9.8000000000000004E-2</v>
      </c>
      <c r="C78" s="5">
        <v>9.7799999999999998E-2</v>
      </c>
      <c r="D78" s="5">
        <v>9.7900000000000001E-2</v>
      </c>
      <c r="E78" s="5">
        <v>9.8100000000000007E-2</v>
      </c>
      <c r="F78" s="5">
        <v>9.8199999999999996E-2</v>
      </c>
      <c r="G78" s="5">
        <v>9.8299999999999998E-2</v>
      </c>
      <c r="H78" s="5">
        <v>9.8500000000000004E-2</v>
      </c>
      <c r="I78" s="5">
        <v>9.8699999999999996E-2</v>
      </c>
      <c r="J78" s="5">
        <v>9.8900000000000002E-2</v>
      </c>
      <c r="K78" s="5">
        <v>9.9199999999999997E-2</v>
      </c>
      <c r="L78" s="5">
        <v>9.9500000000000005E-2</v>
      </c>
      <c r="M78" s="5">
        <v>9.9900000000000003E-2</v>
      </c>
      <c r="N78" s="5">
        <v>0.1004</v>
      </c>
      <c r="O78" s="5">
        <v>0.10100000000000001</v>
      </c>
      <c r="P78" s="5">
        <v>0.1013</v>
      </c>
    </row>
    <row r="79" spans="1:16" ht="15.4" x14ac:dyDescent="0.45">
      <c r="A79" s="4" t="s">
        <v>5</v>
      </c>
      <c r="B79" s="5">
        <v>0.1043</v>
      </c>
      <c r="C79" s="5">
        <v>0.10440000000000001</v>
      </c>
      <c r="D79" s="5">
        <v>0.105</v>
      </c>
      <c r="E79" s="5">
        <v>0.1056</v>
      </c>
      <c r="F79" s="5">
        <v>0.1061</v>
      </c>
      <c r="G79" s="5">
        <v>0.1066</v>
      </c>
      <c r="H79" s="5">
        <v>0.1075</v>
      </c>
      <c r="I79" s="5">
        <v>0.10829999999999999</v>
      </c>
      <c r="J79" s="5">
        <v>0.1095</v>
      </c>
      <c r="K79" s="5">
        <v>0.1108</v>
      </c>
      <c r="L79" s="5">
        <v>0.1123</v>
      </c>
      <c r="M79" s="5">
        <v>0.1139</v>
      </c>
      <c r="N79" s="5">
        <v>0.1157</v>
      </c>
      <c r="O79" s="5">
        <v>0.1177</v>
      </c>
      <c r="P79" s="5">
        <v>0.1196</v>
      </c>
    </row>
    <row r="80" spans="1:16" ht="15.4" x14ac:dyDescent="0.45">
      <c r="A80" s="4" t="s">
        <v>6</v>
      </c>
      <c r="B80" s="5">
        <v>0.13009999999999999</v>
      </c>
      <c r="C80" s="5">
        <v>0.16650000000000001</v>
      </c>
      <c r="D80" s="5">
        <v>0.20669999999999999</v>
      </c>
      <c r="E80" s="5">
        <v>0.24410000000000001</v>
      </c>
      <c r="F80" s="5">
        <v>0.28089999999999998</v>
      </c>
      <c r="G80" s="5">
        <v>0.31919999999999998</v>
      </c>
      <c r="H80" s="5">
        <v>0.35870000000000002</v>
      </c>
      <c r="I80" s="5">
        <v>0.39889999999999998</v>
      </c>
      <c r="J80" s="5">
        <v>0.44019999999999998</v>
      </c>
      <c r="K80" s="5">
        <v>0.48199999999999998</v>
      </c>
      <c r="L80" s="5">
        <v>0.52390000000000003</v>
      </c>
      <c r="M80" s="5">
        <v>0.56530000000000002</v>
      </c>
      <c r="N80" s="5">
        <v>0.60650000000000004</v>
      </c>
      <c r="O80" s="5">
        <v>0.64749999999999996</v>
      </c>
      <c r="P80" s="5">
        <v>0.68799999999999994</v>
      </c>
    </row>
    <row r="81" spans="1:16" ht="15.4" x14ac:dyDescent="0.45">
      <c r="A81" s="4" t="s">
        <v>7</v>
      </c>
      <c r="B81" s="5">
        <v>0.1293</v>
      </c>
      <c r="C81" s="5">
        <v>0.1598</v>
      </c>
      <c r="D81" s="5">
        <v>0.1913</v>
      </c>
      <c r="E81" s="5">
        <v>0.22459999999999999</v>
      </c>
      <c r="F81" s="5">
        <v>0.2586</v>
      </c>
      <c r="G81" s="5">
        <v>0.29249999999999998</v>
      </c>
      <c r="H81" s="5">
        <v>0.32590000000000002</v>
      </c>
      <c r="I81" s="5">
        <v>0.3599</v>
      </c>
      <c r="J81" s="5">
        <v>0.39389999999999997</v>
      </c>
      <c r="K81" s="5">
        <v>0.42880000000000001</v>
      </c>
      <c r="L81" s="5">
        <v>0.46439999999999998</v>
      </c>
      <c r="M81" s="5">
        <v>0.5</v>
      </c>
      <c r="N81" s="5">
        <v>0.53600000000000003</v>
      </c>
      <c r="O81" s="5">
        <v>0.57230000000000003</v>
      </c>
      <c r="P81" s="5">
        <v>0.60809999999999997</v>
      </c>
    </row>
    <row r="82" spans="1:16" ht="17.649999999999999" x14ac:dyDescent="0.45">
      <c r="A82" s="4" t="s">
        <v>8</v>
      </c>
      <c r="B82" s="5">
        <v>0.13519999999999999</v>
      </c>
      <c r="C82" s="5">
        <v>0.15820000000000001</v>
      </c>
      <c r="D82" s="5">
        <v>0.18679999999999999</v>
      </c>
      <c r="E82" s="5">
        <v>0.21490000000000001</v>
      </c>
      <c r="F82" s="5">
        <v>0.24399999999999999</v>
      </c>
      <c r="G82" s="5">
        <v>0.27329999999999999</v>
      </c>
      <c r="H82" s="5">
        <v>0.30180000000000001</v>
      </c>
      <c r="I82" s="5">
        <v>0.3306</v>
      </c>
      <c r="J82" s="5">
        <v>0.35980000000000001</v>
      </c>
      <c r="K82" s="5">
        <v>0.38879999999999998</v>
      </c>
      <c r="L82" s="5">
        <v>0.41789999999999999</v>
      </c>
      <c r="M82" s="5">
        <v>0.4476</v>
      </c>
      <c r="N82" s="5">
        <v>0.47770000000000001</v>
      </c>
      <c r="O82" s="5">
        <v>0.5081</v>
      </c>
      <c r="P82" s="5">
        <v>0.5383</v>
      </c>
    </row>
    <row r="83" spans="1:16" ht="17.649999999999999" x14ac:dyDescent="0.45">
      <c r="A83" s="4" t="s">
        <v>9</v>
      </c>
      <c r="B83" s="5">
        <v>0.1081</v>
      </c>
      <c r="C83" s="5">
        <v>0.111</v>
      </c>
      <c r="D83" s="5">
        <v>0.115</v>
      </c>
      <c r="E83" s="5">
        <v>0.11940000000000001</v>
      </c>
      <c r="F83" s="5">
        <v>0.1244</v>
      </c>
      <c r="G83" s="5">
        <v>0.12989999999999999</v>
      </c>
      <c r="H83" s="5">
        <v>0.13589999999999999</v>
      </c>
      <c r="I83" s="5">
        <v>0.14169999999999999</v>
      </c>
      <c r="J83" s="5">
        <v>0.14810000000000001</v>
      </c>
      <c r="K83" s="5">
        <v>0.1547</v>
      </c>
      <c r="L83" s="5">
        <v>0.1615</v>
      </c>
      <c r="M83" s="5">
        <v>0.1681</v>
      </c>
      <c r="N83" s="5">
        <v>0.17480000000000001</v>
      </c>
      <c r="O83" s="5">
        <v>0.182</v>
      </c>
      <c r="P83" s="5">
        <v>0.189</v>
      </c>
    </row>
    <row r="84" spans="1:16" ht="17.649999999999999" x14ac:dyDescent="0.45">
      <c r="A84" s="4" t="s">
        <v>10</v>
      </c>
      <c r="B84" s="5">
        <v>0.1168</v>
      </c>
      <c r="C84" s="5">
        <v>0.126</v>
      </c>
      <c r="D84" s="5">
        <v>0.13750000000000001</v>
      </c>
      <c r="E84" s="5">
        <v>0.14849999999999999</v>
      </c>
      <c r="F84" s="5">
        <v>0.16039999999999999</v>
      </c>
      <c r="G84" s="5">
        <v>0.17319999999999999</v>
      </c>
      <c r="H84" s="5">
        <v>0.1865</v>
      </c>
      <c r="I84" s="5">
        <v>0.20030000000000001</v>
      </c>
      <c r="J84" s="5">
        <v>0.21460000000000001</v>
      </c>
      <c r="K84" s="5">
        <v>0.22950000000000001</v>
      </c>
      <c r="L84" s="5">
        <v>0.2447</v>
      </c>
      <c r="M84" s="5">
        <v>0.25990000000000002</v>
      </c>
      <c r="N84" s="5">
        <v>0.2752</v>
      </c>
      <c r="O84" s="5">
        <v>0.29160000000000003</v>
      </c>
      <c r="P84" s="5">
        <v>0.30790000000000001</v>
      </c>
    </row>
    <row r="85" spans="1:16" ht="17.649999999999999" x14ac:dyDescent="0.45">
      <c r="A85" s="4" t="s">
        <v>11</v>
      </c>
      <c r="B85" s="5">
        <v>0.1246</v>
      </c>
      <c r="C85" s="5">
        <v>0.1404</v>
      </c>
      <c r="D85" s="5">
        <v>0.16139999999999999</v>
      </c>
      <c r="E85" s="5">
        <v>0.18410000000000001</v>
      </c>
      <c r="F85" s="5">
        <v>0.2079</v>
      </c>
      <c r="G85" s="5">
        <v>0.2324</v>
      </c>
      <c r="H85" s="5">
        <v>0.25790000000000002</v>
      </c>
      <c r="I85" s="5">
        <v>0.28370000000000001</v>
      </c>
      <c r="J85" s="5">
        <v>0.31040000000000001</v>
      </c>
      <c r="K85" s="5">
        <v>0.33750000000000002</v>
      </c>
      <c r="L85" s="5">
        <v>0.36449999999999999</v>
      </c>
      <c r="M85" s="5">
        <v>0.39090000000000003</v>
      </c>
      <c r="N85" s="5">
        <v>0.41749999999999998</v>
      </c>
      <c r="O85" s="5">
        <v>0.44490000000000002</v>
      </c>
      <c r="P85" s="5">
        <v>0.47139999999999999</v>
      </c>
    </row>
    <row r="86" spans="1:16" ht="17.649999999999999" x14ac:dyDescent="0.45">
      <c r="A86" s="4" t="s">
        <v>12</v>
      </c>
      <c r="B86" s="5">
        <v>0.10340000000000001</v>
      </c>
      <c r="C86" s="5">
        <v>0.1032</v>
      </c>
      <c r="D86" s="5">
        <v>0.1038</v>
      </c>
      <c r="E86" s="5">
        <v>0.1041</v>
      </c>
      <c r="F86" s="5">
        <v>0.1046</v>
      </c>
      <c r="G86" s="5">
        <v>0.1048</v>
      </c>
      <c r="H86" s="5">
        <v>0.1051</v>
      </c>
      <c r="I86" s="5">
        <v>0.1056</v>
      </c>
      <c r="J86" s="5">
        <v>0.1061</v>
      </c>
      <c r="K86" s="5">
        <v>0.1066</v>
      </c>
      <c r="L86" s="5">
        <v>0.1072</v>
      </c>
      <c r="M86" s="5">
        <v>0.10780000000000001</v>
      </c>
      <c r="N86" s="5">
        <v>0.1084</v>
      </c>
      <c r="O86" s="5">
        <v>0.10929999999999999</v>
      </c>
      <c r="P86" s="5">
        <v>0.1099</v>
      </c>
    </row>
    <row r="87" spans="1:16" ht="17.649999999999999" x14ac:dyDescent="0.45">
      <c r="A87" s="4" t="s">
        <v>13</v>
      </c>
      <c r="B87" s="5">
        <v>0.10299999999999999</v>
      </c>
      <c r="C87" s="5">
        <v>0.10349999999999999</v>
      </c>
      <c r="D87" s="5">
        <v>0.1042</v>
      </c>
      <c r="E87" s="5">
        <v>0.10440000000000001</v>
      </c>
      <c r="F87" s="5">
        <v>0.1046</v>
      </c>
      <c r="G87" s="5">
        <v>0.1048</v>
      </c>
      <c r="H87" s="5">
        <v>0.1052</v>
      </c>
      <c r="I87" s="5">
        <v>0.10539999999999999</v>
      </c>
      <c r="J87" s="5">
        <v>0.1057</v>
      </c>
      <c r="K87" s="5">
        <v>0.106</v>
      </c>
      <c r="L87" s="5">
        <v>0.10630000000000001</v>
      </c>
      <c r="M87" s="5">
        <v>0.1065</v>
      </c>
      <c r="N87" s="5">
        <v>0.10680000000000001</v>
      </c>
      <c r="O87" s="5">
        <v>0.1072</v>
      </c>
      <c r="P87" s="5">
        <v>0.1074</v>
      </c>
    </row>
    <row r="89" spans="1:16" ht="20.65" x14ac:dyDescent="0.7">
      <c r="A89" s="2" t="s">
        <v>14</v>
      </c>
    </row>
    <row r="91" spans="1:16" ht="15.4" x14ac:dyDescent="0.45">
      <c r="B91" s="11" t="s">
        <v>2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ht="15.4" x14ac:dyDescent="0.45">
      <c r="A92" s="3"/>
      <c r="B92" s="5">
        <f t="shared" ref="B92:P92" si="12">B77/60</f>
        <v>0</v>
      </c>
      <c r="C92" s="5">
        <f t="shared" si="12"/>
        <v>1.9876</v>
      </c>
      <c r="D92" s="5">
        <f t="shared" si="12"/>
        <v>3.9876999999999998</v>
      </c>
      <c r="E92" s="5">
        <f t="shared" si="12"/>
        <v>5.9876666666666667</v>
      </c>
      <c r="F92" s="5">
        <f t="shared" si="12"/>
        <v>7.9873666666666674</v>
      </c>
      <c r="G92" s="5">
        <f t="shared" si="12"/>
        <v>9.9873833333333337</v>
      </c>
      <c r="H92" s="5">
        <f t="shared" si="12"/>
        <v>11.987716666666667</v>
      </c>
      <c r="I92" s="5">
        <f t="shared" si="12"/>
        <v>13.987583333333333</v>
      </c>
      <c r="J92" s="5">
        <f t="shared" si="12"/>
        <v>15.987400000000001</v>
      </c>
      <c r="K92" s="5">
        <f t="shared" si="12"/>
        <v>17.987433333333335</v>
      </c>
      <c r="L92" s="5">
        <f t="shared" si="12"/>
        <v>19.987549999999999</v>
      </c>
      <c r="M92" s="5">
        <f t="shared" si="12"/>
        <v>21.987500000000001</v>
      </c>
      <c r="N92" s="5">
        <f t="shared" si="12"/>
        <v>23.987483333333333</v>
      </c>
      <c r="O92" s="5">
        <f t="shared" si="12"/>
        <v>25.987383333333334</v>
      </c>
      <c r="P92" s="5">
        <f t="shared" si="12"/>
        <v>27.987450000000003</v>
      </c>
    </row>
    <row r="93" spans="1:16" ht="15.4" x14ac:dyDescent="0.45">
      <c r="A93" s="4" t="s">
        <v>5</v>
      </c>
      <c r="B93" s="5">
        <f t="shared" ref="B93:P93" si="13">B79-B$78</f>
        <v>6.3E-3</v>
      </c>
      <c r="C93" s="5">
        <f t="shared" si="13"/>
        <v>6.6000000000000086E-3</v>
      </c>
      <c r="D93" s="5">
        <f t="shared" si="13"/>
        <v>7.0999999999999952E-3</v>
      </c>
      <c r="E93" s="5">
        <f t="shared" si="13"/>
        <v>7.4999999999999928E-3</v>
      </c>
      <c r="F93" s="5">
        <f t="shared" si="13"/>
        <v>7.9000000000000042E-3</v>
      </c>
      <c r="G93" s="5">
        <f t="shared" si="13"/>
        <v>8.3000000000000018E-3</v>
      </c>
      <c r="H93" s="5">
        <f t="shared" si="13"/>
        <v>8.9999999999999941E-3</v>
      </c>
      <c r="I93" s="5">
        <f t="shared" si="13"/>
        <v>9.5999999999999974E-3</v>
      </c>
      <c r="J93" s="5">
        <f t="shared" si="13"/>
        <v>1.0599999999999998E-2</v>
      </c>
      <c r="K93" s="5">
        <f t="shared" si="13"/>
        <v>1.1599999999999999E-2</v>
      </c>
      <c r="L93" s="5">
        <f t="shared" si="13"/>
        <v>1.2799999999999992E-2</v>
      </c>
      <c r="M93" s="5">
        <f t="shared" si="13"/>
        <v>1.3999999999999999E-2</v>
      </c>
      <c r="N93" s="5">
        <f t="shared" si="13"/>
        <v>1.5299999999999994E-2</v>
      </c>
      <c r="O93" s="5">
        <f t="shared" si="13"/>
        <v>1.6699999999999993E-2</v>
      </c>
      <c r="P93" s="5">
        <f t="shared" si="13"/>
        <v>1.8299999999999997E-2</v>
      </c>
    </row>
    <row r="94" spans="1:16" ht="15.4" x14ac:dyDescent="0.45">
      <c r="A94" s="4" t="s">
        <v>6</v>
      </c>
      <c r="B94" s="5">
        <f t="shared" ref="B94:P94" si="14">B80-B$78</f>
        <v>3.209999999999999E-2</v>
      </c>
      <c r="C94" s="5">
        <f t="shared" si="14"/>
        <v>6.8700000000000011E-2</v>
      </c>
      <c r="D94" s="5">
        <f t="shared" si="14"/>
        <v>0.10879999999999999</v>
      </c>
      <c r="E94" s="5">
        <f t="shared" si="14"/>
        <v>0.14600000000000002</v>
      </c>
      <c r="F94" s="5">
        <f t="shared" si="14"/>
        <v>0.18269999999999997</v>
      </c>
      <c r="G94" s="5">
        <f t="shared" si="14"/>
        <v>0.22089999999999999</v>
      </c>
      <c r="H94" s="5">
        <f t="shared" si="14"/>
        <v>0.26019999999999999</v>
      </c>
      <c r="I94" s="5">
        <f t="shared" si="14"/>
        <v>0.30019999999999997</v>
      </c>
      <c r="J94" s="5">
        <f t="shared" si="14"/>
        <v>0.34129999999999999</v>
      </c>
      <c r="K94" s="5">
        <f t="shared" si="14"/>
        <v>0.38279999999999997</v>
      </c>
      <c r="L94" s="5">
        <f t="shared" si="14"/>
        <v>0.4244</v>
      </c>
      <c r="M94" s="5">
        <f t="shared" si="14"/>
        <v>0.46540000000000004</v>
      </c>
      <c r="N94" s="5">
        <f t="shared" si="14"/>
        <v>0.50609999999999999</v>
      </c>
      <c r="O94" s="5">
        <f t="shared" si="14"/>
        <v>0.54649999999999999</v>
      </c>
      <c r="P94" s="5">
        <f t="shared" si="14"/>
        <v>0.5867</v>
      </c>
    </row>
    <row r="95" spans="1:16" ht="15.4" x14ac:dyDescent="0.45">
      <c r="A95" s="4" t="s">
        <v>7</v>
      </c>
      <c r="B95" s="5">
        <f t="shared" ref="B95:P95" si="15">B81-B$78</f>
        <v>3.1299999999999994E-2</v>
      </c>
      <c r="C95" s="5">
        <f t="shared" si="15"/>
        <v>6.2E-2</v>
      </c>
      <c r="D95" s="5">
        <f t="shared" si="15"/>
        <v>9.3399999999999997E-2</v>
      </c>
      <c r="E95" s="5">
        <f t="shared" si="15"/>
        <v>0.1265</v>
      </c>
      <c r="F95" s="5">
        <f t="shared" si="15"/>
        <v>0.16039999999999999</v>
      </c>
      <c r="G95" s="5">
        <f t="shared" si="15"/>
        <v>0.19419999999999998</v>
      </c>
      <c r="H95" s="5">
        <f t="shared" si="15"/>
        <v>0.22740000000000002</v>
      </c>
      <c r="I95" s="5">
        <f t="shared" si="15"/>
        <v>0.26119999999999999</v>
      </c>
      <c r="J95" s="5">
        <f t="shared" si="15"/>
        <v>0.29499999999999998</v>
      </c>
      <c r="K95" s="5">
        <f t="shared" si="15"/>
        <v>0.3296</v>
      </c>
      <c r="L95" s="5">
        <f t="shared" si="15"/>
        <v>0.3649</v>
      </c>
      <c r="M95" s="5">
        <f t="shared" si="15"/>
        <v>0.40010000000000001</v>
      </c>
      <c r="N95" s="5">
        <f t="shared" si="15"/>
        <v>0.43560000000000004</v>
      </c>
      <c r="O95" s="5">
        <f t="shared" si="15"/>
        <v>0.47130000000000005</v>
      </c>
      <c r="P95" s="5">
        <f t="shared" si="15"/>
        <v>0.50679999999999992</v>
      </c>
    </row>
    <row r="96" spans="1:16" ht="17.649999999999999" x14ac:dyDescent="0.45">
      <c r="A96" s="4" t="s">
        <v>8</v>
      </c>
      <c r="B96" s="5">
        <f t="shared" ref="B96:P96" si="16">B82-B$78</f>
        <v>3.7199999999999983E-2</v>
      </c>
      <c r="C96" s="5">
        <f t="shared" si="16"/>
        <v>6.0400000000000009E-2</v>
      </c>
      <c r="D96" s="5">
        <f t="shared" si="16"/>
        <v>8.8899999999999993E-2</v>
      </c>
      <c r="E96" s="5">
        <f t="shared" si="16"/>
        <v>0.1168</v>
      </c>
      <c r="F96" s="5">
        <f t="shared" si="16"/>
        <v>0.14579999999999999</v>
      </c>
      <c r="G96" s="5">
        <f t="shared" si="16"/>
        <v>0.17499999999999999</v>
      </c>
      <c r="H96" s="5">
        <f t="shared" si="16"/>
        <v>0.20330000000000001</v>
      </c>
      <c r="I96" s="5">
        <f t="shared" si="16"/>
        <v>0.2319</v>
      </c>
      <c r="J96" s="5">
        <f t="shared" si="16"/>
        <v>0.26090000000000002</v>
      </c>
      <c r="K96" s="5">
        <f t="shared" si="16"/>
        <v>0.28959999999999997</v>
      </c>
      <c r="L96" s="5">
        <f t="shared" si="16"/>
        <v>0.31840000000000002</v>
      </c>
      <c r="M96" s="5">
        <f t="shared" si="16"/>
        <v>0.34770000000000001</v>
      </c>
      <c r="N96" s="5">
        <f t="shared" si="16"/>
        <v>0.37730000000000002</v>
      </c>
      <c r="O96" s="5">
        <f t="shared" si="16"/>
        <v>0.40710000000000002</v>
      </c>
      <c r="P96" s="5">
        <f t="shared" si="16"/>
        <v>0.437</v>
      </c>
    </row>
    <row r="97" spans="1:16" ht="17.649999999999999" x14ac:dyDescent="0.45">
      <c r="A97" s="4" t="s">
        <v>9</v>
      </c>
      <c r="B97" s="5">
        <f t="shared" ref="B97:P97" si="17">B83-B$78</f>
        <v>1.0099999999999998E-2</v>
      </c>
      <c r="C97" s="5">
        <f t="shared" si="17"/>
        <v>1.3200000000000003E-2</v>
      </c>
      <c r="D97" s="5">
        <f t="shared" si="17"/>
        <v>1.7100000000000004E-2</v>
      </c>
      <c r="E97" s="5">
        <f t="shared" si="17"/>
        <v>2.1299999999999999E-2</v>
      </c>
      <c r="F97" s="5">
        <f t="shared" si="17"/>
        <v>2.6200000000000001E-2</v>
      </c>
      <c r="G97" s="5">
        <f t="shared" si="17"/>
        <v>3.1599999999999989E-2</v>
      </c>
      <c r="H97" s="5">
        <f t="shared" si="17"/>
        <v>3.7399999999999989E-2</v>
      </c>
      <c r="I97" s="5">
        <f t="shared" si="17"/>
        <v>4.2999999999999997E-2</v>
      </c>
      <c r="J97" s="5">
        <f t="shared" si="17"/>
        <v>4.9200000000000008E-2</v>
      </c>
      <c r="K97" s="5">
        <f t="shared" si="17"/>
        <v>5.5500000000000008E-2</v>
      </c>
      <c r="L97" s="5">
        <f t="shared" si="17"/>
        <v>6.2E-2</v>
      </c>
      <c r="M97" s="5">
        <f t="shared" si="17"/>
        <v>6.8199999999999997E-2</v>
      </c>
      <c r="N97" s="5">
        <f t="shared" si="17"/>
        <v>7.4400000000000008E-2</v>
      </c>
      <c r="O97" s="5">
        <f t="shared" si="17"/>
        <v>8.0999999999999989E-2</v>
      </c>
      <c r="P97" s="5">
        <f t="shared" si="17"/>
        <v>8.77E-2</v>
      </c>
    </row>
    <row r="98" spans="1:16" ht="17.649999999999999" x14ac:dyDescent="0.45">
      <c r="A98" s="4" t="s">
        <v>10</v>
      </c>
      <c r="B98" s="5">
        <f t="shared" ref="B98:P98" si="18">B84-B$78</f>
        <v>1.8799999999999997E-2</v>
      </c>
      <c r="C98" s="5">
        <f t="shared" si="18"/>
        <v>2.8200000000000003E-2</v>
      </c>
      <c r="D98" s="5">
        <f t="shared" si="18"/>
        <v>3.960000000000001E-2</v>
      </c>
      <c r="E98" s="5">
        <f t="shared" si="18"/>
        <v>5.0399999999999986E-2</v>
      </c>
      <c r="F98" s="5">
        <f t="shared" si="18"/>
        <v>6.2199999999999991E-2</v>
      </c>
      <c r="G98" s="5">
        <f t="shared" si="18"/>
        <v>7.4899999999999994E-2</v>
      </c>
      <c r="H98" s="5">
        <f t="shared" si="18"/>
        <v>8.7999999999999995E-2</v>
      </c>
      <c r="I98" s="5">
        <f t="shared" si="18"/>
        <v>0.10160000000000001</v>
      </c>
      <c r="J98" s="5">
        <f t="shared" si="18"/>
        <v>0.11570000000000001</v>
      </c>
      <c r="K98" s="5">
        <f t="shared" si="18"/>
        <v>0.13030000000000003</v>
      </c>
      <c r="L98" s="5">
        <f t="shared" si="18"/>
        <v>0.1452</v>
      </c>
      <c r="M98" s="5">
        <f t="shared" si="18"/>
        <v>0.16000000000000003</v>
      </c>
      <c r="N98" s="5">
        <f t="shared" si="18"/>
        <v>0.17480000000000001</v>
      </c>
      <c r="O98" s="5">
        <f t="shared" si="18"/>
        <v>0.19060000000000002</v>
      </c>
      <c r="P98" s="5">
        <f t="shared" si="18"/>
        <v>0.20660000000000001</v>
      </c>
    </row>
    <row r="99" spans="1:16" ht="17.649999999999999" x14ac:dyDescent="0.45">
      <c r="A99" s="4" t="s">
        <v>11</v>
      </c>
      <c r="B99" s="5">
        <f t="shared" ref="B99:P99" si="19">B85-B$78</f>
        <v>2.6599999999999999E-2</v>
      </c>
      <c r="C99" s="5">
        <f t="shared" si="19"/>
        <v>4.2599999999999999E-2</v>
      </c>
      <c r="D99" s="5">
        <f t="shared" si="19"/>
        <v>6.3499999999999987E-2</v>
      </c>
      <c r="E99" s="5">
        <f t="shared" si="19"/>
        <v>8.6000000000000007E-2</v>
      </c>
      <c r="F99" s="5">
        <f t="shared" si="19"/>
        <v>0.10970000000000001</v>
      </c>
      <c r="G99" s="5">
        <f t="shared" si="19"/>
        <v>0.1341</v>
      </c>
      <c r="H99" s="5">
        <f t="shared" si="19"/>
        <v>0.15940000000000001</v>
      </c>
      <c r="I99" s="5">
        <f t="shared" si="19"/>
        <v>0.185</v>
      </c>
      <c r="J99" s="5">
        <f t="shared" si="19"/>
        <v>0.21150000000000002</v>
      </c>
      <c r="K99" s="5">
        <f t="shared" si="19"/>
        <v>0.23830000000000001</v>
      </c>
      <c r="L99" s="5">
        <f t="shared" si="19"/>
        <v>0.26500000000000001</v>
      </c>
      <c r="M99" s="5">
        <f t="shared" si="19"/>
        <v>0.29100000000000004</v>
      </c>
      <c r="N99" s="5">
        <f t="shared" si="19"/>
        <v>0.31709999999999999</v>
      </c>
      <c r="O99" s="5">
        <f t="shared" si="19"/>
        <v>0.34389999999999998</v>
      </c>
      <c r="P99" s="5">
        <f t="shared" si="19"/>
        <v>0.37009999999999998</v>
      </c>
    </row>
    <row r="100" spans="1:16" ht="17.649999999999999" x14ac:dyDescent="0.45">
      <c r="A100" s="4" t="s">
        <v>12</v>
      </c>
      <c r="B100" s="5">
        <f t="shared" ref="B100:P100" si="20">B86-B$78</f>
        <v>5.400000000000002E-3</v>
      </c>
      <c r="C100" s="5">
        <f t="shared" si="20"/>
        <v>5.400000000000002E-3</v>
      </c>
      <c r="D100" s="5">
        <f t="shared" si="20"/>
        <v>5.9000000000000025E-3</v>
      </c>
      <c r="E100" s="5">
        <f t="shared" si="20"/>
        <v>5.9999999999999915E-3</v>
      </c>
      <c r="F100" s="5">
        <f t="shared" si="20"/>
        <v>6.4000000000000029E-3</v>
      </c>
      <c r="G100" s="5">
        <f t="shared" si="20"/>
        <v>6.5000000000000058E-3</v>
      </c>
      <c r="H100" s="5">
        <f t="shared" si="20"/>
        <v>6.5999999999999948E-3</v>
      </c>
      <c r="I100" s="5">
        <f t="shared" si="20"/>
        <v>6.9000000000000034E-3</v>
      </c>
      <c r="J100" s="5">
        <f t="shared" si="20"/>
        <v>7.1999999999999981E-3</v>
      </c>
      <c r="K100" s="5">
        <f t="shared" si="20"/>
        <v>7.4000000000000038E-3</v>
      </c>
      <c r="L100" s="5">
        <f t="shared" si="20"/>
        <v>7.6999999999999985E-3</v>
      </c>
      <c r="M100" s="5">
        <f t="shared" si="20"/>
        <v>7.9000000000000042E-3</v>
      </c>
      <c r="N100" s="5">
        <f t="shared" si="20"/>
        <v>7.9999999999999932E-3</v>
      </c>
      <c r="O100" s="5">
        <f t="shared" si="20"/>
        <v>8.2999999999999879E-3</v>
      </c>
      <c r="P100" s="5">
        <f t="shared" si="20"/>
        <v>8.5999999999999965E-3</v>
      </c>
    </row>
    <row r="101" spans="1:16" ht="17.649999999999999" x14ac:dyDescent="0.45">
      <c r="A101" s="4" t="s">
        <v>13</v>
      </c>
      <c r="B101" s="5">
        <f t="shared" ref="B101:P101" si="21">B87-B$78</f>
        <v>4.9999999999999906E-3</v>
      </c>
      <c r="C101" s="5">
        <f t="shared" si="21"/>
        <v>5.6999999999999967E-3</v>
      </c>
      <c r="D101" s="5">
        <f t="shared" si="21"/>
        <v>6.3E-3</v>
      </c>
      <c r="E101" s="5">
        <f t="shared" si="21"/>
        <v>6.3E-3</v>
      </c>
      <c r="F101" s="5">
        <f t="shared" si="21"/>
        <v>6.4000000000000029E-3</v>
      </c>
      <c r="G101" s="5">
        <f t="shared" si="21"/>
        <v>6.5000000000000058E-3</v>
      </c>
      <c r="H101" s="5">
        <f t="shared" si="21"/>
        <v>6.6999999999999976E-3</v>
      </c>
      <c r="I101" s="5">
        <f t="shared" si="21"/>
        <v>6.6999999999999976E-3</v>
      </c>
      <c r="J101" s="5">
        <f t="shared" si="21"/>
        <v>6.8000000000000005E-3</v>
      </c>
      <c r="K101" s="5">
        <f t="shared" si="21"/>
        <v>6.8000000000000005E-3</v>
      </c>
      <c r="L101" s="5">
        <f t="shared" si="21"/>
        <v>6.8000000000000005E-3</v>
      </c>
      <c r="M101" s="5">
        <f t="shared" si="21"/>
        <v>6.5999999999999948E-3</v>
      </c>
      <c r="N101" s="5">
        <f t="shared" si="21"/>
        <v>6.4000000000000029E-3</v>
      </c>
      <c r="O101" s="5">
        <f t="shared" si="21"/>
        <v>6.1999999999999972E-3</v>
      </c>
      <c r="P101" s="5">
        <f t="shared" si="21"/>
        <v>6.0999999999999943E-3</v>
      </c>
    </row>
    <row r="103" spans="1:16" ht="17.649999999999999" x14ac:dyDescent="0.5">
      <c r="I103" s="2" t="s">
        <v>17</v>
      </c>
      <c r="J103" s="3"/>
      <c r="K103" s="3"/>
    </row>
    <row r="105" spans="1:16" ht="17.25" x14ac:dyDescent="0.45">
      <c r="J105" s="7" t="s">
        <v>15</v>
      </c>
      <c r="K105" s="7" t="s">
        <v>16</v>
      </c>
    </row>
    <row r="106" spans="1:16" ht="15.4" x14ac:dyDescent="0.45">
      <c r="I106" s="9" t="s">
        <v>5</v>
      </c>
      <c r="J106" s="6">
        <v>4.0000000000000002E-4</v>
      </c>
      <c r="K106" s="6">
        <v>0.94410000000000005</v>
      </c>
    </row>
    <row r="107" spans="1:16" ht="15.4" x14ac:dyDescent="0.45">
      <c r="I107" s="9" t="s">
        <v>6</v>
      </c>
      <c r="J107" s="6">
        <v>1.9900000000000001E-2</v>
      </c>
      <c r="K107" s="6">
        <v>0.99960000000000004</v>
      </c>
    </row>
    <row r="108" spans="1:16" ht="15.4" x14ac:dyDescent="0.45">
      <c r="I108" s="9" t="s">
        <v>7</v>
      </c>
      <c r="J108" s="6">
        <v>1.7000000000000001E-2</v>
      </c>
      <c r="K108" s="6">
        <v>0.99970000000000003</v>
      </c>
    </row>
    <row r="109" spans="1:16" ht="17.649999999999999" x14ac:dyDescent="0.45">
      <c r="I109" s="9" t="s">
        <v>8</v>
      </c>
      <c r="J109" s="6">
        <v>1.44E-2</v>
      </c>
      <c r="K109" s="6">
        <v>0.99980000000000002</v>
      </c>
    </row>
    <row r="110" spans="1:16" ht="17.649999999999999" x14ac:dyDescent="0.45">
      <c r="I110" s="9" t="s">
        <v>9</v>
      </c>
      <c r="J110" s="6">
        <v>2.8E-3</v>
      </c>
      <c r="K110" s="6">
        <v>0.99329999999999996</v>
      </c>
    </row>
    <row r="111" spans="1:16" ht="17.649999999999999" x14ac:dyDescent="0.45">
      <c r="I111" s="9" t="s">
        <v>10</v>
      </c>
      <c r="J111" s="6">
        <v>6.7999999999999996E-3</v>
      </c>
      <c r="K111" s="6">
        <v>0.996</v>
      </c>
    </row>
    <row r="112" spans="1:16" ht="17.649999999999999" x14ac:dyDescent="0.45">
      <c r="I112" s="9" t="s">
        <v>11</v>
      </c>
      <c r="J112" s="6">
        <v>1.2500000000000001E-2</v>
      </c>
      <c r="K112" s="6">
        <v>0.99809999999999999</v>
      </c>
    </row>
    <row r="113" spans="1:11" ht="17.649999999999999" x14ac:dyDescent="0.45">
      <c r="I113" s="9" t="s">
        <v>12</v>
      </c>
      <c r="J113" s="6">
        <v>1E-4</v>
      </c>
      <c r="K113" s="6">
        <v>0.99350000000000005</v>
      </c>
    </row>
    <row r="114" spans="1:11" ht="17.649999999999999" x14ac:dyDescent="0.45">
      <c r="I114" s="9" t="s">
        <v>13</v>
      </c>
      <c r="J114" s="6">
        <v>3.0000000000000001E-5</v>
      </c>
      <c r="K114" s="6">
        <v>0.22259999999999999</v>
      </c>
    </row>
    <row r="116" spans="1:11" ht="20.65" x14ac:dyDescent="0.7">
      <c r="A116" s="1" t="s">
        <v>18</v>
      </c>
      <c r="D116" s="2" t="s">
        <v>20</v>
      </c>
    </row>
    <row r="118" spans="1:11" ht="15.4" x14ac:dyDescent="0.45">
      <c r="A118" s="4" t="s">
        <v>4</v>
      </c>
      <c r="B118" s="7">
        <v>9.1300000000000006E-2</v>
      </c>
    </row>
    <row r="119" spans="1:11" ht="15.4" x14ac:dyDescent="0.45">
      <c r="A119" s="4" t="s">
        <v>5</v>
      </c>
      <c r="B119" s="7">
        <v>0.19400000000000001</v>
      </c>
      <c r="D119" s="4" t="s">
        <v>5</v>
      </c>
      <c r="E119" s="7">
        <f t="shared" ref="E119:E127" si="22">10*(B119-B$118)</f>
        <v>1.0269999999999999</v>
      </c>
    </row>
    <row r="120" spans="1:11" ht="15.4" x14ac:dyDescent="0.45">
      <c r="A120" s="4" t="s">
        <v>6</v>
      </c>
      <c r="B120" s="7">
        <v>0.2833</v>
      </c>
      <c r="D120" s="4" t="s">
        <v>6</v>
      </c>
      <c r="E120" s="7">
        <f t="shared" si="22"/>
        <v>1.92</v>
      </c>
    </row>
    <row r="121" spans="1:11" ht="15.4" x14ac:dyDescent="0.45">
      <c r="A121" s="4" t="s">
        <v>7</v>
      </c>
      <c r="B121" s="7">
        <v>0.25750000000000001</v>
      </c>
      <c r="D121" s="4" t="s">
        <v>7</v>
      </c>
      <c r="E121" s="7">
        <f t="shared" si="22"/>
        <v>1.6620000000000001</v>
      </c>
    </row>
    <row r="122" spans="1:11" ht="17.649999999999999" x14ac:dyDescent="0.45">
      <c r="A122" s="4" t="s">
        <v>8</v>
      </c>
      <c r="B122" s="7">
        <v>0.26800000000000002</v>
      </c>
      <c r="D122" s="4" t="s">
        <v>8</v>
      </c>
      <c r="E122" s="7">
        <f t="shared" si="22"/>
        <v>1.7670000000000003</v>
      </c>
    </row>
    <row r="123" spans="1:11" ht="17.649999999999999" x14ac:dyDescent="0.45">
      <c r="A123" s="4" t="s">
        <v>9</v>
      </c>
      <c r="B123" s="7">
        <v>0.19839999999999999</v>
      </c>
      <c r="D123" s="4" t="s">
        <v>9</v>
      </c>
      <c r="E123" s="7">
        <f t="shared" si="22"/>
        <v>1.071</v>
      </c>
    </row>
    <row r="124" spans="1:11" ht="17.649999999999999" x14ac:dyDescent="0.45">
      <c r="A124" s="4" t="s">
        <v>10</v>
      </c>
      <c r="B124" s="7">
        <v>0.2344</v>
      </c>
      <c r="D124" s="4" t="s">
        <v>10</v>
      </c>
      <c r="E124" s="7">
        <f t="shared" si="22"/>
        <v>1.431</v>
      </c>
    </row>
    <row r="125" spans="1:11" ht="17.649999999999999" x14ac:dyDescent="0.45">
      <c r="A125" s="4" t="s">
        <v>11</v>
      </c>
      <c r="B125" s="7">
        <v>0.2676</v>
      </c>
      <c r="D125" s="4" t="s">
        <v>11</v>
      </c>
      <c r="E125" s="7">
        <f t="shared" si="22"/>
        <v>1.7630000000000001</v>
      </c>
    </row>
    <row r="126" spans="1:11" ht="17.649999999999999" x14ac:dyDescent="0.45">
      <c r="A126" s="4" t="s">
        <v>12</v>
      </c>
      <c r="B126" s="7">
        <v>0.189</v>
      </c>
      <c r="D126" s="4" t="s">
        <v>12</v>
      </c>
      <c r="E126" s="7">
        <f t="shared" si="22"/>
        <v>0.97699999999999998</v>
      </c>
    </row>
    <row r="127" spans="1:11" ht="17.649999999999999" x14ac:dyDescent="0.45">
      <c r="A127" s="4" t="s">
        <v>13</v>
      </c>
      <c r="B127" s="7">
        <v>0.1951</v>
      </c>
      <c r="D127" s="4" t="s">
        <v>13</v>
      </c>
      <c r="E127" s="7">
        <f t="shared" si="22"/>
        <v>1.0379999999999998</v>
      </c>
    </row>
    <row r="129" spans="1:2" ht="18" x14ac:dyDescent="0.6">
      <c r="A129" s="8" t="s">
        <v>19</v>
      </c>
    </row>
    <row r="131" spans="1:2" ht="15.4" x14ac:dyDescent="0.45">
      <c r="A131" s="4" t="s">
        <v>5</v>
      </c>
      <c r="B131" s="10">
        <f t="shared" ref="B131:B139" si="23">1000*(J106/(0.001*E119))</f>
        <v>389.4839337877313</v>
      </c>
    </row>
    <row r="132" spans="1:2" ht="15.4" x14ac:dyDescent="0.45">
      <c r="A132" s="4" t="s">
        <v>6</v>
      </c>
      <c r="B132" s="10">
        <f t="shared" si="23"/>
        <v>10364.583333333334</v>
      </c>
    </row>
    <row r="133" spans="1:2" ht="15.4" x14ac:dyDescent="0.45">
      <c r="A133" s="4" t="s">
        <v>7</v>
      </c>
      <c r="B133" s="10">
        <f t="shared" si="23"/>
        <v>10228.640192539109</v>
      </c>
    </row>
    <row r="134" spans="1:2" ht="17.649999999999999" x14ac:dyDescent="0.45">
      <c r="A134" s="4" t="s">
        <v>8</v>
      </c>
      <c r="B134" s="10">
        <f t="shared" si="23"/>
        <v>8149.4057724957547</v>
      </c>
    </row>
    <row r="135" spans="1:2" ht="17.649999999999999" x14ac:dyDescent="0.45">
      <c r="A135" s="4" t="s">
        <v>9</v>
      </c>
      <c r="B135" s="10">
        <f t="shared" si="23"/>
        <v>2614.3790849673205</v>
      </c>
    </row>
    <row r="136" spans="1:2" ht="17.649999999999999" x14ac:dyDescent="0.45">
      <c r="A136" s="4" t="s">
        <v>10</v>
      </c>
      <c r="B136" s="10">
        <f t="shared" si="23"/>
        <v>4751.9217330538086</v>
      </c>
    </row>
    <row r="137" spans="1:2" ht="17.649999999999999" x14ac:dyDescent="0.45">
      <c r="A137" s="4" t="s">
        <v>11</v>
      </c>
      <c r="B137" s="10">
        <f t="shared" si="23"/>
        <v>7090.187180941577</v>
      </c>
    </row>
    <row r="138" spans="1:2" ht="17.649999999999999" x14ac:dyDescent="0.45">
      <c r="A138" s="4" t="s">
        <v>12</v>
      </c>
      <c r="B138" s="10">
        <f t="shared" si="23"/>
        <v>102.3541453428864</v>
      </c>
    </row>
    <row r="139" spans="1:2" ht="17.649999999999999" x14ac:dyDescent="0.45">
      <c r="A139" s="4" t="s">
        <v>13</v>
      </c>
      <c r="B139" s="10">
        <f t="shared" si="23"/>
        <v>28.901734104046245</v>
      </c>
    </row>
    <row r="141" spans="1:2" ht="17.649999999999999" x14ac:dyDescent="0.5">
      <c r="A141" s="2" t="s">
        <v>22</v>
      </c>
    </row>
    <row r="143" spans="1:2" ht="20.65" x14ac:dyDescent="0.7">
      <c r="A143" s="1" t="s">
        <v>3</v>
      </c>
    </row>
    <row r="145" spans="1:16" ht="15.4" x14ac:dyDescent="0.45">
      <c r="B145" s="11" t="s">
        <v>1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ht="15.4" x14ac:dyDescent="0.45">
      <c r="A146" s="3"/>
      <c r="B146" s="5">
        <v>0</v>
      </c>
      <c r="C146" s="5">
        <v>119.19799999999999</v>
      </c>
      <c r="D146" s="5">
        <v>239.16399999999999</v>
      </c>
      <c r="E146" s="5">
        <v>359.16699999999997</v>
      </c>
      <c r="F146" s="5">
        <v>479.16899999999998</v>
      </c>
      <c r="G146" s="5">
        <v>599.16899999999998</v>
      </c>
      <c r="H146" s="5">
        <v>719.17499999999995</v>
      </c>
      <c r="I146" s="5">
        <v>839.17100000000005</v>
      </c>
      <c r="J146" s="5">
        <v>959.16200000000003</v>
      </c>
      <c r="K146" s="5">
        <v>1079.174</v>
      </c>
      <c r="L146" s="5">
        <v>1199.171</v>
      </c>
      <c r="M146" s="5">
        <v>1319.145</v>
      </c>
      <c r="N146" s="5">
        <v>1439.144</v>
      </c>
      <c r="O146" s="5">
        <v>1559.152</v>
      </c>
      <c r="P146" s="5">
        <v>1679.154</v>
      </c>
    </row>
    <row r="147" spans="1:16" ht="15.4" x14ac:dyDescent="0.45">
      <c r="A147" s="4" t="s">
        <v>4</v>
      </c>
      <c r="B147" s="5">
        <v>9.8699999999999996E-2</v>
      </c>
      <c r="C147" s="5">
        <v>9.8699999999999996E-2</v>
      </c>
      <c r="D147" s="5">
        <v>9.8699999999999996E-2</v>
      </c>
      <c r="E147" s="5">
        <v>9.8900000000000002E-2</v>
      </c>
      <c r="F147" s="5">
        <v>9.9000000000000005E-2</v>
      </c>
      <c r="G147" s="5">
        <v>9.9000000000000005E-2</v>
      </c>
      <c r="H147" s="5">
        <v>9.9299999999999999E-2</v>
      </c>
      <c r="I147" s="5">
        <v>9.9500000000000005E-2</v>
      </c>
      <c r="J147" s="5">
        <v>9.9699999999999997E-2</v>
      </c>
      <c r="K147" s="5">
        <v>0.1</v>
      </c>
      <c r="L147" s="5">
        <v>0.1003</v>
      </c>
      <c r="M147" s="5">
        <v>0.1008</v>
      </c>
      <c r="N147" s="5">
        <v>0.1013</v>
      </c>
      <c r="O147" s="5">
        <v>0.1017</v>
      </c>
      <c r="P147" s="5">
        <v>0.1023</v>
      </c>
    </row>
    <row r="148" spans="1:16" ht="15.4" x14ac:dyDescent="0.45">
      <c r="A148" s="4" t="s">
        <v>5</v>
      </c>
      <c r="B148" s="5">
        <v>0.1056</v>
      </c>
      <c r="C148" s="5">
        <v>0.1057</v>
      </c>
      <c r="D148" s="5">
        <v>0.1062</v>
      </c>
      <c r="E148" s="5">
        <v>0.1066</v>
      </c>
      <c r="F148" s="5">
        <v>0.1072</v>
      </c>
      <c r="G148" s="5">
        <v>0.1081</v>
      </c>
      <c r="H148" s="5">
        <v>0.1091</v>
      </c>
      <c r="I148" s="5">
        <v>0.1103</v>
      </c>
      <c r="J148" s="5">
        <v>0.1118</v>
      </c>
      <c r="K148" s="5">
        <v>0.11310000000000001</v>
      </c>
      <c r="L148" s="5">
        <v>0.1148</v>
      </c>
      <c r="M148" s="5">
        <v>0.1169</v>
      </c>
      <c r="N148" s="5">
        <v>0.11899999999999999</v>
      </c>
      <c r="O148" s="5">
        <v>0.121</v>
      </c>
      <c r="P148" s="5">
        <v>0.1236</v>
      </c>
    </row>
    <row r="149" spans="1:16" ht="15.4" x14ac:dyDescent="0.45">
      <c r="A149" s="4" t="s">
        <v>6</v>
      </c>
      <c r="B149" s="5">
        <v>0.1343</v>
      </c>
      <c r="C149" s="5">
        <v>0.18060000000000001</v>
      </c>
      <c r="D149" s="5">
        <v>0.22720000000000001</v>
      </c>
      <c r="E149" s="5">
        <v>0.27410000000000001</v>
      </c>
      <c r="F149" s="5">
        <v>0.32069999999999999</v>
      </c>
      <c r="G149" s="5">
        <v>0.36709999999999998</v>
      </c>
      <c r="H149" s="5">
        <v>0.4138</v>
      </c>
      <c r="I149" s="5">
        <v>0.46089999999999998</v>
      </c>
      <c r="J149" s="5">
        <v>0.50719999999999998</v>
      </c>
      <c r="K149" s="5">
        <v>0.5524</v>
      </c>
      <c r="L149" s="5">
        <v>0.59789999999999999</v>
      </c>
      <c r="M149" s="5">
        <v>0.64390000000000003</v>
      </c>
      <c r="N149" s="5">
        <v>0.6885</v>
      </c>
      <c r="O149" s="5">
        <v>0.73240000000000005</v>
      </c>
      <c r="P149" s="5">
        <v>0.77529999999999999</v>
      </c>
    </row>
    <row r="150" spans="1:16" ht="15.4" x14ac:dyDescent="0.45">
      <c r="A150" s="4" t="s">
        <v>7</v>
      </c>
      <c r="B150" s="5">
        <v>0.1176</v>
      </c>
      <c r="C150" s="5">
        <v>0.1384</v>
      </c>
      <c r="D150" s="5">
        <v>0.1608</v>
      </c>
      <c r="E150" s="5">
        <v>0.18459999999999999</v>
      </c>
      <c r="F150" s="5">
        <v>0.21</v>
      </c>
      <c r="G150" s="5">
        <v>0.2359</v>
      </c>
      <c r="H150" s="5">
        <v>0.26279999999999998</v>
      </c>
      <c r="I150" s="5">
        <v>0.29039999999999999</v>
      </c>
      <c r="J150" s="5">
        <v>0.31819999999999998</v>
      </c>
      <c r="K150" s="5">
        <v>0.34649999999999997</v>
      </c>
      <c r="L150" s="5">
        <v>0.375</v>
      </c>
      <c r="M150" s="5">
        <v>0.4042</v>
      </c>
      <c r="N150" s="5">
        <v>0.43380000000000002</v>
      </c>
      <c r="O150" s="5">
        <v>0.46310000000000001</v>
      </c>
      <c r="P150" s="5">
        <v>0.49209999999999998</v>
      </c>
    </row>
    <row r="151" spans="1:16" ht="17.649999999999999" x14ac:dyDescent="0.45">
      <c r="A151" s="4" t="s">
        <v>8</v>
      </c>
      <c r="B151" s="5">
        <v>0.1132</v>
      </c>
      <c r="C151" s="5">
        <v>0.1216</v>
      </c>
      <c r="D151" s="5">
        <v>0.1308</v>
      </c>
      <c r="E151" s="5">
        <v>0.14030000000000001</v>
      </c>
      <c r="F151" s="5">
        <v>0.15029999999999999</v>
      </c>
      <c r="G151" s="5">
        <v>0.1603</v>
      </c>
      <c r="H151" s="5">
        <v>0.1716</v>
      </c>
      <c r="I151" s="5">
        <v>0.18229999999999999</v>
      </c>
      <c r="J151" s="5">
        <v>0.1953</v>
      </c>
      <c r="K151" s="5">
        <v>0.20710000000000001</v>
      </c>
      <c r="L151" s="5">
        <v>0.21920000000000001</v>
      </c>
      <c r="M151" s="5">
        <v>0.23319999999999999</v>
      </c>
      <c r="N151" s="5">
        <v>0.24590000000000001</v>
      </c>
      <c r="O151" s="5">
        <v>0.25929999999999997</v>
      </c>
      <c r="P151" s="5">
        <v>0.27329999999999999</v>
      </c>
    </row>
    <row r="152" spans="1:16" ht="17.649999999999999" x14ac:dyDescent="0.45">
      <c r="A152" s="4" t="s">
        <v>9</v>
      </c>
      <c r="B152" s="5">
        <v>0.11559999999999999</v>
      </c>
      <c r="C152" s="5">
        <v>0.1275</v>
      </c>
      <c r="D152" s="5">
        <v>0.13919999999999999</v>
      </c>
      <c r="E152" s="5">
        <v>0.15140000000000001</v>
      </c>
      <c r="F152" s="5">
        <v>0.16400000000000001</v>
      </c>
      <c r="G152" s="5">
        <v>0.17749999999999999</v>
      </c>
      <c r="H152" s="5">
        <v>0.19159999999999999</v>
      </c>
      <c r="I152" s="5">
        <v>0.20649999999999999</v>
      </c>
      <c r="J152" s="5">
        <v>0.22170000000000001</v>
      </c>
      <c r="K152" s="5">
        <v>0.23710000000000001</v>
      </c>
      <c r="L152" s="5">
        <v>0.25319999999999998</v>
      </c>
      <c r="M152" s="5">
        <v>0.27</v>
      </c>
      <c r="N152" s="5">
        <v>0.2868</v>
      </c>
      <c r="O152" s="5">
        <v>0.30380000000000001</v>
      </c>
      <c r="P152" s="5">
        <v>0.32129999999999997</v>
      </c>
    </row>
    <row r="153" spans="1:16" ht="17.649999999999999" x14ac:dyDescent="0.45">
      <c r="A153" s="4" t="s">
        <v>10</v>
      </c>
      <c r="B153" s="5">
        <v>0.1137</v>
      </c>
      <c r="C153" s="5">
        <v>0.12989999999999999</v>
      </c>
      <c r="D153" s="5">
        <v>0.14729999999999999</v>
      </c>
      <c r="E153" s="5">
        <v>0.16500000000000001</v>
      </c>
      <c r="F153" s="5">
        <v>0.18410000000000001</v>
      </c>
      <c r="G153" s="5">
        <v>0.20380000000000001</v>
      </c>
      <c r="H153" s="5">
        <v>0.2238</v>
      </c>
      <c r="I153" s="5">
        <v>0.24379999999999999</v>
      </c>
      <c r="J153" s="5">
        <v>0.26319999999999999</v>
      </c>
      <c r="K153" s="5">
        <v>0.28249999999999997</v>
      </c>
      <c r="L153" s="5">
        <v>0.30230000000000001</v>
      </c>
      <c r="M153" s="5">
        <v>0.32300000000000001</v>
      </c>
      <c r="N153" s="5">
        <v>0.34360000000000002</v>
      </c>
      <c r="O153" s="5">
        <v>0.36459999999999998</v>
      </c>
      <c r="P153" s="5">
        <v>0.3861</v>
      </c>
    </row>
    <row r="154" spans="1:16" ht="17.649999999999999" x14ac:dyDescent="0.45">
      <c r="A154" s="4" t="s">
        <v>11</v>
      </c>
      <c r="B154" s="5">
        <v>0.1197</v>
      </c>
      <c r="C154" s="5">
        <v>0.14030000000000001</v>
      </c>
      <c r="D154" s="5">
        <v>0.16200000000000001</v>
      </c>
      <c r="E154" s="5">
        <v>0.18479999999999999</v>
      </c>
      <c r="F154" s="5">
        <v>0.2082</v>
      </c>
      <c r="G154" s="5">
        <v>0.2324</v>
      </c>
      <c r="H154" s="5">
        <v>0.25779999999999997</v>
      </c>
      <c r="I154" s="5">
        <v>0.28349999999999997</v>
      </c>
      <c r="J154" s="5">
        <v>0.30969999999999998</v>
      </c>
      <c r="K154" s="5">
        <v>0.3357</v>
      </c>
      <c r="L154" s="5">
        <v>0.36220000000000002</v>
      </c>
      <c r="M154" s="5">
        <v>0.38890000000000002</v>
      </c>
      <c r="N154" s="5">
        <v>0.41549999999999998</v>
      </c>
      <c r="O154" s="5">
        <v>0.44209999999999999</v>
      </c>
      <c r="P154" s="5">
        <v>0.46899999999999997</v>
      </c>
    </row>
    <row r="155" spans="1:16" ht="17.649999999999999" x14ac:dyDescent="0.45">
      <c r="A155" s="4" t="s">
        <v>12</v>
      </c>
      <c r="B155" s="5">
        <v>0.105</v>
      </c>
      <c r="C155" s="5">
        <v>0.105</v>
      </c>
      <c r="D155" s="5">
        <v>0.1052</v>
      </c>
      <c r="E155" s="5">
        <v>0.1055</v>
      </c>
      <c r="F155" s="5">
        <v>0.10589999999999999</v>
      </c>
      <c r="G155" s="5">
        <v>0.1061</v>
      </c>
      <c r="H155" s="5">
        <v>0.1065</v>
      </c>
      <c r="I155" s="5">
        <v>0.107</v>
      </c>
      <c r="J155" s="5">
        <v>0.1076</v>
      </c>
      <c r="K155" s="5">
        <v>0.1082</v>
      </c>
      <c r="L155" s="5">
        <v>0.1089</v>
      </c>
      <c r="M155" s="5">
        <v>0.1096</v>
      </c>
      <c r="N155" s="5">
        <v>0.1103</v>
      </c>
      <c r="O155" s="5">
        <v>0.111</v>
      </c>
      <c r="P155" s="5">
        <v>0.1119</v>
      </c>
    </row>
    <row r="156" spans="1:16" ht="17.649999999999999" x14ac:dyDescent="0.45">
      <c r="A156" s="4" t="s">
        <v>13</v>
      </c>
      <c r="B156" s="5">
        <v>0.1032</v>
      </c>
      <c r="C156" s="5">
        <v>0.1036</v>
      </c>
      <c r="D156" s="5">
        <v>0.1042</v>
      </c>
      <c r="E156" s="5">
        <v>0.1041</v>
      </c>
      <c r="F156" s="5">
        <v>0.10440000000000001</v>
      </c>
      <c r="G156" s="5">
        <v>0.1045</v>
      </c>
      <c r="H156" s="5">
        <v>0.1048</v>
      </c>
      <c r="I156" s="5">
        <v>0.1052</v>
      </c>
      <c r="J156" s="5">
        <v>0.10539999999999999</v>
      </c>
      <c r="K156" s="5">
        <v>0.1056</v>
      </c>
      <c r="L156" s="5">
        <v>0.10639999999999999</v>
      </c>
      <c r="M156" s="5">
        <v>0.10630000000000001</v>
      </c>
      <c r="N156" s="5">
        <v>0.1066</v>
      </c>
      <c r="O156" s="5">
        <v>0.10680000000000001</v>
      </c>
      <c r="P156" s="5">
        <v>0.10730000000000001</v>
      </c>
    </row>
    <row r="158" spans="1:16" ht="20.65" x14ac:dyDescent="0.7">
      <c r="A158" s="2" t="s">
        <v>14</v>
      </c>
    </row>
    <row r="160" spans="1:16" ht="15.4" x14ac:dyDescent="0.45">
      <c r="B160" s="11" t="s">
        <v>2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1:16" ht="15.4" x14ac:dyDescent="0.45">
      <c r="A161" s="3"/>
      <c r="B161" s="5">
        <f t="shared" ref="B161:P161" si="24">B146/60</f>
        <v>0</v>
      </c>
      <c r="C161" s="5">
        <f t="shared" si="24"/>
        <v>1.9866333333333333</v>
      </c>
      <c r="D161" s="5">
        <f t="shared" si="24"/>
        <v>3.9860666666666664</v>
      </c>
      <c r="E161" s="5">
        <f t="shared" si="24"/>
        <v>5.9861166666666659</v>
      </c>
      <c r="F161" s="5">
        <f t="shared" si="24"/>
        <v>7.9861499999999994</v>
      </c>
      <c r="G161" s="5">
        <f t="shared" si="24"/>
        <v>9.9861500000000003</v>
      </c>
      <c r="H161" s="5">
        <f t="shared" si="24"/>
        <v>11.98625</v>
      </c>
      <c r="I161" s="5">
        <f t="shared" si="24"/>
        <v>13.986183333333335</v>
      </c>
      <c r="J161" s="5">
        <f t="shared" si="24"/>
        <v>15.986033333333333</v>
      </c>
      <c r="K161" s="5">
        <f t="shared" si="24"/>
        <v>17.986233333333335</v>
      </c>
      <c r="L161" s="5">
        <f t="shared" si="24"/>
        <v>19.986183333333333</v>
      </c>
      <c r="M161" s="5">
        <f t="shared" si="24"/>
        <v>21.985749999999999</v>
      </c>
      <c r="N161" s="5">
        <f t="shared" si="24"/>
        <v>23.985733333333332</v>
      </c>
      <c r="O161" s="5">
        <f t="shared" si="24"/>
        <v>25.985866666666666</v>
      </c>
      <c r="P161" s="5">
        <f t="shared" si="24"/>
        <v>27.985900000000001</v>
      </c>
    </row>
    <row r="162" spans="1:16" ht="15.4" x14ac:dyDescent="0.45">
      <c r="A162" s="4" t="s">
        <v>5</v>
      </c>
      <c r="B162" s="5">
        <f t="shared" ref="B162:P162" si="25">B148-B$147</f>
        <v>6.9000000000000034E-3</v>
      </c>
      <c r="C162" s="5">
        <f t="shared" si="25"/>
        <v>7.0000000000000062E-3</v>
      </c>
      <c r="D162" s="5">
        <f t="shared" si="25"/>
        <v>7.5000000000000067E-3</v>
      </c>
      <c r="E162" s="5">
        <f t="shared" si="25"/>
        <v>7.6999999999999985E-3</v>
      </c>
      <c r="F162" s="5">
        <f t="shared" si="25"/>
        <v>8.199999999999999E-3</v>
      </c>
      <c r="G162" s="5">
        <f t="shared" si="25"/>
        <v>9.099999999999997E-3</v>
      </c>
      <c r="H162" s="5">
        <f t="shared" si="25"/>
        <v>9.8000000000000032E-3</v>
      </c>
      <c r="I162" s="5">
        <f t="shared" si="25"/>
        <v>1.079999999999999E-2</v>
      </c>
      <c r="J162" s="5">
        <f t="shared" si="25"/>
        <v>1.21E-2</v>
      </c>
      <c r="K162" s="5">
        <f t="shared" si="25"/>
        <v>1.3100000000000001E-2</v>
      </c>
      <c r="L162" s="5">
        <f t="shared" si="25"/>
        <v>1.4499999999999999E-2</v>
      </c>
      <c r="M162" s="5">
        <f t="shared" si="25"/>
        <v>1.6100000000000003E-2</v>
      </c>
      <c r="N162" s="5">
        <f t="shared" si="25"/>
        <v>1.7699999999999994E-2</v>
      </c>
      <c r="O162" s="5">
        <f t="shared" si="25"/>
        <v>1.9299999999999998E-2</v>
      </c>
      <c r="P162" s="5">
        <f t="shared" si="25"/>
        <v>2.1299999999999999E-2</v>
      </c>
    </row>
    <row r="163" spans="1:16" ht="15.4" x14ac:dyDescent="0.45">
      <c r="A163" s="4" t="s">
        <v>6</v>
      </c>
      <c r="B163" s="5">
        <f t="shared" ref="B163:P163" si="26">B149-B$147</f>
        <v>3.5600000000000007E-2</v>
      </c>
      <c r="C163" s="5">
        <f t="shared" si="26"/>
        <v>8.1900000000000014E-2</v>
      </c>
      <c r="D163" s="5">
        <f t="shared" si="26"/>
        <v>0.1285</v>
      </c>
      <c r="E163" s="5">
        <f t="shared" si="26"/>
        <v>0.17520000000000002</v>
      </c>
      <c r="F163" s="5">
        <f t="shared" si="26"/>
        <v>0.22169999999999998</v>
      </c>
      <c r="G163" s="5">
        <f t="shared" si="26"/>
        <v>0.2681</v>
      </c>
      <c r="H163" s="5">
        <f t="shared" si="26"/>
        <v>0.3145</v>
      </c>
      <c r="I163" s="5">
        <f t="shared" si="26"/>
        <v>0.36139999999999994</v>
      </c>
      <c r="J163" s="5">
        <f t="shared" si="26"/>
        <v>0.40749999999999997</v>
      </c>
      <c r="K163" s="5">
        <f t="shared" si="26"/>
        <v>0.45240000000000002</v>
      </c>
      <c r="L163" s="5">
        <f t="shared" si="26"/>
        <v>0.49759999999999999</v>
      </c>
      <c r="M163" s="5">
        <f t="shared" si="26"/>
        <v>0.54310000000000003</v>
      </c>
      <c r="N163" s="5">
        <f t="shared" si="26"/>
        <v>0.58719999999999994</v>
      </c>
      <c r="O163" s="5">
        <f t="shared" si="26"/>
        <v>0.63070000000000004</v>
      </c>
      <c r="P163" s="5">
        <f t="shared" si="26"/>
        <v>0.67300000000000004</v>
      </c>
    </row>
    <row r="164" spans="1:16" ht="15.4" x14ac:dyDescent="0.45">
      <c r="A164" s="4" t="s">
        <v>7</v>
      </c>
      <c r="B164" s="5">
        <f t="shared" ref="B164:P164" si="27">B150-B$147</f>
        <v>1.89E-2</v>
      </c>
      <c r="C164" s="5">
        <f t="shared" si="27"/>
        <v>3.9699999999999999E-2</v>
      </c>
      <c r="D164" s="5">
        <f t="shared" si="27"/>
        <v>6.2100000000000002E-2</v>
      </c>
      <c r="E164" s="5">
        <f t="shared" si="27"/>
        <v>8.5699999999999985E-2</v>
      </c>
      <c r="F164" s="5">
        <f t="shared" si="27"/>
        <v>0.11099999999999999</v>
      </c>
      <c r="G164" s="5">
        <f t="shared" si="27"/>
        <v>0.13689999999999999</v>
      </c>
      <c r="H164" s="5">
        <f t="shared" si="27"/>
        <v>0.16349999999999998</v>
      </c>
      <c r="I164" s="5">
        <f t="shared" si="27"/>
        <v>0.19089999999999999</v>
      </c>
      <c r="J164" s="5">
        <f t="shared" si="27"/>
        <v>0.21849999999999997</v>
      </c>
      <c r="K164" s="5">
        <f t="shared" si="27"/>
        <v>0.24649999999999997</v>
      </c>
      <c r="L164" s="5">
        <f t="shared" si="27"/>
        <v>0.2747</v>
      </c>
      <c r="M164" s="5">
        <f t="shared" si="27"/>
        <v>0.3034</v>
      </c>
      <c r="N164" s="5">
        <f t="shared" si="27"/>
        <v>0.33250000000000002</v>
      </c>
      <c r="O164" s="5">
        <f t="shared" si="27"/>
        <v>0.3614</v>
      </c>
      <c r="P164" s="5">
        <f t="shared" si="27"/>
        <v>0.38979999999999998</v>
      </c>
    </row>
    <row r="165" spans="1:16" ht="17.649999999999999" x14ac:dyDescent="0.45">
      <c r="A165" s="4" t="s">
        <v>8</v>
      </c>
      <c r="B165" s="5">
        <f t="shared" ref="B165:P165" si="28">B151-B$147</f>
        <v>1.4499999999999999E-2</v>
      </c>
      <c r="C165" s="5">
        <f t="shared" si="28"/>
        <v>2.2900000000000004E-2</v>
      </c>
      <c r="D165" s="5">
        <f t="shared" si="28"/>
        <v>3.2100000000000004E-2</v>
      </c>
      <c r="E165" s="5">
        <f t="shared" si="28"/>
        <v>4.1400000000000006E-2</v>
      </c>
      <c r="F165" s="5">
        <f t="shared" si="28"/>
        <v>5.1299999999999985E-2</v>
      </c>
      <c r="G165" s="5">
        <f t="shared" si="28"/>
        <v>6.1299999999999993E-2</v>
      </c>
      <c r="H165" s="5">
        <f t="shared" si="28"/>
        <v>7.2300000000000003E-2</v>
      </c>
      <c r="I165" s="5">
        <f t="shared" si="28"/>
        <v>8.2799999999999985E-2</v>
      </c>
      <c r="J165" s="5">
        <f t="shared" si="28"/>
        <v>9.5600000000000004E-2</v>
      </c>
      <c r="K165" s="5">
        <f t="shared" si="28"/>
        <v>0.1071</v>
      </c>
      <c r="L165" s="5">
        <f t="shared" si="28"/>
        <v>0.11890000000000001</v>
      </c>
      <c r="M165" s="5">
        <f t="shared" si="28"/>
        <v>0.13239999999999999</v>
      </c>
      <c r="N165" s="5">
        <f t="shared" si="28"/>
        <v>0.14460000000000001</v>
      </c>
      <c r="O165" s="5">
        <f t="shared" si="28"/>
        <v>0.15759999999999996</v>
      </c>
      <c r="P165" s="5">
        <f t="shared" si="28"/>
        <v>0.17099999999999999</v>
      </c>
    </row>
    <row r="166" spans="1:16" ht="17.649999999999999" x14ac:dyDescent="0.45">
      <c r="A166" s="4" t="s">
        <v>9</v>
      </c>
      <c r="B166" s="5">
        <f t="shared" ref="B166:P166" si="29">B152-B$147</f>
        <v>1.6899999999999998E-2</v>
      </c>
      <c r="C166" s="5">
        <f t="shared" si="29"/>
        <v>2.8800000000000006E-2</v>
      </c>
      <c r="D166" s="5">
        <f t="shared" si="29"/>
        <v>4.0499999999999994E-2</v>
      </c>
      <c r="E166" s="5">
        <f t="shared" si="29"/>
        <v>5.2500000000000005E-2</v>
      </c>
      <c r="F166" s="5">
        <f t="shared" si="29"/>
        <v>6.5000000000000002E-2</v>
      </c>
      <c r="G166" s="5">
        <f t="shared" si="29"/>
        <v>7.8499999999999986E-2</v>
      </c>
      <c r="H166" s="5">
        <f t="shared" si="29"/>
        <v>9.2299999999999993E-2</v>
      </c>
      <c r="I166" s="5">
        <f t="shared" si="29"/>
        <v>0.10699999999999998</v>
      </c>
      <c r="J166" s="5">
        <f t="shared" si="29"/>
        <v>0.12200000000000001</v>
      </c>
      <c r="K166" s="5">
        <f t="shared" si="29"/>
        <v>0.1371</v>
      </c>
      <c r="L166" s="5">
        <f t="shared" si="29"/>
        <v>0.15289999999999998</v>
      </c>
      <c r="M166" s="5">
        <f t="shared" si="29"/>
        <v>0.16920000000000002</v>
      </c>
      <c r="N166" s="5">
        <f t="shared" si="29"/>
        <v>0.1855</v>
      </c>
      <c r="O166" s="5">
        <f t="shared" si="29"/>
        <v>0.2021</v>
      </c>
      <c r="P166" s="5">
        <f t="shared" si="29"/>
        <v>0.21899999999999997</v>
      </c>
    </row>
    <row r="167" spans="1:16" ht="17.649999999999999" x14ac:dyDescent="0.45">
      <c r="A167" s="4" t="s">
        <v>10</v>
      </c>
      <c r="B167" s="5">
        <f t="shared" ref="B167:P167" si="30">B153-B$147</f>
        <v>1.4999999999999999E-2</v>
      </c>
      <c r="C167" s="5">
        <f t="shared" si="30"/>
        <v>3.1199999999999992E-2</v>
      </c>
      <c r="D167" s="5">
        <f t="shared" si="30"/>
        <v>4.859999999999999E-2</v>
      </c>
      <c r="E167" s="5">
        <f t="shared" si="30"/>
        <v>6.6100000000000006E-2</v>
      </c>
      <c r="F167" s="5">
        <f t="shared" si="30"/>
        <v>8.5100000000000009E-2</v>
      </c>
      <c r="G167" s="5">
        <f t="shared" si="30"/>
        <v>0.1048</v>
      </c>
      <c r="H167" s="5">
        <f t="shared" si="30"/>
        <v>0.1245</v>
      </c>
      <c r="I167" s="5">
        <f t="shared" si="30"/>
        <v>0.14429999999999998</v>
      </c>
      <c r="J167" s="5">
        <f t="shared" si="30"/>
        <v>0.16349999999999998</v>
      </c>
      <c r="K167" s="5">
        <f t="shared" si="30"/>
        <v>0.18249999999999997</v>
      </c>
      <c r="L167" s="5">
        <f t="shared" si="30"/>
        <v>0.20200000000000001</v>
      </c>
      <c r="M167" s="5">
        <f t="shared" si="30"/>
        <v>0.22220000000000001</v>
      </c>
      <c r="N167" s="5">
        <f t="shared" si="30"/>
        <v>0.24230000000000002</v>
      </c>
      <c r="O167" s="5">
        <f t="shared" si="30"/>
        <v>0.26289999999999997</v>
      </c>
      <c r="P167" s="5">
        <f t="shared" si="30"/>
        <v>0.2838</v>
      </c>
    </row>
    <row r="168" spans="1:16" ht="17.649999999999999" x14ac:dyDescent="0.45">
      <c r="A168" s="4" t="s">
        <v>11</v>
      </c>
      <c r="B168" s="5">
        <f t="shared" ref="B168:P168" si="31">B154-B$147</f>
        <v>2.1000000000000005E-2</v>
      </c>
      <c r="C168" s="5">
        <f t="shared" si="31"/>
        <v>4.1600000000000012E-2</v>
      </c>
      <c r="D168" s="5">
        <f t="shared" si="31"/>
        <v>6.3300000000000009E-2</v>
      </c>
      <c r="E168" s="5">
        <f t="shared" si="31"/>
        <v>8.589999999999999E-2</v>
      </c>
      <c r="F168" s="5">
        <f t="shared" si="31"/>
        <v>0.10919999999999999</v>
      </c>
      <c r="G168" s="5">
        <f t="shared" si="31"/>
        <v>0.13339999999999999</v>
      </c>
      <c r="H168" s="5">
        <f t="shared" si="31"/>
        <v>0.15849999999999997</v>
      </c>
      <c r="I168" s="5">
        <f t="shared" si="31"/>
        <v>0.18399999999999997</v>
      </c>
      <c r="J168" s="5">
        <f t="shared" si="31"/>
        <v>0.20999999999999996</v>
      </c>
      <c r="K168" s="5">
        <f t="shared" si="31"/>
        <v>0.23569999999999999</v>
      </c>
      <c r="L168" s="5">
        <f t="shared" si="31"/>
        <v>0.26190000000000002</v>
      </c>
      <c r="M168" s="5">
        <f t="shared" si="31"/>
        <v>0.28810000000000002</v>
      </c>
      <c r="N168" s="5">
        <f t="shared" si="31"/>
        <v>0.31419999999999998</v>
      </c>
      <c r="O168" s="5">
        <f t="shared" si="31"/>
        <v>0.34039999999999998</v>
      </c>
      <c r="P168" s="5">
        <f t="shared" si="31"/>
        <v>0.36669999999999997</v>
      </c>
    </row>
    <row r="169" spans="1:16" ht="17.649999999999999" x14ac:dyDescent="0.45">
      <c r="A169" s="4" t="s">
        <v>12</v>
      </c>
      <c r="B169" s="5">
        <f t="shared" ref="B169:P169" si="32">B155-B$147</f>
        <v>6.3E-3</v>
      </c>
      <c r="C169" s="5">
        <f t="shared" si="32"/>
        <v>6.3E-3</v>
      </c>
      <c r="D169" s="5">
        <f t="shared" si="32"/>
        <v>6.5000000000000058E-3</v>
      </c>
      <c r="E169" s="5">
        <f t="shared" si="32"/>
        <v>6.5999999999999948E-3</v>
      </c>
      <c r="F169" s="5">
        <f t="shared" si="32"/>
        <v>6.8999999999999895E-3</v>
      </c>
      <c r="G169" s="5">
        <f t="shared" si="32"/>
        <v>7.0999999999999952E-3</v>
      </c>
      <c r="H169" s="5">
        <f t="shared" si="32"/>
        <v>7.1999999999999981E-3</v>
      </c>
      <c r="I169" s="5">
        <f t="shared" si="32"/>
        <v>7.4999999999999928E-3</v>
      </c>
      <c r="J169" s="5">
        <f t="shared" si="32"/>
        <v>7.9000000000000042E-3</v>
      </c>
      <c r="K169" s="5">
        <f t="shared" si="32"/>
        <v>8.199999999999999E-3</v>
      </c>
      <c r="L169" s="5">
        <f t="shared" si="32"/>
        <v>8.5999999999999965E-3</v>
      </c>
      <c r="M169" s="5">
        <f t="shared" si="32"/>
        <v>8.8000000000000023E-3</v>
      </c>
      <c r="N169" s="5">
        <f t="shared" si="32"/>
        <v>8.9999999999999941E-3</v>
      </c>
      <c r="O169" s="5">
        <f t="shared" si="32"/>
        <v>9.3000000000000027E-3</v>
      </c>
      <c r="P169" s="5">
        <f t="shared" si="32"/>
        <v>9.5999999999999974E-3</v>
      </c>
    </row>
    <row r="170" spans="1:16" ht="17.649999999999999" x14ac:dyDescent="0.45">
      <c r="A170" s="4" t="s">
        <v>13</v>
      </c>
      <c r="B170" s="5">
        <f t="shared" ref="B170:O170" si="33">B156-B$147</f>
        <v>4.500000000000004E-3</v>
      </c>
      <c r="C170" s="5">
        <f t="shared" si="33"/>
        <v>4.9000000000000016E-3</v>
      </c>
      <c r="D170" s="5">
        <f t="shared" si="33"/>
        <v>5.5000000000000049E-3</v>
      </c>
      <c r="E170" s="5">
        <f t="shared" si="33"/>
        <v>5.1999999999999963E-3</v>
      </c>
      <c r="F170" s="5">
        <f t="shared" si="33"/>
        <v>5.400000000000002E-3</v>
      </c>
      <c r="G170" s="5">
        <f t="shared" si="33"/>
        <v>5.499999999999991E-3</v>
      </c>
      <c r="H170" s="5">
        <f t="shared" si="33"/>
        <v>5.5000000000000049E-3</v>
      </c>
      <c r="I170" s="5">
        <f t="shared" si="33"/>
        <v>5.6999999999999967E-3</v>
      </c>
      <c r="J170" s="5">
        <f t="shared" si="33"/>
        <v>5.6999999999999967E-3</v>
      </c>
      <c r="K170" s="5">
        <f t="shared" si="33"/>
        <v>5.5999999999999939E-3</v>
      </c>
      <c r="L170" s="5">
        <f t="shared" si="33"/>
        <v>6.0999999999999943E-3</v>
      </c>
      <c r="M170" s="5">
        <f t="shared" si="33"/>
        <v>5.5000000000000049E-3</v>
      </c>
      <c r="N170" s="5">
        <f t="shared" si="33"/>
        <v>5.2999999999999992E-3</v>
      </c>
      <c r="O170" s="5">
        <f t="shared" si="33"/>
        <v>5.1000000000000073E-3</v>
      </c>
      <c r="P170" s="5">
        <f>P156-P$147</f>
        <v>5.0000000000000044E-3</v>
      </c>
    </row>
    <row r="172" spans="1:16" ht="17.649999999999999" x14ac:dyDescent="0.5">
      <c r="I172" s="2" t="s">
        <v>17</v>
      </c>
      <c r="J172" s="3"/>
      <c r="K172" s="3"/>
    </row>
    <row r="174" spans="1:16" ht="17.25" x14ac:dyDescent="0.45">
      <c r="J174" s="7" t="s">
        <v>15</v>
      </c>
      <c r="K174" s="7" t="s">
        <v>16</v>
      </c>
    </row>
    <row r="175" spans="1:16" ht="15.4" x14ac:dyDescent="0.45">
      <c r="I175" s="9" t="s">
        <v>5</v>
      </c>
      <c r="J175" s="6">
        <v>5.0000000000000001E-4</v>
      </c>
      <c r="K175" s="6">
        <v>0.94210000000000005</v>
      </c>
    </row>
    <row r="176" spans="1:16" ht="15.4" x14ac:dyDescent="0.45">
      <c r="I176" s="9" t="s">
        <v>6</v>
      </c>
      <c r="J176" s="6">
        <v>2.29E-2</v>
      </c>
      <c r="K176" s="6">
        <v>0.99980000000000002</v>
      </c>
    </row>
    <row r="177" spans="1:11" ht="15.4" x14ac:dyDescent="0.45">
      <c r="I177" s="9" t="s">
        <v>7</v>
      </c>
      <c r="J177" s="6">
        <v>1.34E-2</v>
      </c>
      <c r="K177" s="6">
        <v>0.99829999999999997</v>
      </c>
    </row>
    <row r="178" spans="1:11" ht="17.649999999999999" x14ac:dyDescent="0.45">
      <c r="I178" s="9" t="s">
        <v>8</v>
      </c>
      <c r="J178" s="6">
        <v>5.5999999999999999E-3</v>
      </c>
      <c r="K178" s="6">
        <v>0.99580000000000002</v>
      </c>
    </row>
    <row r="179" spans="1:11" ht="17.649999999999999" x14ac:dyDescent="0.45">
      <c r="I179" s="9" t="s">
        <v>9</v>
      </c>
      <c r="J179" s="6">
        <v>7.1999999999999998E-3</v>
      </c>
      <c r="K179" s="6">
        <v>0.99629999999999996</v>
      </c>
    </row>
    <row r="180" spans="1:11" ht="17.649999999999999" x14ac:dyDescent="0.45">
      <c r="I180" s="9" t="s">
        <v>10</v>
      </c>
      <c r="J180" s="6">
        <v>9.7000000000000003E-3</v>
      </c>
      <c r="K180" s="6">
        <v>0.99939999999999996</v>
      </c>
    </row>
    <row r="181" spans="1:11" ht="17.649999999999999" x14ac:dyDescent="0.45">
      <c r="I181" s="9" t="s">
        <v>11</v>
      </c>
      <c r="J181" s="6">
        <v>1.2500000000000001E-2</v>
      </c>
      <c r="K181" s="6">
        <v>0.99890000000000001</v>
      </c>
    </row>
    <row r="182" spans="1:11" ht="17.649999999999999" x14ac:dyDescent="0.45">
      <c r="I182" s="9" t="s">
        <v>12</v>
      </c>
      <c r="J182" s="6">
        <v>1E-4</v>
      </c>
      <c r="K182" s="6">
        <v>0.98209999999999997</v>
      </c>
    </row>
    <row r="183" spans="1:11" ht="17.649999999999999" x14ac:dyDescent="0.45">
      <c r="I183" s="9" t="s">
        <v>13</v>
      </c>
      <c r="J183" s="6">
        <v>1.0000000000000001E-5</v>
      </c>
      <c r="K183" s="6">
        <v>9.3299999999999994E-2</v>
      </c>
    </row>
    <row r="185" spans="1:11" ht="20.65" x14ac:dyDescent="0.7">
      <c r="A185" s="1" t="s">
        <v>18</v>
      </c>
      <c r="D185" s="2" t="s">
        <v>20</v>
      </c>
    </row>
    <row r="187" spans="1:11" ht="15.4" x14ac:dyDescent="0.45">
      <c r="A187" s="4" t="s">
        <v>4</v>
      </c>
      <c r="B187" s="7">
        <v>9.1600000000000001E-2</v>
      </c>
    </row>
    <row r="188" spans="1:11" ht="15.4" x14ac:dyDescent="0.45">
      <c r="A188" s="4" t="s">
        <v>5</v>
      </c>
      <c r="B188" s="7">
        <v>0.1956</v>
      </c>
      <c r="D188" s="4" t="s">
        <v>5</v>
      </c>
      <c r="E188" s="7">
        <f t="shared" ref="E188:E196" si="34">10*(B188-B$187)</f>
        <v>1.04</v>
      </c>
    </row>
    <row r="189" spans="1:11" ht="15.4" x14ac:dyDescent="0.45">
      <c r="A189" s="4" t="s">
        <v>6</v>
      </c>
      <c r="B189" s="7">
        <v>0.29099999999999998</v>
      </c>
      <c r="D189" s="4" t="s">
        <v>6</v>
      </c>
      <c r="E189" s="7">
        <f t="shared" si="34"/>
        <v>1.9939999999999998</v>
      </c>
    </row>
    <row r="190" spans="1:11" ht="15.4" x14ac:dyDescent="0.45">
      <c r="A190" s="4" t="s">
        <v>7</v>
      </c>
      <c r="B190" s="7">
        <v>0.24049999999999999</v>
      </c>
      <c r="D190" s="4" t="s">
        <v>7</v>
      </c>
      <c r="E190" s="7">
        <f t="shared" si="34"/>
        <v>1.4889999999999999</v>
      </c>
    </row>
    <row r="191" spans="1:11" ht="17.649999999999999" x14ac:dyDescent="0.45">
      <c r="A191" s="4" t="s">
        <v>8</v>
      </c>
      <c r="B191" s="7">
        <v>0.2185</v>
      </c>
      <c r="D191" s="4" t="s">
        <v>8</v>
      </c>
      <c r="E191" s="7">
        <f t="shared" si="34"/>
        <v>1.2690000000000001</v>
      </c>
    </row>
    <row r="192" spans="1:11" ht="17.649999999999999" x14ac:dyDescent="0.45">
      <c r="A192" s="4" t="s">
        <v>9</v>
      </c>
      <c r="B192" s="7">
        <v>0.2392</v>
      </c>
      <c r="D192" s="4" t="s">
        <v>9</v>
      </c>
      <c r="E192" s="7">
        <f t="shared" si="34"/>
        <v>1.476</v>
      </c>
    </row>
    <row r="193" spans="1:5" ht="17.649999999999999" x14ac:dyDescent="0.45">
      <c r="A193" s="4" t="s">
        <v>10</v>
      </c>
      <c r="B193" s="7">
        <v>0.25069999999999998</v>
      </c>
      <c r="D193" s="4" t="s">
        <v>10</v>
      </c>
      <c r="E193" s="7">
        <f t="shared" si="34"/>
        <v>1.5909999999999997</v>
      </c>
    </row>
    <row r="194" spans="1:5" ht="17.649999999999999" x14ac:dyDescent="0.45">
      <c r="A194" s="4" t="s">
        <v>11</v>
      </c>
      <c r="B194" s="7">
        <v>0.25419999999999998</v>
      </c>
      <c r="D194" s="4" t="s">
        <v>11</v>
      </c>
      <c r="E194" s="7">
        <f t="shared" si="34"/>
        <v>1.6259999999999997</v>
      </c>
    </row>
    <row r="195" spans="1:5" ht="17.649999999999999" x14ac:dyDescent="0.45">
      <c r="A195" s="4" t="s">
        <v>12</v>
      </c>
      <c r="B195" s="7">
        <v>0.19339999999999999</v>
      </c>
      <c r="D195" s="4" t="s">
        <v>12</v>
      </c>
      <c r="E195" s="7">
        <f t="shared" si="34"/>
        <v>1.0179999999999998</v>
      </c>
    </row>
    <row r="196" spans="1:5" ht="17.649999999999999" x14ac:dyDescent="0.45">
      <c r="A196" s="4" t="s">
        <v>13</v>
      </c>
      <c r="B196" s="7">
        <v>0.18720000000000001</v>
      </c>
      <c r="D196" s="4" t="s">
        <v>13</v>
      </c>
      <c r="E196" s="7">
        <f t="shared" si="34"/>
        <v>0.95600000000000007</v>
      </c>
    </row>
    <row r="198" spans="1:5" ht="18" x14ac:dyDescent="0.6">
      <c r="A198" s="8" t="s">
        <v>19</v>
      </c>
    </row>
    <row r="200" spans="1:5" ht="15.4" x14ac:dyDescent="0.45">
      <c r="A200" s="4" t="s">
        <v>5</v>
      </c>
      <c r="B200" s="10">
        <f t="shared" ref="B200:B208" si="35">1000*(J175/(0.001*E188))</f>
        <v>480.76923076923072</v>
      </c>
    </row>
    <row r="201" spans="1:5" ht="15.4" x14ac:dyDescent="0.45">
      <c r="A201" s="4" t="s">
        <v>6</v>
      </c>
      <c r="B201" s="10">
        <f t="shared" si="35"/>
        <v>11484.453360080242</v>
      </c>
    </row>
    <row r="202" spans="1:5" ht="15.4" x14ac:dyDescent="0.45">
      <c r="A202" s="4" t="s">
        <v>7</v>
      </c>
      <c r="B202" s="10">
        <f t="shared" si="35"/>
        <v>8999.3284083277376</v>
      </c>
    </row>
    <row r="203" spans="1:5" ht="17.649999999999999" x14ac:dyDescent="0.45">
      <c r="A203" s="4" t="s">
        <v>8</v>
      </c>
      <c r="B203" s="10">
        <f t="shared" si="35"/>
        <v>4412.9235618597313</v>
      </c>
    </row>
    <row r="204" spans="1:5" ht="17.649999999999999" x14ac:dyDescent="0.45">
      <c r="A204" s="4" t="s">
        <v>9</v>
      </c>
      <c r="B204" s="10">
        <f t="shared" si="35"/>
        <v>4878.0487804878048</v>
      </c>
    </row>
    <row r="205" spans="1:5" ht="17.649999999999999" x14ac:dyDescent="0.45">
      <c r="A205" s="4" t="s">
        <v>10</v>
      </c>
      <c r="B205" s="10">
        <f t="shared" si="35"/>
        <v>6096.7944688874932</v>
      </c>
    </row>
    <row r="206" spans="1:5" ht="17.649999999999999" x14ac:dyDescent="0.45">
      <c r="A206" s="4" t="s">
        <v>11</v>
      </c>
      <c r="B206" s="10">
        <f t="shared" si="35"/>
        <v>7687.5768757687601</v>
      </c>
    </row>
    <row r="207" spans="1:5" ht="17.649999999999999" x14ac:dyDescent="0.45">
      <c r="A207" s="4" t="s">
        <v>12</v>
      </c>
      <c r="B207" s="10">
        <f t="shared" si="35"/>
        <v>98.231827111984302</v>
      </c>
    </row>
    <row r="208" spans="1:5" ht="17.649999999999999" x14ac:dyDescent="0.45">
      <c r="A208" s="4" t="s">
        <v>13</v>
      </c>
      <c r="B208" s="10">
        <f t="shared" si="35"/>
        <v>10.460251046025103</v>
      </c>
    </row>
    <row r="210" spans="1:3" ht="17.649999999999999" x14ac:dyDescent="0.5">
      <c r="A210" s="2" t="s">
        <v>24</v>
      </c>
    </row>
    <row r="212" spans="1:3" ht="15" x14ac:dyDescent="0.45">
      <c r="B212" s="7" t="s">
        <v>23</v>
      </c>
      <c r="C212" s="7" t="s">
        <v>25</v>
      </c>
    </row>
    <row r="213" spans="1:3" ht="15.4" x14ac:dyDescent="0.45">
      <c r="A213" s="4" t="s">
        <v>5</v>
      </c>
      <c r="B213" s="10">
        <f t="shared" ref="B213:B221" si="36">AVERAGE(B62,B131,B200)</f>
        <v>498.85265540903606</v>
      </c>
      <c r="C213" s="10">
        <f t="shared" ref="C213:C221" si="37">_xlfn.STDEV.S(B62,B131,B200)</f>
        <v>119.4415696111396</v>
      </c>
    </row>
    <row r="214" spans="1:3" ht="15.4" x14ac:dyDescent="0.45">
      <c r="A214" s="4" t="s">
        <v>6</v>
      </c>
      <c r="B214" s="10">
        <f t="shared" si="36"/>
        <v>12095.280872068581</v>
      </c>
      <c r="C214" s="10">
        <f t="shared" si="37"/>
        <v>2103.7067028405222</v>
      </c>
    </row>
    <row r="215" spans="1:3" ht="15.4" x14ac:dyDescent="0.45">
      <c r="A215" s="4" t="s">
        <v>7</v>
      </c>
      <c r="B215" s="10">
        <f t="shared" si="36"/>
        <v>9806.3504678048721</v>
      </c>
      <c r="C215" s="10">
        <f t="shared" si="37"/>
        <v>699.15384054425181</v>
      </c>
    </row>
    <row r="216" spans="1:3" ht="17.649999999999999" x14ac:dyDescent="0.45">
      <c r="A216" s="4" t="s">
        <v>8</v>
      </c>
      <c r="B216" s="10">
        <f t="shared" si="36"/>
        <v>8300.8394427469921</v>
      </c>
      <c r="C216" s="10">
        <f t="shared" si="37"/>
        <v>3965.8017379606868</v>
      </c>
    </row>
    <row r="217" spans="1:3" ht="17.649999999999999" x14ac:dyDescent="0.45">
      <c r="A217" s="4" t="s">
        <v>9</v>
      </c>
      <c r="B217" s="10">
        <f t="shared" si="36"/>
        <v>4741.5152258389453</v>
      </c>
      <c r="C217" s="10">
        <f t="shared" si="37"/>
        <v>2062.2618928768538</v>
      </c>
    </row>
    <row r="218" spans="1:3" ht="17.649999999999999" x14ac:dyDescent="0.45">
      <c r="A218" s="4" t="s">
        <v>10</v>
      </c>
      <c r="B218" s="10">
        <f t="shared" si="36"/>
        <v>7112.2192910939129</v>
      </c>
      <c r="C218" s="10">
        <f t="shared" si="37"/>
        <v>2999.7994700096442</v>
      </c>
    </row>
    <row r="219" spans="1:3" ht="17.649999999999999" x14ac:dyDescent="0.45">
      <c r="A219" s="4" t="s">
        <v>11</v>
      </c>
      <c r="B219" s="10">
        <f t="shared" si="36"/>
        <v>8792.0494537947725</v>
      </c>
      <c r="C219" s="10">
        <f t="shared" si="37"/>
        <v>2448.6435190357579</v>
      </c>
    </row>
    <row r="220" spans="1:3" ht="17.649999999999999" x14ac:dyDescent="0.45">
      <c r="A220" s="4" t="s">
        <v>12</v>
      </c>
      <c r="B220" s="10">
        <f t="shared" si="36"/>
        <v>133.79639510209211</v>
      </c>
      <c r="C220" s="10">
        <f t="shared" si="37"/>
        <v>58.066200113030483</v>
      </c>
    </row>
    <row r="221" spans="1:3" ht="17.649999999999999" x14ac:dyDescent="0.45">
      <c r="A221" s="4" t="s">
        <v>13</v>
      </c>
      <c r="B221" s="10">
        <f t="shared" si="36"/>
        <v>37.407243380321297</v>
      </c>
      <c r="C221" s="10">
        <f t="shared" si="37"/>
        <v>32.057479270530422</v>
      </c>
    </row>
  </sheetData>
  <mergeCells count="6">
    <mergeCell ref="B160:P160"/>
    <mergeCell ref="B7:P7"/>
    <mergeCell ref="B22:P22"/>
    <mergeCell ref="B76:P76"/>
    <mergeCell ref="B91:P91"/>
    <mergeCell ref="B145:P14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4–source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2021-06-22T06:00:22Z</dcterms:modified>
</cp:coreProperties>
</file>