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eongjin Park\Downloads\Source data for resubmission-20210207T004402Z-001\Source data for resubmission\"/>
    </mc:Choice>
  </mc:AlternateContent>
  <xr:revisionPtr revIDLastSave="0" documentId="13_ncr:1_{AA943FC9-8B5E-494C-8BD0-A966AB944911}" xr6:coauthVersionLast="45" xr6:coauthVersionMax="45" xr10:uidLastSave="{00000000-0000-0000-0000-000000000000}"/>
  <bookViews>
    <workbookView xWindow="58740" yWindow="-4185" windowWidth="26625" windowHeight="18630" xr2:uid="{00000000-000D-0000-FFFF-FFFF00000000}"/>
  </bookViews>
  <sheets>
    <sheet name="panel b" sheetId="1" r:id="rId1"/>
    <sheet name="panel 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D5" i="1" l="1"/>
  <c r="F4" i="2"/>
  <c r="F14" i="2"/>
  <c r="F12" i="2"/>
  <c r="F9" i="2"/>
  <c r="F7" i="2"/>
  <c r="E14" i="2"/>
  <c r="E12" i="2"/>
  <c r="E9" i="2"/>
  <c r="E7" i="2"/>
  <c r="E4" i="2" l="1"/>
  <c r="E2" i="2"/>
  <c r="D4" i="1" l="1"/>
  <c r="G25" i="1"/>
  <c r="F25" i="1"/>
  <c r="E25" i="1"/>
  <c r="D25" i="1"/>
  <c r="G24" i="1"/>
  <c r="F24" i="1"/>
  <c r="E24" i="1"/>
  <c r="D24" i="1"/>
  <c r="G21" i="1"/>
  <c r="F21" i="1"/>
  <c r="E21" i="1"/>
  <c r="D21" i="1"/>
  <c r="G20" i="1"/>
  <c r="F20" i="1"/>
  <c r="E20" i="1"/>
  <c r="D20" i="1"/>
  <c r="G17" i="1"/>
  <c r="F17" i="1"/>
  <c r="E17" i="1"/>
  <c r="D17" i="1"/>
  <c r="G16" i="1"/>
  <c r="F16" i="1"/>
  <c r="E16" i="1"/>
  <c r="D16" i="1"/>
  <c r="G13" i="1"/>
  <c r="F13" i="1"/>
  <c r="E13" i="1"/>
  <c r="D13" i="1"/>
  <c r="G12" i="1"/>
  <c r="F12" i="1"/>
  <c r="E12" i="1"/>
  <c r="D12" i="1"/>
  <c r="G9" i="1" l="1"/>
  <c r="F9" i="1"/>
  <c r="E9" i="1"/>
  <c r="D9" i="1"/>
  <c r="G8" i="1"/>
  <c r="F8" i="1"/>
  <c r="E8" i="1"/>
  <c r="D8" i="1"/>
  <c r="G5" i="1"/>
  <c r="F5" i="1"/>
  <c r="E5" i="1"/>
  <c r="G4" i="1"/>
  <c r="F4" i="1"/>
  <c r="E4" i="1"/>
</calcChain>
</file>

<file path=xl/sharedStrings.xml><?xml version="1.0" encoding="utf-8"?>
<sst xmlns="http://schemas.openxmlformats.org/spreadsheetml/2006/main" count="66" uniqueCount="25">
  <si>
    <t xml:space="preserve">Time=0 s </t>
  </si>
  <si>
    <t>Average</t>
  </si>
  <si>
    <t>Repeats</t>
  </si>
  <si>
    <t>R1</t>
  </si>
  <si>
    <t>R2</t>
  </si>
  <si>
    <t>num of cells</t>
  </si>
  <si>
    <t>standard deviation</t>
  </si>
  <si>
    <t>mMaple3_NT</t>
  </si>
  <si>
    <t>mMaple3_Rif</t>
  </si>
  <si>
    <t>sAB-70-mMaple3_NT</t>
  </si>
  <si>
    <t>sAB-70-mMaple3_Rif</t>
  </si>
  <si>
    <t>Treatment</t>
  </si>
  <si>
    <t>D (um^2/s)</t>
  </si>
  <si>
    <t>NT</t>
  </si>
  <si>
    <t>Rif</t>
  </si>
  <si>
    <t>Time 0.00576 s</t>
  </si>
  <si>
    <t>Time 0.01152 s</t>
  </si>
  <si>
    <t>Time 0.01728 s</t>
  </si>
  <si>
    <t>Time 0.02304 s</t>
  </si>
  <si>
    <t>mMaple3</t>
  </si>
  <si>
    <t>sAB-70-mMaple3</t>
  </si>
  <si>
    <t>num of traces</t>
  </si>
  <si>
    <t>scFv-GCN4-mMaple3</t>
  </si>
  <si>
    <t>scFv-GCN4-mMaple3_NT</t>
  </si>
  <si>
    <t>scFv-GCN4-mMaple3_Rif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</si>
</sst>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10"/>
      <color theme="1"/>
      <name val="Arial"/>
      <family val="2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11" fontId="0" fillId="0" borderId="0" xfId="0" applyNumberFormat="1"/>
    <xf numFmtId="0" fontId="1" fillId="2" borderId="0" xfId="0" applyFont="1" applyFill="1"/>
    <xf numFmtId="14" fontId="0" fillId="2" borderId="0" xfId="0" applyNumberFormat="1" applyFill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0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4" fontId="2" fillId="0" borderId="2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2" fontId="0" fillId="0" borderId="0" xfId="0" applyNumberFormat="1"/>
    <xf numFmtId="0" fontId="1" fillId="2" borderId="0" xfId="0" applyNumberFormat="1" applyFont="1" applyFill="1"/>
    <xf numFmtId="0" fontId="0" fillId="2" borderId="0" xfId="0" applyNumberFormat="1" applyFill="1"/>
    <xf numFmtId="0" fontId="0" fillId="0" borderId="0" xfId="0" applyFill="1" applyAlignment="1">
      <alignment horizontal="center"/>
    </xf>
    <xf numFmtId="14" fontId="2" fillId="0" borderId="0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0" fillId="0" borderId="0" xfId="0" applyNumberFormat="1" applyFill="1"/>
    <xf numFmtId="0" fontId="0" fillId="2" borderId="0" xfId="0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F25" sqref="F25"/>
    </sheetView>
  </sheetViews>
  <sheetFormatPr defaultRowHeight="16.5" x14ac:dyDescent="0.3"/>
  <cols>
    <col min="1" max="1" width="25.625" customWidth="1"/>
    <col min="2" max="2" width="10.75" bestFit="1" customWidth="1"/>
    <col min="4" max="4" width="14.875" customWidth="1"/>
    <col min="5" max="5" width="22" customWidth="1"/>
    <col min="6" max="6" width="24.125" customWidth="1"/>
    <col min="7" max="7" width="20" customWidth="1"/>
    <col min="8" max="8" width="15.125" style="9" customWidth="1"/>
    <col min="9" max="9" width="13.125" bestFit="1" customWidth="1"/>
  </cols>
  <sheetData>
    <row r="1" spans="1:11" x14ac:dyDescent="0.3">
      <c r="B1" s="4" t="s">
        <v>2</v>
      </c>
      <c r="C1" s="4" t="s">
        <v>0</v>
      </c>
      <c r="D1" s="4" t="s">
        <v>15</v>
      </c>
      <c r="E1" s="4" t="s">
        <v>16</v>
      </c>
      <c r="F1" s="4" t="s">
        <v>17</v>
      </c>
      <c r="G1" s="4" t="s">
        <v>18</v>
      </c>
      <c r="H1" s="15" t="s">
        <v>5</v>
      </c>
      <c r="I1" s="15" t="s">
        <v>21</v>
      </c>
    </row>
    <row r="2" spans="1:11" x14ac:dyDescent="0.3">
      <c r="A2" s="22" t="s">
        <v>7</v>
      </c>
      <c r="B2" s="2" t="s">
        <v>3</v>
      </c>
      <c r="C2">
        <v>0</v>
      </c>
      <c r="D2" s="3">
        <v>4.1252332000000003E-2</v>
      </c>
      <c r="E2" s="3">
        <v>8.0258539000000004E-2</v>
      </c>
      <c r="F2" s="3">
        <v>0.11382711</v>
      </c>
      <c r="G2" s="3">
        <v>0.14493944</v>
      </c>
      <c r="H2" s="9">
        <v>84</v>
      </c>
      <c r="I2" s="9">
        <v>1756</v>
      </c>
      <c r="K2" s="3"/>
    </row>
    <row r="3" spans="1:11" x14ac:dyDescent="0.3">
      <c r="A3" s="22"/>
      <c r="B3" s="2" t="s">
        <v>4</v>
      </c>
      <c r="C3">
        <v>0</v>
      </c>
      <c r="D3" s="3">
        <v>4.3672687000000002E-2</v>
      </c>
      <c r="E3" s="3">
        <v>8.2844348999999998E-2</v>
      </c>
      <c r="F3" s="3">
        <v>0.11479233</v>
      </c>
      <c r="G3" s="3">
        <v>0.14468159999999999</v>
      </c>
      <c r="H3" s="9">
        <v>94</v>
      </c>
      <c r="I3" s="9">
        <v>13211</v>
      </c>
      <c r="K3" s="3"/>
    </row>
    <row r="4" spans="1:11" x14ac:dyDescent="0.3">
      <c r="A4" s="1"/>
      <c r="B4" s="5" t="s">
        <v>1</v>
      </c>
      <c r="C4" s="6">
        <v>0</v>
      </c>
      <c r="D4" s="7">
        <f>AVERAGE(D2:D3)</f>
        <v>4.2462509500000002E-2</v>
      </c>
      <c r="E4" s="7">
        <f>AVERAGE(E2:E3)</f>
        <v>8.1551444000000001E-2</v>
      </c>
      <c r="F4" s="7">
        <f>AVERAGE(F2:F3)</f>
        <v>0.11430972</v>
      </c>
      <c r="G4" s="7">
        <f>AVERAGE(G2:G3)</f>
        <v>0.14481052</v>
      </c>
      <c r="H4" s="16"/>
      <c r="I4" s="9"/>
    </row>
    <row r="5" spans="1:11" x14ac:dyDescent="0.3">
      <c r="A5" s="1"/>
      <c r="B5" s="5" t="s">
        <v>6</v>
      </c>
      <c r="C5" s="6">
        <v>0</v>
      </c>
      <c r="D5" s="7">
        <f>_xlfn.STDEV.P(D2:D3)</f>
        <v>1.2101774999999995E-3</v>
      </c>
      <c r="E5" s="7">
        <f>_xlfn.STDEV.P(E2:E3)</f>
        <v>1.292904999999997E-3</v>
      </c>
      <c r="F5" s="7">
        <f>_xlfn.STDEV.P(F2:F3)</f>
        <v>4.8261000000000137E-4</v>
      </c>
      <c r="G5" s="7">
        <f>_xlfn.STDEV.P(G2:G3)</f>
        <v>1.2892000000000459E-4</v>
      </c>
      <c r="H5" s="16"/>
      <c r="I5" s="21"/>
    </row>
    <row r="6" spans="1:11" x14ac:dyDescent="0.3">
      <c r="A6" s="22" t="s">
        <v>8</v>
      </c>
      <c r="B6" s="2" t="s">
        <v>3</v>
      </c>
      <c r="C6">
        <v>0</v>
      </c>
      <c r="D6" s="3">
        <v>4.1063811999999998E-2</v>
      </c>
      <c r="E6" s="3">
        <v>7.9897220000000005E-2</v>
      </c>
      <c r="F6" s="3">
        <v>0.11165985</v>
      </c>
      <c r="G6" s="3">
        <v>0.14330132000000001</v>
      </c>
      <c r="H6" s="9">
        <v>40</v>
      </c>
      <c r="I6" s="9">
        <v>488</v>
      </c>
      <c r="K6" s="3"/>
    </row>
    <row r="7" spans="1:11" x14ac:dyDescent="0.3">
      <c r="A7" s="22"/>
      <c r="B7" s="2" t="s">
        <v>4</v>
      </c>
      <c r="C7">
        <v>0</v>
      </c>
      <c r="D7" s="3">
        <v>4.4634344999999999E-2</v>
      </c>
      <c r="E7" s="3">
        <v>8.5061522000000001E-2</v>
      </c>
      <c r="F7" s="3">
        <v>0.11962928</v>
      </c>
      <c r="G7" s="3">
        <v>0.1494364</v>
      </c>
      <c r="H7" s="9">
        <v>62</v>
      </c>
      <c r="I7" s="9">
        <v>2332</v>
      </c>
      <c r="J7" s="3"/>
      <c r="K7" s="3"/>
    </row>
    <row r="8" spans="1:11" x14ac:dyDescent="0.3">
      <c r="B8" s="5" t="s">
        <v>1</v>
      </c>
      <c r="C8" s="6">
        <v>0</v>
      </c>
      <c r="D8" s="7">
        <f>AVERAGE(D6:D7)</f>
        <v>4.2849078499999999E-2</v>
      </c>
      <c r="E8" s="7">
        <f>AVERAGE(E6:E7)</f>
        <v>8.2479370999999996E-2</v>
      </c>
      <c r="F8" s="7">
        <f t="shared" ref="F8:G8" si="0">AVERAGE(F6:F7)</f>
        <v>0.115644565</v>
      </c>
      <c r="G8" s="7">
        <f t="shared" si="0"/>
        <v>0.14636885999999999</v>
      </c>
      <c r="H8" s="16"/>
      <c r="I8" s="21"/>
    </row>
    <row r="9" spans="1:11" x14ac:dyDescent="0.3">
      <c r="B9" s="5" t="s">
        <v>6</v>
      </c>
      <c r="C9" s="6">
        <v>0</v>
      </c>
      <c r="D9" s="7">
        <f>_xlfn.STDEV.P(D6:D7)</f>
        <v>1.7852665000000004E-3</v>
      </c>
      <c r="E9" s="7">
        <f t="shared" ref="E9:G9" si="1">_xlfn.STDEV.P(E6:E7)</f>
        <v>2.5821509999999978E-3</v>
      </c>
      <c r="F9" s="7">
        <f t="shared" si="1"/>
        <v>3.9847149999999998E-3</v>
      </c>
      <c r="G9" s="7">
        <f t="shared" si="1"/>
        <v>3.0675399999999936E-3</v>
      </c>
      <c r="H9" s="16"/>
      <c r="I9" s="21"/>
    </row>
    <row r="10" spans="1:11" x14ac:dyDescent="0.3">
      <c r="A10" s="22" t="s">
        <v>9</v>
      </c>
      <c r="B10" s="2" t="s">
        <v>3</v>
      </c>
      <c r="C10">
        <v>0</v>
      </c>
      <c r="D10" s="3">
        <v>1.1998447000000001E-2</v>
      </c>
      <c r="E10" s="3">
        <v>2.4086851999999999E-2</v>
      </c>
      <c r="F10" s="3">
        <v>3.5932314999999999E-2</v>
      </c>
      <c r="G10" s="3">
        <v>4.7013734000000001E-2</v>
      </c>
      <c r="H10" s="9">
        <v>134</v>
      </c>
      <c r="I10" s="9">
        <v>546</v>
      </c>
      <c r="J10" s="3"/>
      <c r="K10" s="3"/>
    </row>
    <row r="11" spans="1:11" x14ac:dyDescent="0.3">
      <c r="A11" s="22"/>
      <c r="B11" s="2" t="s">
        <v>4</v>
      </c>
      <c r="C11">
        <v>0</v>
      </c>
      <c r="D11" s="3">
        <v>1.5762068000000001E-2</v>
      </c>
      <c r="E11" s="3">
        <v>3.0611934E-2</v>
      </c>
      <c r="F11" s="3">
        <v>4.4079353000000002E-2</v>
      </c>
      <c r="G11" s="3">
        <v>5.7600369999999998E-2</v>
      </c>
      <c r="H11" s="9">
        <v>128</v>
      </c>
      <c r="I11" s="21">
        <v>530</v>
      </c>
      <c r="J11" s="3"/>
      <c r="K11" s="3"/>
    </row>
    <row r="12" spans="1:11" x14ac:dyDescent="0.3">
      <c r="B12" s="5" t="s">
        <v>1</v>
      </c>
      <c r="C12" s="6">
        <v>0</v>
      </c>
      <c r="D12" s="7">
        <f>AVERAGE(D10:D11)</f>
        <v>1.38802575E-2</v>
      </c>
      <c r="E12" s="7">
        <f>AVERAGE(E10:E11)</f>
        <v>2.7349393E-2</v>
      </c>
      <c r="F12" s="7">
        <f>AVERAGE(F10:F11)</f>
        <v>4.0005834000000004E-2</v>
      </c>
      <c r="G12" s="7">
        <f>AVERAGE(G10:G11)</f>
        <v>5.2307052E-2</v>
      </c>
      <c r="H12" s="16"/>
      <c r="I12" s="9"/>
    </row>
    <row r="13" spans="1:11" x14ac:dyDescent="0.3">
      <c r="B13" s="5" t="s">
        <v>6</v>
      </c>
      <c r="C13" s="6">
        <v>0</v>
      </c>
      <c r="D13" s="7">
        <f>_xlfn.STDEV.P(D10:D11)</f>
        <v>1.8818105E-3</v>
      </c>
      <c r="E13" s="7">
        <f>_xlfn.STDEV.P(E10:E11)</f>
        <v>3.2625410000000007E-3</v>
      </c>
      <c r="F13" s="7">
        <f>_xlfn.STDEV.P(F10:F11)</f>
        <v>4.0735190000000011E-3</v>
      </c>
      <c r="G13" s="7">
        <f>_xlfn.STDEV.P(G10:G11)</f>
        <v>5.2933179999999982E-3</v>
      </c>
      <c r="H13" s="16"/>
      <c r="I13" s="9"/>
    </row>
    <row r="14" spans="1:11" x14ac:dyDescent="0.3">
      <c r="A14" s="22" t="s">
        <v>10</v>
      </c>
      <c r="B14" s="2" t="s">
        <v>3</v>
      </c>
      <c r="C14">
        <v>0</v>
      </c>
      <c r="D14" s="3">
        <v>1.4373922000000001E-2</v>
      </c>
      <c r="E14" s="3">
        <v>2.7512733000000001E-2</v>
      </c>
      <c r="F14" s="3">
        <v>3.9925181999999997E-2</v>
      </c>
      <c r="G14" s="3">
        <v>5.0790952E-2</v>
      </c>
      <c r="H14" s="9">
        <v>96</v>
      </c>
      <c r="I14" s="21">
        <v>227</v>
      </c>
      <c r="J14" s="3"/>
      <c r="K14" s="3"/>
    </row>
    <row r="15" spans="1:11" x14ac:dyDescent="0.3">
      <c r="A15" s="22"/>
      <c r="B15" s="2" t="s">
        <v>4</v>
      </c>
      <c r="C15">
        <v>0</v>
      </c>
      <c r="D15" s="3">
        <v>1.2513204999999999E-2</v>
      </c>
      <c r="E15" s="3">
        <v>2.5002924999999999E-2</v>
      </c>
      <c r="F15" s="3">
        <v>3.6813532000000003E-2</v>
      </c>
      <c r="G15" s="3">
        <v>4.8013078000000001E-2</v>
      </c>
      <c r="H15" s="9">
        <v>126</v>
      </c>
      <c r="I15" s="21">
        <v>365</v>
      </c>
      <c r="J15" s="3"/>
      <c r="K15" s="3"/>
    </row>
    <row r="16" spans="1:11" x14ac:dyDescent="0.3">
      <c r="B16" s="5" t="s">
        <v>1</v>
      </c>
      <c r="C16" s="6">
        <v>0</v>
      </c>
      <c r="D16" s="7">
        <f>AVERAGE(D14:D15)</f>
        <v>1.34435635E-2</v>
      </c>
      <c r="E16" s="7">
        <f>AVERAGE(E14:E15)</f>
        <v>2.6257829E-2</v>
      </c>
      <c r="F16" s="7">
        <f>AVERAGE(F14:F15)</f>
        <v>3.8369357E-2</v>
      </c>
      <c r="G16" s="7">
        <f>AVERAGE(G14:G15)</f>
        <v>4.9402015000000001E-2</v>
      </c>
      <c r="H16" s="16"/>
      <c r="I16" s="9"/>
    </row>
    <row r="17" spans="1:9" x14ac:dyDescent="0.3">
      <c r="B17" s="5" t="s">
        <v>6</v>
      </c>
      <c r="C17" s="6">
        <v>0</v>
      </c>
      <c r="D17" s="7">
        <f>_xlfn.STDEV.P(D14:D15)</f>
        <v>9.3035850000000066E-4</v>
      </c>
      <c r="E17" s="7">
        <f>_xlfn.STDEV.P(E14:E15)</f>
        <v>1.2549040000000011E-3</v>
      </c>
      <c r="F17" s="7">
        <f>_xlfn.STDEV.P(F14:F15)</f>
        <v>1.5558249999999968E-3</v>
      </c>
      <c r="G17" s="7">
        <f>_xlfn.STDEV.P(G14:G15)</f>
        <v>1.3889369999999998E-3</v>
      </c>
      <c r="H17" s="16"/>
      <c r="I17" s="9"/>
    </row>
    <row r="18" spans="1:9" x14ac:dyDescent="0.3">
      <c r="A18" s="22" t="s">
        <v>23</v>
      </c>
      <c r="B18" s="2" t="s">
        <v>3</v>
      </c>
      <c r="C18">
        <v>0</v>
      </c>
      <c r="D18" s="3">
        <v>1.3244806E-2</v>
      </c>
      <c r="E18" s="3">
        <v>2.6211298000000001E-2</v>
      </c>
      <c r="F18" s="3">
        <v>3.9716724000000002E-2</v>
      </c>
      <c r="G18" s="3">
        <v>5.0504744999999997E-2</v>
      </c>
      <c r="H18" s="9">
        <v>84</v>
      </c>
      <c r="I18" s="9">
        <v>325</v>
      </c>
    </row>
    <row r="19" spans="1:9" x14ac:dyDescent="0.3">
      <c r="A19" s="22"/>
      <c r="B19" s="2" t="s">
        <v>4</v>
      </c>
      <c r="C19">
        <v>0</v>
      </c>
      <c r="D19" s="3">
        <v>1.5383183999999999E-2</v>
      </c>
      <c r="E19" s="3">
        <v>3.0242729999999999E-2</v>
      </c>
      <c r="F19" s="3">
        <v>4.3301656000000001E-2</v>
      </c>
      <c r="G19" s="3">
        <v>5.3978195999999999E-2</v>
      </c>
      <c r="H19" s="9">
        <v>51</v>
      </c>
      <c r="I19" s="9">
        <v>246</v>
      </c>
    </row>
    <row r="20" spans="1:9" x14ac:dyDescent="0.3">
      <c r="B20" s="5" t="s">
        <v>1</v>
      </c>
      <c r="C20" s="6">
        <v>0</v>
      </c>
      <c r="D20" s="7">
        <f>AVERAGE(D18:D19)</f>
        <v>1.4313994999999999E-2</v>
      </c>
      <c r="E20" s="7">
        <f>AVERAGE(E18:E19)</f>
        <v>2.8227014000000002E-2</v>
      </c>
      <c r="F20" s="7">
        <f>AVERAGE(F18:F19)</f>
        <v>4.1509190000000001E-2</v>
      </c>
      <c r="G20" s="7">
        <f>AVERAGE(G18:G19)</f>
        <v>5.2241470499999998E-2</v>
      </c>
      <c r="H20" s="16"/>
      <c r="I20" s="9"/>
    </row>
    <row r="21" spans="1:9" x14ac:dyDescent="0.3">
      <c r="B21" s="5" t="s">
        <v>6</v>
      </c>
      <c r="C21" s="6">
        <v>0</v>
      </c>
      <c r="D21" s="7">
        <f>_xlfn.STDEV.P(D18:D19)</f>
        <v>1.0691889999999999E-3</v>
      </c>
      <c r="E21" s="7">
        <f>_xlfn.STDEV.P(E18:E19)</f>
        <v>2.015715999999999E-3</v>
      </c>
      <c r="F21" s="7">
        <f>_xlfn.STDEV.P(F18:F19)</f>
        <v>1.7924659999999995E-3</v>
      </c>
      <c r="G21" s="7">
        <f>_xlfn.STDEV.P(G18:G19)</f>
        <v>1.7367255000000012E-3</v>
      </c>
      <c r="H21" s="16"/>
      <c r="I21" s="9"/>
    </row>
    <row r="22" spans="1:9" x14ac:dyDescent="0.3">
      <c r="A22" s="22" t="s">
        <v>24</v>
      </c>
      <c r="B22" s="2" t="s">
        <v>3</v>
      </c>
      <c r="C22">
        <v>0</v>
      </c>
      <c r="D22" s="3">
        <v>1.3250778E-2</v>
      </c>
      <c r="E22" s="3">
        <v>2.6976848000000001E-2</v>
      </c>
      <c r="F22" s="3">
        <v>3.9347146E-2</v>
      </c>
      <c r="G22" s="3">
        <v>4.9717288999999998E-2</v>
      </c>
      <c r="H22" s="9">
        <v>90</v>
      </c>
      <c r="I22" s="9">
        <v>157</v>
      </c>
    </row>
    <row r="23" spans="1:9" x14ac:dyDescent="0.3">
      <c r="A23" s="22"/>
      <c r="B23" s="2" t="s">
        <v>4</v>
      </c>
      <c r="C23">
        <v>0</v>
      </c>
      <c r="D23" s="3">
        <v>1.2808152999999999E-2</v>
      </c>
      <c r="E23" s="3">
        <v>2.5319950000000001E-2</v>
      </c>
      <c r="F23" s="3">
        <v>3.7380813999999998E-2</v>
      </c>
      <c r="G23" s="3">
        <v>4.9090942999999998E-2</v>
      </c>
      <c r="H23" s="9">
        <v>85</v>
      </c>
      <c r="I23" s="9">
        <v>153</v>
      </c>
    </row>
    <row r="24" spans="1:9" x14ac:dyDescent="0.3">
      <c r="B24" s="5" t="s">
        <v>1</v>
      </c>
      <c r="C24" s="6">
        <v>0</v>
      </c>
      <c r="D24" s="7">
        <f>AVERAGE(D22:D23)</f>
        <v>1.30294655E-2</v>
      </c>
      <c r="E24" s="7">
        <f>AVERAGE(E22:E23)</f>
        <v>2.6148399000000003E-2</v>
      </c>
      <c r="F24" s="7">
        <f>AVERAGE(F22:F23)</f>
        <v>3.8363979999999999E-2</v>
      </c>
      <c r="G24" s="7">
        <f>AVERAGE(G22:G23)</f>
        <v>4.9404115999999998E-2</v>
      </c>
      <c r="H24" s="16"/>
      <c r="I24" s="9"/>
    </row>
    <row r="25" spans="1:9" x14ac:dyDescent="0.3">
      <c r="B25" s="5" t="s">
        <v>6</v>
      </c>
      <c r="C25" s="6">
        <v>0</v>
      </c>
      <c r="D25" s="7">
        <f>_xlfn.STDEV.P(D22:D23)</f>
        <v>2.2131250000000015E-4</v>
      </c>
      <c r="E25" s="7">
        <f>_xlfn.STDEV.P(E22:E23)</f>
        <v>8.284490000000002E-4</v>
      </c>
      <c r="F25" s="7">
        <f>_xlfn.STDEV.P(F22:F23)</f>
        <v>9.831660000000006E-4</v>
      </c>
      <c r="G25" s="7">
        <f>_xlfn.STDEV.P(G22:G23)</f>
        <v>3.1317299999999992E-4</v>
      </c>
      <c r="H25" s="16"/>
      <c r="I25" s="9"/>
    </row>
    <row r="26" spans="1:9" x14ac:dyDescent="0.3">
      <c r="F26" s="3"/>
      <c r="G26" s="3"/>
    </row>
    <row r="27" spans="1:9" x14ac:dyDescent="0.3">
      <c r="F27" s="3"/>
      <c r="G27" s="3"/>
    </row>
  </sheetData>
  <mergeCells count="6">
    <mergeCell ref="A22:A23"/>
    <mergeCell ref="A6:A7"/>
    <mergeCell ref="A2:A3"/>
    <mergeCell ref="A10:A11"/>
    <mergeCell ref="A14:A15"/>
    <mergeCell ref="A18:A19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A12" sqref="A12:A15"/>
    </sheetView>
  </sheetViews>
  <sheetFormatPr defaultRowHeight="16.5" x14ac:dyDescent="0.3"/>
  <cols>
    <col min="1" max="1" width="29.875" customWidth="1"/>
    <col min="3" max="3" width="8.125" bestFit="1" customWidth="1"/>
    <col min="4" max="5" width="12" bestFit="1" customWidth="1"/>
    <col min="6" max="6" width="17.875" bestFit="1" customWidth="1"/>
    <col min="7" max="7" width="11.75" bestFit="1" customWidth="1"/>
    <col min="8" max="8" width="13.125" bestFit="1" customWidth="1"/>
  </cols>
  <sheetData>
    <row r="1" spans="1:9" ht="17.25" thickBot="1" x14ac:dyDescent="0.35">
      <c r="A1" s="17"/>
      <c r="B1" s="11" t="s">
        <v>11</v>
      </c>
      <c r="C1" s="10" t="s">
        <v>2</v>
      </c>
      <c r="D1" s="6" t="s">
        <v>12</v>
      </c>
      <c r="E1" s="6" t="s">
        <v>1</v>
      </c>
      <c r="F1" s="6" t="s">
        <v>6</v>
      </c>
      <c r="G1" s="6" t="s">
        <v>5</v>
      </c>
      <c r="H1" s="6" t="s">
        <v>21</v>
      </c>
    </row>
    <row r="2" spans="1:9" ht="17.25" thickBot="1" x14ac:dyDescent="0.35">
      <c r="A2" s="22" t="s">
        <v>19</v>
      </c>
      <c r="B2" s="27" t="s">
        <v>13</v>
      </c>
      <c r="C2" s="12" t="s">
        <v>3</v>
      </c>
      <c r="D2" s="19">
        <v>6.4988900000000003</v>
      </c>
      <c r="E2" s="27">
        <f>AVERAGE(D2:D3)</f>
        <v>6.5262549999999999</v>
      </c>
      <c r="F2" s="23">
        <f>STDEV(D2:D3)</f>
        <v>3.8699954134339236E-2</v>
      </c>
      <c r="G2" s="9">
        <v>84</v>
      </c>
      <c r="H2" s="9">
        <v>1756</v>
      </c>
    </row>
    <row r="3" spans="1:9" ht="17.25" thickBot="1" x14ac:dyDescent="0.35">
      <c r="A3" s="22"/>
      <c r="B3" s="27"/>
      <c r="C3" s="12" t="s">
        <v>4</v>
      </c>
      <c r="D3" s="20">
        <v>6.5536199999999996</v>
      </c>
      <c r="E3" s="27"/>
      <c r="F3" s="24"/>
      <c r="G3" s="9">
        <v>94</v>
      </c>
      <c r="H3" s="9">
        <v>13211</v>
      </c>
    </row>
    <row r="4" spans="1:9" ht="17.25" thickBot="1" x14ac:dyDescent="0.35">
      <c r="A4" s="22"/>
      <c r="B4" s="26" t="s">
        <v>14</v>
      </c>
      <c r="C4" s="12" t="s">
        <v>3</v>
      </c>
      <c r="D4" s="19">
        <v>6.4180700000000002</v>
      </c>
      <c r="E4" s="26">
        <f>AVERAGE(D4:D5)</f>
        <v>6.5984750000000005</v>
      </c>
      <c r="F4" s="25">
        <f>STDEV(D4:D5)</f>
        <v>0.2551311977199181</v>
      </c>
      <c r="G4" s="9">
        <v>40</v>
      </c>
      <c r="H4" s="9">
        <v>488</v>
      </c>
    </row>
    <row r="5" spans="1:9" ht="17.25" thickBot="1" x14ac:dyDescent="0.35">
      <c r="A5" s="22"/>
      <c r="B5" s="26"/>
      <c r="C5" s="13" t="s">
        <v>4</v>
      </c>
      <c r="D5" s="19">
        <v>6.77888</v>
      </c>
      <c r="E5" s="26"/>
      <c r="F5" s="26"/>
      <c r="G5" s="9">
        <v>62</v>
      </c>
      <c r="H5" s="9">
        <v>2332</v>
      </c>
    </row>
    <row r="6" spans="1:9" ht="17.25" thickBot="1" x14ac:dyDescent="0.35">
      <c r="D6" s="14"/>
    </row>
    <row r="7" spans="1:9" ht="17.25" thickBot="1" x14ac:dyDescent="0.35">
      <c r="A7" s="22" t="s">
        <v>20</v>
      </c>
      <c r="B7" s="27" t="s">
        <v>13</v>
      </c>
      <c r="C7" s="18" t="s">
        <v>3</v>
      </c>
      <c r="D7" s="19">
        <v>2.0603199999999999</v>
      </c>
      <c r="E7" s="27">
        <f>AVERAGE(D7:D8)</f>
        <v>2.302225</v>
      </c>
      <c r="F7" s="23">
        <f>STDEV(D7:D8)</f>
        <v>0.34210533180586494</v>
      </c>
      <c r="G7" s="9">
        <v>134</v>
      </c>
      <c r="H7" s="9">
        <v>546</v>
      </c>
    </row>
    <row r="8" spans="1:9" ht="17.25" thickBot="1" x14ac:dyDescent="0.35">
      <c r="A8" s="22"/>
      <c r="B8" s="27"/>
      <c r="C8" s="18" t="s">
        <v>4</v>
      </c>
      <c r="D8" s="19">
        <v>2.54413</v>
      </c>
      <c r="E8" s="27"/>
      <c r="F8" s="24"/>
      <c r="G8" s="9">
        <v>128</v>
      </c>
      <c r="H8" s="21">
        <v>530</v>
      </c>
    </row>
    <row r="9" spans="1:9" ht="17.25" thickBot="1" x14ac:dyDescent="0.35">
      <c r="A9" s="22"/>
      <c r="B9" s="26" t="s">
        <v>14</v>
      </c>
      <c r="C9" s="18" t="s">
        <v>3</v>
      </c>
      <c r="D9" s="19">
        <v>2.2704800000000001</v>
      </c>
      <c r="E9" s="26">
        <f>AVERAGE(D9:D10)</f>
        <v>2.1914100000000003</v>
      </c>
      <c r="F9" s="25">
        <f>STDEV(D9:D10)</f>
        <v>0.11182186637684059</v>
      </c>
      <c r="G9" s="9">
        <v>96</v>
      </c>
      <c r="H9" s="21">
        <v>227</v>
      </c>
    </row>
    <row r="10" spans="1:9" ht="17.25" thickBot="1" x14ac:dyDescent="0.35">
      <c r="A10" s="22"/>
      <c r="B10" s="26"/>
      <c r="C10" s="18" t="s">
        <v>4</v>
      </c>
      <c r="D10" s="19">
        <v>2.1123400000000001</v>
      </c>
      <c r="E10" s="26"/>
      <c r="F10" s="26"/>
      <c r="G10" s="9">
        <v>126</v>
      </c>
      <c r="H10" s="21">
        <v>365</v>
      </c>
    </row>
    <row r="11" spans="1:9" ht="17.25" thickBot="1" x14ac:dyDescent="0.35"/>
    <row r="12" spans="1:9" ht="17.25" thickBot="1" x14ac:dyDescent="0.35">
      <c r="A12" s="22" t="s">
        <v>22</v>
      </c>
      <c r="B12" s="27" t="s">
        <v>13</v>
      </c>
      <c r="C12" s="18" t="s">
        <v>3</v>
      </c>
      <c r="D12" s="19">
        <v>2.2386400000000002</v>
      </c>
      <c r="E12" s="27">
        <f>AVERAGE(D12:D13)</f>
        <v>2.3394750000000002</v>
      </c>
      <c r="F12" s="23">
        <f>STDEV(D12:D13)</f>
        <v>0.14260222456189103</v>
      </c>
      <c r="G12" s="9">
        <v>84</v>
      </c>
      <c r="H12" s="9">
        <v>325</v>
      </c>
    </row>
    <row r="13" spans="1:9" ht="17.25" thickBot="1" x14ac:dyDescent="0.35">
      <c r="A13" s="22"/>
      <c r="B13" s="27"/>
      <c r="C13" s="18" t="s">
        <v>4</v>
      </c>
      <c r="D13" s="19">
        <v>2.4403100000000002</v>
      </c>
      <c r="E13" s="27"/>
      <c r="F13" s="24"/>
      <c r="G13" s="9">
        <v>51</v>
      </c>
      <c r="H13" s="9">
        <v>246</v>
      </c>
    </row>
    <row r="14" spans="1:9" ht="17.25" thickBot="1" x14ac:dyDescent="0.35">
      <c r="A14" s="22"/>
      <c r="B14" s="26" t="s">
        <v>14</v>
      </c>
      <c r="C14" s="18" t="s">
        <v>3</v>
      </c>
      <c r="D14" s="19">
        <v>2.22289</v>
      </c>
      <c r="E14" s="26">
        <f>AVERAGE(D14:D15)</f>
        <v>2.1877</v>
      </c>
      <c r="F14" s="25">
        <f>STDEV(D14:D15)</f>
        <v>4.9766175259909291E-2</v>
      </c>
      <c r="G14" s="9">
        <v>90</v>
      </c>
      <c r="H14" s="9">
        <v>157</v>
      </c>
    </row>
    <row r="15" spans="1:9" ht="17.25" thickBot="1" x14ac:dyDescent="0.35">
      <c r="A15" s="22"/>
      <c r="B15" s="26"/>
      <c r="C15" s="18" t="s">
        <v>4</v>
      </c>
      <c r="D15" s="19">
        <v>2.1525099999999999</v>
      </c>
      <c r="E15" s="26"/>
      <c r="F15" s="26"/>
      <c r="G15" s="9">
        <v>85</v>
      </c>
      <c r="H15" s="9">
        <v>153</v>
      </c>
    </row>
    <row r="16" spans="1:9" x14ac:dyDescent="0.3">
      <c r="G16" s="21"/>
      <c r="H16" s="9"/>
      <c r="I16" s="8"/>
    </row>
    <row r="17" spans="7:9" x14ac:dyDescent="0.3">
      <c r="G17" s="21"/>
      <c r="H17" s="9"/>
      <c r="I17" s="8"/>
    </row>
    <row r="18" spans="7:9" x14ac:dyDescent="0.3">
      <c r="G18" s="8"/>
      <c r="I18" s="8"/>
    </row>
    <row r="19" spans="7:9" x14ac:dyDescent="0.3">
      <c r="G19" s="8"/>
      <c r="I19" s="8"/>
    </row>
    <row r="20" spans="7:9" x14ac:dyDescent="0.3">
      <c r="G20" s="21"/>
      <c r="H20" s="9"/>
      <c r="I20" s="8"/>
    </row>
    <row r="21" spans="7:9" x14ac:dyDescent="0.3">
      <c r="G21" s="21"/>
      <c r="H21" s="9"/>
      <c r="I21" s="8"/>
    </row>
    <row r="22" spans="7:9" x14ac:dyDescent="0.3">
      <c r="G22" s="8"/>
      <c r="I22" s="8"/>
    </row>
    <row r="23" spans="7:9" x14ac:dyDescent="0.3">
      <c r="G23" s="8"/>
      <c r="I23" s="8"/>
    </row>
    <row r="24" spans="7:9" x14ac:dyDescent="0.3">
      <c r="G24" s="8"/>
      <c r="H24" s="8"/>
      <c r="I24" s="8"/>
    </row>
    <row r="25" spans="7:9" x14ac:dyDescent="0.3">
      <c r="G25" s="8"/>
      <c r="H25" s="8"/>
      <c r="I25" s="8"/>
    </row>
    <row r="26" spans="7:9" x14ac:dyDescent="0.3">
      <c r="G26" s="8"/>
      <c r="H26" s="8"/>
      <c r="I26" s="8"/>
    </row>
  </sheetData>
  <mergeCells count="21">
    <mergeCell ref="A2:A5"/>
    <mergeCell ref="B2:B3"/>
    <mergeCell ref="E2:E3"/>
    <mergeCell ref="F2:F3"/>
    <mergeCell ref="B4:B5"/>
    <mergeCell ref="E4:E5"/>
    <mergeCell ref="F4:F5"/>
    <mergeCell ref="A7:A10"/>
    <mergeCell ref="B7:B8"/>
    <mergeCell ref="B9:B10"/>
    <mergeCell ref="A12:A15"/>
    <mergeCell ref="B12:B13"/>
    <mergeCell ref="B14:B15"/>
    <mergeCell ref="F7:F8"/>
    <mergeCell ref="F9:F10"/>
    <mergeCell ref="F12:F13"/>
    <mergeCell ref="F14:F15"/>
    <mergeCell ref="E7:E8"/>
    <mergeCell ref="E9:E10"/>
    <mergeCell ref="E12:E13"/>
    <mergeCell ref="E14:E1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b</vt:lpstr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Seongjin Park</dc:creator>
  <cp:lastModifiedBy>Seongjin Park</cp:lastModifiedBy>
  <dcterms:created xsi:type="dcterms:W3CDTF">2020-02-04T18:11:25Z</dcterms:created>
  <dcterms:modified xsi:type="dcterms:W3CDTF">2021-02-07T01:47:45Z</dcterms:modified>
</cp:coreProperties>
</file>