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148A0B90-31DA-E545-A3C2-5B3A096C2945}" xr6:coauthVersionLast="45" xr6:coauthVersionMax="45" xr10:uidLastSave="{00000000-0000-0000-0000-000000000000}"/>
  <bookViews>
    <workbookView xWindow="380" yWindow="1220" windowWidth="37920" windowHeight="21820" tabRatio="500" xr2:uid="{00000000-000D-0000-FFFF-FFFF00000000}"/>
  </bookViews>
  <sheets>
    <sheet name="Guu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5" i="1" l="1"/>
  <c r="W35" i="1"/>
  <c r="V36" i="1"/>
  <c r="W36" i="1"/>
  <c r="V37" i="1"/>
  <c r="W37" i="1"/>
  <c r="V38" i="1"/>
  <c r="W38" i="1"/>
  <c r="V39" i="1"/>
  <c r="W39" i="1"/>
  <c r="N78" i="1" l="1"/>
  <c r="Z88" i="1" s="1"/>
  <c r="X99" i="1" s="1"/>
  <c r="Z89" i="1"/>
  <c r="S78" i="1"/>
  <c r="AO87" i="1" s="1"/>
  <c r="AP87" i="1"/>
  <c r="AO88" i="1"/>
  <c r="AP88" i="1"/>
  <c r="AQ99" i="1"/>
  <c r="AO89" i="1"/>
  <c r="AQ100" i="1" s="1"/>
  <c r="AP89" i="1"/>
  <c r="AO90" i="1"/>
  <c r="AP90" i="1"/>
  <c r="AO86" i="1"/>
  <c r="AP86" i="1"/>
  <c r="Q78" i="1"/>
  <c r="AM87" i="1"/>
  <c r="AN87" i="1"/>
  <c r="AM88" i="1"/>
  <c r="AN88" i="1"/>
  <c r="AN99" i="1"/>
  <c r="AM89" i="1"/>
  <c r="AN100" i="1" s="1"/>
  <c r="AN89" i="1"/>
  <c r="AM90" i="1"/>
  <c r="AN90" i="1"/>
  <c r="AM86" i="1"/>
  <c r="AN86" i="1"/>
  <c r="AP99" i="1"/>
  <c r="AP100" i="1"/>
  <c r="AM99" i="1"/>
  <c r="AM100" i="1"/>
  <c r="AG338" i="1"/>
  <c r="R78" i="1"/>
  <c r="AH338" i="1" s="1"/>
  <c r="P78" i="1"/>
  <c r="AF338" i="1"/>
  <c r="P330" i="1"/>
  <c r="AG339" i="1" s="1"/>
  <c r="AH339" i="1"/>
  <c r="AH340" i="1"/>
  <c r="AH341" i="1"/>
  <c r="AH342" i="1"/>
  <c r="AJ338" i="1"/>
  <c r="AK338" i="1"/>
  <c r="AJ339" i="1"/>
  <c r="AK339" i="1"/>
  <c r="AJ340" i="1"/>
  <c r="AK340" i="1"/>
  <c r="AJ341" i="1"/>
  <c r="AK341" i="1"/>
  <c r="AJ342" i="1"/>
  <c r="Z353" i="1" s="1"/>
  <c r="AK342" i="1"/>
  <c r="AI339" i="1"/>
  <c r="AI340" i="1"/>
  <c r="AI341" i="1"/>
  <c r="Z352" i="1" s="1"/>
  <c r="AI342" i="1"/>
  <c r="AI338" i="1"/>
  <c r="H330" i="1"/>
  <c r="H338" i="1"/>
  <c r="I338" i="1"/>
  <c r="J338" i="1"/>
  <c r="H339" i="1"/>
  <c r="O350" i="1" s="1"/>
  <c r="I339" i="1"/>
  <c r="J339" i="1"/>
  <c r="J330" i="1"/>
  <c r="N338" i="1" s="1"/>
  <c r="H342" i="1"/>
  <c r="I342" i="1"/>
  <c r="J342" i="1"/>
  <c r="I353" i="1"/>
  <c r="O330" i="1"/>
  <c r="AE338" i="1" s="1"/>
  <c r="AD339" i="1"/>
  <c r="AE339" i="1"/>
  <c r="AD341" i="1"/>
  <c r="AE341" i="1"/>
  <c r="AD342" i="1"/>
  <c r="AE342" i="1"/>
  <c r="AC339" i="1"/>
  <c r="AC340" i="1"/>
  <c r="AC341" i="1"/>
  <c r="AC342" i="1"/>
  <c r="AC338" i="1"/>
  <c r="N330" i="1"/>
  <c r="AB338" i="1" s="1"/>
  <c r="AA339" i="1"/>
  <c r="AB339" i="1"/>
  <c r="AA340" i="1"/>
  <c r="AB340" i="1"/>
  <c r="AA341" i="1"/>
  <c r="AB341" i="1"/>
  <c r="AA342" i="1"/>
  <c r="AB342" i="1"/>
  <c r="Z339" i="1"/>
  <c r="Z340" i="1"/>
  <c r="Z341" i="1"/>
  <c r="Z342" i="1"/>
  <c r="Z338" i="1"/>
  <c r="M330" i="1"/>
  <c r="Y341" i="1" s="1"/>
  <c r="AC352" i="1" s="1"/>
  <c r="Y342" i="1"/>
  <c r="AC353" i="1" s="1"/>
  <c r="Y339" i="1"/>
  <c r="X338" i="1"/>
  <c r="Y338" i="1"/>
  <c r="X339" i="1"/>
  <c r="X340" i="1"/>
  <c r="X341" i="1"/>
  <c r="X342" i="1"/>
  <c r="W339" i="1"/>
  <c r="AC350" i="1" s="1"/>
  <c r="W340" i="1"/>
  <c r="W341" i="1"/>
  <c r="W342" i="1"/>
  <c r="W338" i="1"/>
  <c r="W349" i="1" s="1"/>
  <c r="L330" i="1"/>
  <c r="V341" i="1" s="1"/>
  <c r="V352" i="1" s="1"/>
  <c r="V342" i="1"/>
  <c r="V353" i="1" s="1"/>
  <c r="V339" i="1"/>
  <c r="V338" i="1"/>
  <c r="U339" i="1"/>
  <c r="U340" i="1"/>
  <c r="U341" i="1"/>
  <c r="U342" i="1"/>
  <c r="T339" i="1"/>
  <c r="V350" i="1" s="1"/>
  <c r="T340" i="1"/>
  <c r="T341" i="1"/>
  <c r="T342" i="1"/>
  <c r="T338" i="1"/>
  <c r="K330" i="1"/>
  <c r="R339" i="1" s="1"/>
  <c r="S339" i="1"/>
  <c r="Q340" i="1"/>
  <c r="Q341" i="1"/>
  <c r="R341" i="1"/>
  <c r="S341" i="1"/>
  <c r="Q342" i="1"/>
  <c r="R342" i="1"/>
  <c r="S342" i="1"/>
  <c r="R338" i="1"/>
  <c r="S338" i="1"/>
  <c r="Q338" i="1"/>
  <c r="O341" i="1"/>
  <c r="I330" i="1"/>
  <c r="I331" i="1" s="1"/>
  <c r="M340" i="1"/>
  <c r="M342" i="1"/>
  <c r="K342" i="1"/>
  <c r="I340" i="1"/>
  <c r="J340" i="1"/>
  <c r="I341" i="1"/>
  <c r="J341" i="1"/>
  <c r="H340" i="1"/>
  <c r="H341" i="1"/>
  <c r="AF353" i="1"/>
  <c r="AE353" i="1"/>
  <c r="AD353" i="1"/>
  <c r="AB353" i="1"/>
  <c r="Y353" i="1"/>
  <c r="X353" i="1"/>
  <c r="O353" i="1"/>
  <c r="AF352" i="1"/>
  <c r="W352" i="1"/>
  <c r="AD351" i="1"/>
  <c r="X351" i="1"/>
  <c r="O351" i="1"/>
  <c r="I351" i="1"/>
  <c r="AF350" i="1"/>
  <c r="Z350" i="1"/>
  <c r="W350" i="1"/>
  <c r="AC349" i="1"/>
  <c r="AI87" i="1"/>
  <c r="AJ87" i="1"/>
  <c r="AF98" i="1" s="1"/>
  <c r="AK87" i="1"/>
  <c r="Z98" i="1" s="1"/>
  <c r="AI88" i="1"/>
  <c r="AJ88" i="1"/>
  <c r="AF99" i="1" s="1"/>
  <c r="AK88" i="1"/>
  <c r="Z99" i="1" s="1"/>
  <c r="AI89" i="1"/>
  <c r="AJ89" i="1"/>
  <c r="AK89" i="1"/>
  <c r="Z100" i="1" s="1"/>
  <c r="AI90" i="1"/>
  <c r="AJ90" i="1"/>
  <c r="AF101" i="1" s="1"/>
  <c r="AK90" i="1"/>
  <c r="Z101" i="1" s="1"/>
  <c r="AI86" i="1"/>
  <c r="AJ86" i="1"/>
  <c r="AF97" i="1" s="1"/>
  <c r="AK86" i="1"/>
  <c r="Z97" i="1" s="1"/>
  <c r="O78" i="1"/>
  <c r="AC87" i="1"/>
  <c r="AE98" i="1" s="1"/>
  <c r="AD87" i="1"/>
  <c r="Y98" i="1" s="1"/>
  <c r="AE87" i="1"/>
  <c r="AC88" i="1"/>
  <c r="AD88" i="1"/>
  <c r="Y99" i="1" s="1"/>
  <c r="AE88" i="1"/>
  <c r="AC89" i="1"/>
  <c r="AE100" i="1" s="1"/>
  <c r="AD89" i="1"/>
  <c r="Y100" i="1" s="1"/>
  <c r="AE89" i="1"/>
  <c r="AC90" i="1"/>
  <c r="AE101" i="1" s="1"/>
  <c r="AE90" i="1"/>
  <c r="Y101" i="1" s="1"/>
  <c r="AC86" i="1"/>
  <c r="AD86" i="1"/>
  <c r="AE97" i="1" s="1"/>
  <c r="AE86" i="1"/>
  <c r="Y97" i="1" s="1"/>
  <c r="Z87" i="1"/>
  <c r="AA87" i="1"/>
  <c r="AB87" i="1"/>
  <c r="X98" i="1" s="1"/>
  <c r="AA88" i="1"/>
  <c r="AB88" i="1"/>
  <c r="AD99" i="1"/>
  <c r="AA89" i="1"/>
  <c r="AB89" i="1"/>
  <c r="Z90" i="1"/>
  <c r="AA90" i="1"/>
  <c r="AB90" i="1"/>
  <c r="Z86" i="1"/>
  <c r="AD97" i="1" s="1"/>
  <c r="AA86" i="1"/>
  <c r="AB86" i="1"/>
  <c r="M78" i="1"/>
  <c r="L78" i="1"/>
  <c r="T87" i="1" s="1"/>
  <c r="U87" i="1"/>
  <c r="V87" i="1"/>
  <c r="T88" i="1"/>
  <c r="U88" i="1"/>
  <c r="AB99" i="1" s="1"/>
  <c r="V88" i="1"/>
  <c r="V99" i="1" s="1"/>
  <c r="T89" i="1"/>
  <c r="U89" i="1"/>
  <c r="AB100" i="1" s="1"/>
  <c r="V89" i="1"/>
  <c r="T90" i="1"/>
  <c r="U90" i="1"/>
  <c r="V90" i="1"/>
  <c r="T86" i="1"/>
  <c r="U86" i="1"/>
  <c r="V86" i="1"/>
  <c r="X97" i="1"/>
  <c r="V100" i="1"/>
  <c r="AF87" i="1"/>
  <c r="AG87" i="1"/>
  <c r="S98" i="1" s="1"/>
  <c r="AH87" i="1"/>
  <c r="AF88" i="1"/>
  <c r="AG88" i="1"/>
  <c r="AH88" i="1"/>
  <c r="AF89" i="1"/>
  <c r="AG89" i="1"/>
  <c r="S100" i="1" s="1"/>
  <c r="AH89" i="1"/>
  <c r="AF90" i="1"/>
  <c r="AG90" i="1"/>
  <c r="S101" i="1" s="1"/>
  <c r="AH90" i="1"/>
  <c r="AF86" i="1"/>
  <c r="AG86" i="1"/>
  <c r="M97" i="1" s="1"/>
  <c r="AH86" i="1"/>
  <c r="K78" i="1"/>
  <c r="R87" i="1" s="1"/>
  <c r="Q87" i="1"/>
  <c r="Q88" i="1"/>
  <c r="Q89" i="1"/>
  <c r="Q90" i="1"/>
  <c r="Q86" i="1"/>
  <c r="R97" i="1" s="1"/>
  <c r="R86" i="1"/>
  <c r="S86" i="1"/>
  <c r="J78" i="1"/>
  <c r="I78" i="1"/>
  <c r="I79" i="1" s="1"/>
  <c r="L87" i="1" s="1"/>
  <c r="H78" i="1"/>
  <c r="H87" i="1" s="1"/>
  <c r="H90" i="1"/>
  <c r="J86" i="1"/>
  <c r="M101" i="1"/>
  <c r="L97" i="1"/>
  <c r="W27" i="1"/>
  <c r="X27" i="1"/>
  <c r="Y27" i="1"/>
  <c r="W28" i="1"/>
  <c r="X28" i="1"/>
  <c r="Y28" i="1"/>
  <c r="N37" i="1" s="1"/>
  <c r="W29" i="1"/>
  <c r="X29" i="1"/>
  <c r="Y29" i="1"/>
  <c r="W30" i="1"/>
  <c r="X30" i="1"/>
  <c r="Y30" i="1"/>
  <c r="W26" i="1"/>
  <c r="X26" i="1"/>
  <c r="Y26" i="1"/>
  <c r="T27" i="1"/>
  <c r="U27" i="1"/>
  <c r="V27" i="1"/>
  <c r="M36" i="1" s="1"/>
  <c r="T28" i="1"/>
  <c r="U28" i="1"/>
  <c r="V28" i="1"/>
  <c r="T29" i="1"/>
  <c r="U29" i="1"/>
  <c r="V29" i="1"/>
  <c r="T30" i="1"/>
  <c r="U30" i="1"/>
  <c r="V30" i="1"/>
  <c r="T26" i="1"/>
  <c r="U26" i="1"/>
  <c r="V26" i="1"/>
  <c r="M35" i="1" s="1"/>
  <c r="Q27" i="1"/>
  <c r="R27" i="1"/>
  <c r="S27" i="1"/>
  <c r="T36" i="1" s="1"/>
  <c r="Q28" i="1"/>
  <c r="R28" i="1"/>
  <c r="S28" i="1"/>
  <c r="T37" i="1" s="1"/>
  <c r="Q29" i="1"/>
  <c r="R29" i="1"/>
  <c r="S29" i="1"/>
  <c r="T38" i="1" s="1"/>
  <c r="Q30" i="1"/>
  <c r="R30" i="1"/>
  <c r="S30" i="1"/>
  <c r="K39" i="1" s="1"/>
  <c r="Q26" i="1"/>
  <c r="R26" i="1"/>
  <c r="S26" i="1"/>
  <c r="T35" i="1" s="1"/>
  <c r="N27" i="1"/>
  <c r="O27" i="1"/>
  <c r="P27" i="1"/>
  <c r="S36" i="1" s="1"/>
  <c r="N28" i="1"/>
  <c r="O28" i="1"/>
  <c r="P28" i="1"/>
  <c r="S37" i="1" s="1"/>
  <c r="N29" i="1"/>
  <c r="O29" i="1"/>
  <c r="P29" i="1"/>
  <c r="J38" i="1" s="1"/>
  <c r="N30" i="1"/>
  <c r="O30" i="1"/>
  <c r="P30" i="1"/>
  <c r="S39" i="1" s="1"/>
  <c r="N26" i="1"/>
  <c r="O26" i="1"/>
  <c r="P26" i="1"/>
  <c r="S35" i="1" s="1"/>
  <c r="K27" i="1"/>
  <c r="L27" i="1"/>
  <c r="M27" i="1"/>
  <c r="R36" i="1" s="1"/>
  <c r="K28" i="1"/>
  <c r="L28" i="1"/>
  <c r="M28" i="1"/>
  <c r="I37" i="1" s="1"/>
  <c r="K29" i="1"/>
  <c r="L29" i="1"/>
  <c r="M29" i="1"/>
  <c r="R38" i="1" s="1"/>
  <c r="K30" i="1"/>
  <c r="L30" i="1"/>
  <c r="M30" i="1"/>
  <c r="R39" i="1" s="1"/>
  <c r="K26" i="1"/>
  <c r="L26" i="1"/>
  <c r="M26" i="1"/>
  <c r="R35" i="1" s="1"/>
  <c r="H27" i="1"/>
  <c r="I27" i="1"/>
  <c r="J27" i="1"/>
  <c r="H36" i="1" s="1"/>
  <c r="H28" i="1"/>
  <c r="I28" i="1"/>
  <c r="J28" i="1"/>
  <c r="Q37" i="1" s="1"/>
  <c r="H29" i="1"/>
  <c r="I29" i="1"/>
  <c r="J29" i="1"/>
  <c r="Q38" i="1" s="1"/>
  <c r="H30" i="1"/>
  <c r="I30" i="1"/>
  <c r="J30" i="1"/>
  <c r="H39" i="1" s="1"/>
  <c r="Q39" i="1"/>
  <c r="H26" i="1"/>
  <c r="I26" i="1"/>
  <c r="J26" i="1"/>
  <c r="H35" i="1" s="1"/>
  <c r="Q35" i="1"/>
  <c r="N38" i="1"/>
  <c r="N39" i="1"/>
  <c r="M37" i="1"/>
  <c r="M38" i="1"/>
  <c r="K36" i="1"/>
  <c r="K37" i="1"/>
  <c r="K35" i="1"/>
  <c r="J36" i="1"/>
  <c r="J39" i="1"/>
  <c r="J35" i="1"/>
  <c r="I38" i="1"/>
  <c r="I39" i="1"/>
  <c r="H37" i="1"/>
  <c r="H38" i="1"/>
  <c r="K20" i="1"/>
  <c r="I20" i="1"/>
  <c r="K90" i="1" l="1"/>
  <c r="I35" i="1"/>
  <c r="I36" i="1"/>
  <c r="J37" i="1"/>
  <c r="K38" i="1"/>
  <c r="M39" i="1"/>
  <c r="N35" i="1"/>
  <c r="N36" i="1"/>
  <c r="M98" i="1"/>
  <c r="J89" i="1"/>
  <c r="K86" i="1"/>
  <c r="L88" i="1"/>
  <c r="P87" i="1"/>
  <c r="P88" i="1"/>
  <c r="P89" i="1"/>
  <c r="P90" i="1"/>
  <c r="P86" i="1"/>
  <c r="N87" i="1"/>
  <c r="N88" i="1"/>
  <c r="N89" i="1"/>
  <c r="N90" i="1"/>
  <c r="N86" i="1"/>
  <c r="O87" i="1"/>
  <c r="O88" i="1"/>
  <c r="O89" i="1"/>
  <c r="O90" i="1"/>
  <c r="O86" i="1"/>
  <c r="AB98" i="1"/>
  <c r="V98" i="1"/>
  <c r="AD101" i="1"/>
  <c r="X101" i="1"/>
  <c r="J353" i="1"/>
  <c r="L338" i="1"/>
  <c r="L340" i="1"/>
  <c r="L342" i="1"/>
  <c r="P353" i="1" s="1"/>
  <c r="K341" i="1"/>
  <c r="L339" i="1"/>
  <c r="L341" i="1"/>
  <c r="K339" i="1"/>
  <c r="K338" i="1"/>
  <c r="M339" i="1"/>
  <c r="M341" i="1"/>
  <c r="K340" i="1"/>
  <c r="R349" i="1"/>
  <c r="L349" i="1"/>
  <c r="R353" i="1"/>
  <c r="L353" i="1"/>
  <c r="R352" i="1"/>
  <c r="L352" i="1"/>
  <c r="O349" i="1"/>
  <c r="I349" i="1"/>
  <c r="Z351" i="1"/>
  <c r="AF351" i="1"/>
  <c r="AF349" i="1"/>
  <c r="Z349" i="1"/>
  <c r="AM98" i="1"/>
  <c r="AN98" i="1"/>
  <c r="Q36" i="1"/>
  <c r="R37" i="1"/>
  <c r="S38" i="1"/>
  <c r="T39" i="1"/>
  <c r="J90" i="1"/>
  <c r="H89" i="1"/>
  <c r="L90" i="1"/>
  <c r="AB101" i="1"/>
  <c r="V101" i="1"/>
  <c r="O352" i="1"/>
  <c r="I352" i="1"/>
  <c r="AE349" i="1"/>
  <c r="AE350" i="1"/>
  <c r="Y350" i="1"/>
  <c r="AE352" i="1"/>
  <c r="Y352" i="1"/>
  <c r="AQ98" i="1"/>
  <c r="AP98" i="1"/>
  <c r="K87" i="1"/>
  <c r="K88" i="1"/>
  <c r="K89" i="1"/>
  <c r="M87" i="1"/>
  <c r="M88" i="1"/>
  <c r="M89" i="1"/>
  <c r="M90" i="1"/>
  <c r="M86" i="1"/>
  <c r="Y87" i="1"/>
  <c r="Y88" i="1"/>
  <c r="Y89" i="1"/>
  <c r="Y90" i="1"/>
  <c r="Y86" i="1"/>
  <c r="W87" i="1"/>
  <c r="W88" i="1"/>
  <c r="W89" i="1"/>
  <c r="W90" i="1"/>
  <c r="W86" i="1"/>
  <c r="X87" i="1"/>
  <c r="X88" i="1"/>
  <c r="X89" i="1"/>
  <c r="X90" i="1"/>
  <c r="X86" i="1"/>
  <c r="P342" i="1"/>
  <c r="P339" i="1"/>
  <c r="N341" i="1"/>
  <c r="P338" i="1"/>
  <c r="N342" i="1"/>
  <c r="N339" i="1"/>
  <c r="O340" i="1"/>
  <c r="P341" i="1"/>
  <c r="O342" i="1"/>
  <c r="O339" i="1"/>
  <c r="P340" i="1"/>
  <c r="O338" i="1"/>
  <c r="Q349" i="1" s="1"/>
  <c r="AN101" i="1"/>
  <c r="AM101" i="1"/>
  <c r="AP101" i="1"/>
  <c r="AQ101" i="1"/>
  <c r="AD100" i="1"/>
  <c r="X100" i="1"/>
  <c r="I87" i="1"/>
  <c r="O98" i="1" s="1"/>
  <c r="I88" i="1"/>
  <c r="I89" i="1"/>
  <c r="I90" i="1"/>
  <c r="I101" i="1" s="1"/>
  <c r="I86" i="1"/>
  <c r="J87" i="1"/>
  <c r="J88" i="1"/>
  <c r="AB97" i="1"/>
  <c r="V97" i="1"/>
  <c r="M100" i="1"/>
  <c r="H86" i="1"/>
  <c r="H88" i="1"/>
  <c r="L86" i="1"/>
  <c r="L89" i="1"/>
  <c r="S97" i="1"/>
  <c r="M99" i="1"/>
  <c r="S99" i="1"/>
  <c r="AD98" i="1"/>
  <c r="AE99" i="1"/>
  <c r="AF100" i="1"/>
  <c r="I350" i="1"/>
  <c r="AB350" i="1"/>
  <c r="AB352" i="1"/>
  <c r="W353" i="1"/>
  <c r="M338" i="1"/>
  <c r="N340" i="1"/>
  <c r="X350" i="1"/>
  <c r="AD350" i="1"/>
  <c r="X352" i="1"/>
  <c r="AD352" i="1"/>
  <c r="M349" i="1"/>
  <c r="S349" i="1"/>
  <c r="AM97" i="1"/>
  <c r="AN97" i="1"/>
  <c r="AQ97" i="1"/>
  <c r="AP97" i="1"/>
  <c r="S90" i="1"/>
  <c r="S89" i="1"/>
  <c r="S88" i="1"/>
  <c r="S87" i="1"/>
  <c r="L98" i="1" s="1"/>
  <c r="R340" i="1"/>
  <c r="Q339" i="1"/>
  <c r="U338" i="1"/>
  <c r="AB349" i="1" s="1"/>
  <c r="V340" i="1"/>
  <c r="Y340" i="1"/>
  <c r="AA338" i="1"/>
  <c r="X349" i="1" s="1"/>
  <c r="AD340" i="1"/>
  <c r="AD338" i="1"/>
  <c r="Y349" i="1" s="1"/>
  <c r="AF342" i="1"/>
  <c r="AF341" i="1"/>
  <c r="AF340" i="1"/>
  <c r="AF339" i="1"/>
  <c r="R90" i="1"/>
  <c r="L101" i="1" s="1"/>
  <c r="R89" i="1"/>
  <c r="L100" i="1" s="1"/>
  <c r="R88" i="1"/>
  <c r="R99" i="1" s="1"/>
  <c r="S340" i="1"/>
  <c r="AE340" i="1"/>
  <c r="AG342" i="1"/>
  <c r="AG341" i="1"/>
  <c r="AG340" i="1"/>
  <c r="AE351" i="1" l="1"/>
  <c r="Y351" i="1"/>
  <c r="P100" i="1"/>
  <c r="J100" i="1"/>
  <c r="Q97" i="1"/>
  <c r="K97" i="1"/>
  <c r="S351" i="1"/>
  <c r="M351" i="1"/>
  <c r="L99" i="1"/>
  <c r="W99" i="1"/>
  <c r="AC99" i="1"/>
  <c r="Q98" i="1"/>
  <c r="K98" i="1"/>
  <c r="K349" i="1"/>
  <c r="AD349" i="1"/>
  <c r="I99" i="1"/>
  <c r="O99" i="1"/>
  <c r="Q352" i="1"/>
  <c r="K352" i="1"/>
  <c r="W98" i="1"/>
  <c r="AC98" i="1"/>
  <c r="O100" i="1"/>
  <c r="I100" i="1"/>
  <c r="P352" i="1"/>
  <c r="J352" i="1"/>
  <c r="Q101" i="1"/>
  <c r="K101" i="1"/>
  <c r="S353" i="1"/>
  <c r="M353" i="1"/>
  <c r="AC351" i="1"/>
  <c r="W351" i="1"/>
  <c r="L351" i="1"/>
  <c r="R351" i="1"/>
  <c r="Q351" i="1"/>
  <c r="K351" i="1"/>
  <c r="R98" i="1"/>
  <c r="O97" i="1"/>
  <c r="I97" i="1"/>
  <c r="Q350" i="1"/>
  <c r="K350" i="1"/>
  <c r="W101" i="1"/>
  <c r="AC101" i="1"/>
  <c r="P98" i="1"/>
  <c r="J98" i="1"/>
  <c r="V349" i="1"/>
  <c r="P351" i="1"/>
  <c r="J351" i="1"/>
  <c r="J350" i="1"/>
  <c r="P350" i="1"/>
  <c r="R101" i="1"/>
  <c r="Q100" i="1"/>
  <c r="K100" i="1"/>
  <c r="P101" i="1"/>
  <c r="J101" i="1"/>
  <c r="I98" i="1"/>
  <c r="S352" i="1"/>
  <c r="M352" i="1"/>
  <c r="L350" i="1"/>
  <c r="R350" i="1"/>
  <c r="W97" i="1"/>
  <c r="AC97" i="1"/>
  <c r="P99" i="1"/>
  <c r="J99" i="1"/>
  <c r="P349" i="1"/>
  <c r="J349" i="1"/>
  <c r="M350" i="1"/>
  <c r="S350" i="1"/>
  <c r="V351" i="1"/>
  <c r="AB351" i="1"/>
  <c r="Q353" i="1"/>
  <c r="K353" i="1"/>
  <c r="W100" i="1"/>
  <c r="AC100" i="1"/>
  <c r="R100" i="1"/>
  <c r="Q99" i="1"/>
  <c r="K99" i="1"/>
  <c r="P97" i="1"/>
  <c r="J97" i="1"/>
  <c r="O101" i="1"/>
</calcChain>
</file>

<file path=xl/sharedStrings.xml><?xml version="1.0" encoding="utf-8"?>
<sst xmlns="http://schemas.openxmlformats.org/spreadsheetml/2006/main" count="198" uniqueCount="30">
  <si>
    <t>S#</t>
  </si>
  <si>
    <t>Count Time</t>
  </si>
  <si>
    <t>CPMA</t>
  </si>
  <si>
    <t>SIS</t>
  </si>
  <si>
    <t>MESSAGES</t>
  </si>
  <si>
    <t>ECF PanT 1:1000</t>
  </si>
  <si>
    <t>Mg-ATP</t>
  </si>
  <si>
    <t>Mg-ADP</t>
  </si>
  <si>
    <t>Pantothenate</t>
  </si>
  <si>
    <t>pantothenate + 50 uM folate</t>
  </si>
  <si>
    <t>Folate</t>
  </si>
  <si>
    <t>Transport (pmol substrate/ug protein)</t>
  </si>
  <si>
    <t>Average</t>
  </si>
  <si>
    <t>Standard deviation</t>
  </si>
  <si>
    <t>Time</t>
  </si>
  <si>
    <t>Pantothenate + 50 uM folate</t>
  </si>
  <si>
    <t>ECF PanT 1:1000 FolT2 1:250</t>
  </si>
  <si>
    <t>FolT2 1:250</t>
  </si>
  <si>
    <t>pantothenate + 0.5 uM folate</t>
  </si>
  <si>
    <t>pantothenate + 5 uM folate</t>
  </si>
  <si>
    <t>Folate + 0.5 uM pantothenate</t>
  </si>
  <si>
    <t>Folate + 5 uM pantothenate</t>
  </si>
  <si>
    <t>Folate + 50 uM pantothenate</t>
  </si>
  <si>
    <t>Average pantothenate transport</t>
  </si>
  <si>
    <t>Average folate transport</t>
  </si>
  <si>
    <t>Pantothenate + 0.5 uM folate</t>
  </si>
  <si>
    <t>Pantothenate + 5 uM folate</t>
  </si>
  <si>
    <t>Folate+ 0.5 uM pantothenate</t>
  </si>
  <si>
    <t>Stdev</t>
  </si>
  <si>
    <t>ECF PanT 1:1000 FolT2 1:1000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</si>
</sst>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0" xfId="0" applyBorder="1" applyAlignment="1"/>
    <xf numFmtId="0" fontId="0" fillId="0" borderId="16" xfId="0" applyBorder="1"/>
    <xf numFmtId="0" fontId="0" fillId="4" borderId="0" xfId="0" applyFill="1"/>
    <xf numFmtId="0" fontId="0" fillId="3" borderId="1" xfId="0" applyFill="1" applyBorder="1" applyAlignment="1"/>
    <xf numFmtId="0" fontId="0" fillId="0" borderId="0" xfId="0" applyFill="1" applyBorder="1"/>
    <xf numFmtId="0" fontId="1" fillId="0" borderId="0" xfId="0" applyFont="1"/>
    <xf numFmtId="0" fontId="0" fillId="5" borderId="14" xfId="0" applyFill="1" applyBorder="1"/>
    <xf numFmtId="0" fontId="0" fillId="5" borderId="5" xfId="0" applyFill="1" applyBorder="1"/>
    <xf numFmtId="0" fontId="0" fillId="5" borderId="15" xfId="0" applyFill="1" applyBorder="1"/>
    <xf numFmtId="0" fontId="0" fillId="5" borderId="7" xfId="0" applyFill="1" applyBorder="1"/>
    <xf numFmtId="0" fontId="0" fillId="0" borderId="0" xfId="0" applyFill="1"/>
    <xf numFmtId="0" fontId="0" fillId="0" borderId="13" xfId="0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1" xfId="0" applyFill="1" applyBorder="1"/>
    <xf numFmtId="0" fontId="0" fillId="0" borderId="1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5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" xfId="0" applyFill="1" applyBorder="1" applyAlignment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8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via ECF PanT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83128729006913304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Guus!$Q$35:$Q$39</c:f>
                <c:numCache>
                  <c:formatCode>General</c:formatCode>
                  <c:ptCount val="5"/>
                  <c:pt idx="0">
                    <c:v>7.5063686210142264E-3</c:v>
                  </c:pt>
                  <c:pt idx="1">
                    <c:v>0.27622411875626884</c:v>
                  </c:pt>
                  <c:pt idx="2">
                    <c:v>0.24416860648213357</c:v>
                  </c:pt>
                  <c:pt idx="3">
                    <c:v>0.52726976931609626</c:v>
                  </c:pt>
                  <c:pt idx="4">
                    <c:v>0.63449711207088977</c:v>
                  </c:pt>
                </c:numCache>
              </c:numRef>
            </c:plus>
            <c:minus>
              <c:numRef>
                <c:f>Guus!$Q$35:$Q$39</c:f>
                <c:numCache>
                  <c:formatCode>General</c:formatCode>
                  <c:ptCount val="5"/>
                  <c:pt idx="0">
                    <c:v>7.5063686210142264E-3</c:v>
                  </c:pt>
                  <c:pt idx="1">
                    <c:v>0.27622411875626884</c:v>
                  </c:pt>
                  <c:pt idx="2">
                    <c:v>0.24416860648213357</c:v>
                  </c:pt>
                  <c:pt idx="3">
                    <c:v>0.52726976931609626</c:v>
                  </c:pt>
                  <c:pt idx="4">
                    <c:v>0.63449711207088977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Guus!$H$35:$H$39</c:f>
              <c:numCache>
                <c:formatCode>General</c:formatCode>
                <c:ptCount val="5"/>
                <c:pt idx="0">
                  <c:v>0.40179337956606248</c:v>
                </c:pt>
                <c:pt idx="1">
                  <c:v>2.4285032898843348</c:v>
                </c:pt>
                <c:pt idx="2">
                  <c:v>5.0655346727723298</c:v>
                </c:pt>
                <c:pt idx="3">
                  <c:v>8.6875894263628783</c:v>
                </c:pt>
                <c:pt idx="4">
                  <c:v>11.592292277214399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BC-48FA-BF8A-4120C2764977}"/>
            </c:ext>
          </c:extLst>
        </c:ser>
        <c:ser>
          <c:idx val="1"/>
          <c:order val="1"/>
          <c:tx>
            <c:v>ATP pantothenate + 50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Guus!$R$35:$R$39</c:f>
                <c:numCache>
                  <c:formatCode>General</c:formatCode>
                  <c:ptCount val="5"/>
                  <c:pt idx="0">
                    <c:v>0.1123659339660147</c:v>
                  </c:pt>
                  <c:pt idx="1">
                    <c:v>7.6259400422047124E-2</c:v>
                  </c:pt>
                  <c:pt idx="2">
                    <c:v>0.10794474186241211</c:v>
                  </c:pt>
                  <c:pt idx="3">
                    <c:v>0.14133698197265882</c:v>
                  </c:pt>
                  <c:pt idx="4">
                    <c:v>0.55586303028485073</c:v>
                  </c:pt>
                </c:numCache>
              </c:numRef>
            </c:plus>
            <c:minus>
              <c:numRef>
                <c:f>Guus!$R$35:$R$39</c:f>
                <c:numCache>
                  <c:formatCode>General</c:formatCode>
                  <c:ptCount val="5"/>
                  <c:pt idx="0">
                    <c:v>0.1123659339660147</c:v>
                  </c:pt>
                  <c:pt idx="1">
                    <c:v>7.6259400422047124E-2</c:v>
                  </c:pt>
                  <c:pt idx="2">
                    <c:v>0.10794474186241211</c:v>
                  </c:pt>
                  <c:pt idx="3">
                    <c:v>0.14133698197265882</c:v>
                  </c:pt>
                  <c:pt idx="4">
                    <c:v>0.55586303028485073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Guus!$I$35:$I$39</c:f>
              <c:numCache>
                <c:formatCode>General</c:formatCode>
                <c:ptCount val="5"/>
                <c:pt idx="0">
                  <c:v>0.41648383076577139</c:v>
                </c:pt>
                <c:pt idx="1">
                  <c:v>2.3956882560356347</c:v>
                </c:pt>
                <c:pt idx="2">
                  <c:v>5.3532385741900042</c:v>
                </c:pt>
                <c:pt idx="3">
                  <c:v>8.9745301874584911</c:v>
                </c:pt>
                <c:pt idx="4">
                  <c:v>12.230659156619929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BC-48FA-BF8A-4120C2764977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Guus!$S$35:$S$39</c:f>
                <c:numCache>
                  <c:formatCode>General</c:formatCode>
                  <c:ptCount val="5"/>
                  <c:pt idx="0">
                    <c:v>1.1678478248977466E-2</c:v>
                  </c:pt>
                  <c:pt idx="1">
                    <c:v>0.13073943510166597</c:v>
                  </c:pt>
                  <c:pt idx="2">
                    <c:v>0.18630785864309232</c:v>
                  </c:pt>
                  <c:pt idx="3">
                    <c:v>2.4122810052889639E-2</c:v>
                  </c:pt>
                  <c:pt idx="4">
                    <c:v>0.19698252364534449</c:v>
                  </c:pt>
                </c:numCache>
              </c:numRef>
            </c:plus>
            <c:minus>
              <c:numRef>
                <c:f>Guus!$S$35:$S$39</c:f>
                <c:numCache>
                  <c:formatCode>General</c:formatCode>
                  <c:ptCount val="5"/>
                  <c:pt idx="0">
                    <c:v>1.1678478248977466E-2</c:v>
                  </c:pt>
                  <c:pt idx="1">
                    <c:v>0.13073943510166597</c:v>
                  </c:pt>
                  <c:pt idx="2">
                    <c:v>0.18630785864309232</c:v>
                  </c:pt>
                  <c:pt idx="3">
                    <c:v>2.4122810052889639E-2</c:v>
                  </c:pt>
                  <c:pt idx="4">
                    <c:v>0.19698252364534449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Guus!$J$35:$J$39</c:f>
              <c:numCache>
                <c:formatCode>General</c:formatCode>
                <c:ptCount val="5"/>
                <c:pt idx="0">
                  <c:v>0.22798817121626055</c:v>
                </c:pt>
                <c:pt idx="1">
                  <c:v>0.54850710648263512</c:v>
                </c:pt>
                <c:pt idx="2">
                  <c:v>0.52504054157920421</c:v>
                </c:pt>
                <c:pt idx="3">
                  <c:v>0.44777258397034608</c:v>
                </c:pt>
                <c:pt idx="4">
                  <c:v>0.63016312094335447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BC-48FA-BF8A-4120C2764977}"/>
            </c:ext>
          </c:extLst>
        </c:ser>
        <c:ser>
          <c:idx val="3"/>
          <c:order val="3"/>
          <c:tx>
            <c:v>ADP pantothenate + 50 uM folte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Guus!$T$35:$T$39</c:f>
                <c:numCache>
                  <c:formatCode>General</c:formatCode>
                  <c:ptCount val="5"/>
                  <c:pt idx="0">
                    <c:v>4.8465794570556553E-2</c:v>
                  </c:pt>
                  <c:pt idx="1">
                    <c:v>0.30498121489497859</c:v>
                  </c:pt>
                  <c:pt idx="2">
                    <c:v>0.48876188636278511</c:v>
                  </c:pt>
                  <c:pt idx="3">
                    <c:v>4.0351382799071855E-2</c:v>
                  </c:pt>
                  <c:pt idx="4">
                    <c:v>0.23562158269233538</c:v>
                  </c:pt>
                </c:numCache>
              </c:numRef>
            </c:plus>
            <c:minus>
              <c:numRef>
                <c:f>Guus!$T$35:$T$39</c:f>
                <c:numCache>
                  <c:formatCode>General</c:formatCode>
                  <c:ptCount val="5"/>
                  <c:pt idx="0">
                    <c:v>4.8465794570556553E-2</c:v>
                  </c:pt>
                  <c:pt idx="1">
                    <c:v>0.30498121489497859</c:v>
                  </c:pt>
                  <c:pt idx="2">
                    <c:v>0.48876188636278511</c:v>
                  </c:pt>
                  <c:pt idx="3">
                    <c:v>4.0351382799071855E-2</c:v>
                  </c:pt>
                  <c:pt idx="4">
                    <c:v>0.23562158269233538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Guus!$K$35:$K$39</c:f>
              <c:numCache>
                <c:formatCode>General</c:formatCode>
                <c:ptCount val="5"/>
                <c:pt idx="0">
                  <c:v>0.29037489254489418</c:v>
                </c:pt>
                <c:pt idx="1">
                  <c:v>0.80892874138656456</c:v>
                </c:pt>
                <c:pt idx="2">
                  <c:v>0.75665362932526303</c:v>
                </c:pt>
                <c:pt idx="3">
                  <c:v>0.53419822544395779</c:v>
                </c:pt>
                <c:pt idx="4">
                  <c:v>0.65267576044420694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BC-48FA-BF8A-4120C2764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228416"/>
        <c:axId val="-2050886928"/>
      </c:scatterChart>
      <c:valAx>
        <c:axId val="-205022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886928"/>
        <c:crosses val="autoZero"/>
        <c:crossBetween val="midCat"/>
      </c:valAx>
      <c:valAx>
        <c:axId val="-2050886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228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151407544645105"/>
          <c:y val="0.449287415585507"/>
          <c:w val="0.29671041119859998"/>
          <c:h val="0.315837139574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Folate</a:t>
            </a:r>
            <a:r>
              <a:rPr lang="en-US" baseline="0"/>
              <a:t> transport via ECF PanT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83128729006913304"/>
          <c:h val="0.73756746154061703"/>
        </c:manualLayout>
      </c:layout>
      <c:scatterChart>
        <c:scatterStyle val="lineMarker"/>
        <c:varyColors val="0"/>
        <c:ser>
          <c:idx val="2"/>
          <c:order val="0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Guus!$W$35:$W$39</c:f>
                <c:numCache>
                  <c:formatCode>General</c:formatCode>
                  <c:ptCount val="5"/>
                  <c:pt idx="0">
                    <c:v>3.2577964183464557E-2</c:v>
                  </c:pt>
                  <c:pt idx="1">
                    <c:v>0.46052386767168541</c:v>
                  </c:pt>
                  <c:pt idx="2">
                    <c:v>2.9440325141506893E-2</c:v>
                  </c:pt>
                  <c:pt idx="3">
                    <c:v>6.0823852923627054E-2</c:v>
                  </c:pt>
                  <c:pt idx="4">
                    <c:v>4.9162080949974221E-2</c:v>
                  </c:pt>
                </c:numCache>
              </c:numRef>
            </c:plus>
            <c:minus>
              <c:numRef>
                <c:f>Guus!$W$35:$W$39</c:f>
                <c:numCache>
                  <c:formatCode>General</c:formatCode>
                  <c:ptCount val="5"/>
                  <c:pt idx="0">
                    <c:v>3.2577964183464557E-2</c:v>
                  </c:pt>
                  <c:pt idx="1">
                    <c:v>0.46052386767168541</c:v>
                  </c:pt>
                  <c:pt idx="2">
                    <c:v>2.9440325141506893E-2</c:v>
                  </c:pt>
                  <c:pt idx="3">
                    <c:v>6.0823852923627054E-2</c:v>
                  </c:pt>
                  <c:pt idx="4">
                    <c:v>4.9162080949974221E-2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Guus!$L$35:$L$39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Guus!$N$35:$N$39</c:f>
              <c:numCache>
                <c:formatCode>General</c:formatCode>
                <c:ptCount val="5"/>
                <c:pt idx="0">
                  <c:v>0.33292812266659499</c:v>
                </c:pt>
                <c:pt idx="1">
                  <c:v>0.69461759340693552</c:v>
                </c:pt>
                <c:pt idx="2">
                  <c:v>0.55329384711651652</c:v>
                </c:pt>
                <c:pt idx="3">
                  <c:v>0.62074851957724364</c:v>
                </c:pt>
                <c:pt idx="4">
                  <c:v>0.51128986395845633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08-484E-BBEB-8D76D0B7EFF5}"/>
            </c:ext>
          </c:extLst>
        </c:ser>
        <c:ser>
          <c:idx val="3"/>
          <c:order val="1"/>
          <c:tx>
            <c:v>ATP folate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Guus!$V$35:$V$39</c:f>
                <c:numCache>
                  <c:formatCode>General</c:formatCode>
                  <c:ptCount val="5"/>
                  <c:pt idx="0">
                    <c:v>8.2650514995083385E-2</c:v>
                  </c:pt>
                  <c:pt idx="1">
                    <c:v>7.7914037050999863E-2</c:v>
                  </c:pt>
                  <c:pt idx="2">
                    <c:v>8.2254058797641874E-2</c:v>
                  </c:pt>
                  <c:pt idx="3">
                    <c:v>4.4861697787343995E-2</c:v>
                  </c:pt>
                  <c:pt idx="4">
                    <c:v>0.17798964818526541</c:v>
                  </c:pt>
                </c:numCache>
              </c:numRef>
            </c:plus>
            <c:minus>
              <c:numRef>
                <c:f>Guus!$V$35:$V$39</c:f>
                <c:numCache>
                  <c:formatCode>General</c:formatCode>
                  <c:ptCount val="5"/>
                  <c:pt idx="0">
                    <c:v>8.2650514995083385E-2</c:v>
                  </c:pt>
                  <c:pt idx="1">
                    <c:v>7.7914037050999863E-2</c:v>
                  </c:pt>
                  <c:pt idx="2">
                    <c:v>8.2254058797641874E-2</c:v>
                  </c:pt>
                  <c:pt idx="3">
                    <c:v>4.4861697787343995E-2</c:v>
                  </c:pt>
                  <c:pt idx="4">
                    <c:v>0.17798964818526541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Guus!$L$35:$L$39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Guus!$M$35:$M$39</c:f>
              <c:numCache>
                <c:formatCode>General</c:formatCode>
                <c:ptCount val="5"/>
                <c:pt idx="0">
                  <c:v>0.44259369445857466</c:v>
                </c:pt>
                <c:pt idx="1">
                  <c:v>0.48377001292386518</c:v>
                </c:pt>
                <c:pt idx="2">
                  <c:v>0.49618498331541011</c:v>
                </c:pt>
                <c:pt idx="3">
                  <c:v>0.4320409696257615</c:v>
                </c:pt>
                <c:pt idx="4">
                  <c:v>0.76207226586766275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08-484E-BBEB-8D76D0B7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8920176"/>
        <c:axId val="-2053207024"/>
      </c:scatterChart>
      <c:valAx>
        <c:axId val="-206892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3207024"/>
        <c:crosses val="autoZero"/>
        <c:crossBetween val="midCat"/>
      </c:valAx>
      <c:valAx>
        <c:axId val="-2053207024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6892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687355257063504"/>
          <c:y val="0.14679631238266"/>
          <c:w val="0.19213524779990701"/>
          <c:h val="0.16281222854260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plus>
            <c:min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Guus!$I$97:$I$101</c:f>
              <c:numCache>
                <c:formatCode>General</c:formatCode>
                <c:ptCount val="5"/>
                <c:pt idx="0">
                  <c:v>0.71408620274500356</c:v>
                </c:pt>
                <c:pt idx="1">
                  <c:v>5.9731278593787627</c:v>
                </c:pt>
                <c:pt idx="2">
                  <c:v>13.496941969660485</c:v>
                </c:pt>
                <c:pt idx="3">
                  <c:v>22.787767878641944</c:v>
                </c:pt>
                <c:pt idx="4">
                  <c:v>29.080279316156993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FF-4EBC-8AD9-74B5990089FE}"/>
            </c:ext>
          </c:extLst>
        </c:ser>
        <c:ser>
          <c:idx val="1"/>
          <c:order val="1"/>
          <c:tx>
            <c:v>ATP pantothenate + 0.5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plus>
            <c:min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Guus!$J$97:$J$101</c:f>
              <c:numCache>
                <c:formatCode>General</c:formatCode>
                <c:ptCount val="5"/>
                <c:pt idx="0">
                  <c:v>1.1116351919806675</c:v>
                </c:pt>
                <c:pt idx="1">
                  <c:v>7.0697753512932957</c:v>
                </c:pt>
                <c:pt idx="2">
                  <c:v>17.001369372594649</c:v>
                </c:pt>
                <c:pt idx="3">
                  <c:v>28.54999552492616</c:v>
                </c:pt>
                <c:pt idx="4">
                  <c:v>37.128649422715476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FF-4EBC-8AD9-74B5990089FE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Guus!$S$97:$S$101</c:f>
                <c:numCache>
                  <c:formatCode>General</c:formatCode>
                  <c:ptCount val="5"/>
                  <c:pt idx="0">
                    <c:v>8.155305523041928E-2</c:v>
                  </c:pt>
                  <c:pt idx="1">
                    <c:v>9.2252971926450211E-2</c:v>
                  </c:pt>
                  <c:pt idx="2">
                    <c:v>8.4660387326997669E-2</c:v>
                  </c:pt>
                  <c:pt idx="3">
                    <c:v>3.7616931434731056E-2</c:v>
                  </c:pt>
                  <c:pt idx="4">
                    <c:v>4.0633315473106509E-2</c:v>
                  </c:pt>
                </c:numCache>
              </c:numRef>
            </c:plus>
            <c:minus>
              <c:numRef>
                <c:f>Guus!$S$97:$S$101</c:f>
                <c:numCache>
                  <c:formatCode>General</c:formatCode>
                  <c:ptCount val="5"/>
                  <c:pt idx="0">
                    <c:v>8.155305523041928E-2</c:v>
                  </c:pt>
                  <c:pt idx="1">
                    <c:v>9.2252971926450211E-2</c:v>
                  </c:pt>
                  <c:pt idx="2">
                    <c:v>8.4660387326997669E-2</c:v>
                  </c:pt>
                  <c:pt idx="3">
                    <c:v>3.7616931434731056E-2</c:v>
                  </c:pt>
                  <c:pt idx="4">
                    <c:v>4.0633315473106509E-2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Guus!$M$97:$M$101</c:f>
              <c:numCache>
                <c:formatCode>General</c:formatCode>
                <c:ptCount val="5"/>
                <c:pt idx="0">
                  <c:v>0.42375029335836656</c:v>
                </c:pt>
                <c:pt idx="1">
                  <c:v>0.53245716967847923</c:v>
                </c:pt>
                <c:pt idx="2">
                  <c:v>0.63966205116169905</c:v>
                </c:pt>
                <c:pt idx="3">
                  <c:v>0.80018774935461157</c:v>
                </c:pt>
                <c:pt idx="4">
                  <c:v>0.96916216850504566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FF-4EBC-8AD9-74B5990089FE}"/>
            </c:ext>
          </c:extLst>
        </c:ser>
        <c:ser>
          <c:idx val="4"/>
          <c:order val="3"/>
          <c:tx>
            <c:v>ATP pantothenate + 5 uM folate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plus>
            <c:min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Guus!$K$97:$K$101</c:f>
              <c:numCache>
                <c:formatCode>General</c:formatCode>
                <c:ptCount val="5"/>
                <c:pt idx="0">
                  <c:v>0.6173939367729101</c:v>
                </c:pt>
                <c:pt idx="1">
                  <c:v>2.3919041646845129</c:v>
                </c:pt>
                <c:pt idx="2">
                  <c:v>5.2404964753708425</c:v>
                </c:pt>
                <c:pt idx="3">
                  <c:v>9.9301993685940388</c:v>
                </c:pt>
                <c:pt idx="4">
                  <c:v>14.723176058469923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FF-4EBC-8AD9-74B5990089FE}"/>
            </c:ext>
          </c:extLst>
        </c:ser>
        <c:ser>
          <c:idx val="5"/>
          <c:order val="4"/>
          <c:tx>
            <c:v>ATP pantothenate + 50 uM folate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plus>
            <c:min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Guus!$L$97:$L$101</c:f>
              <c:numCache>
                <c:formatCode>General</c:formatCode>
                <c:ptCount val="5"/>
                <c:pt idx="0">
                  <c:v>0.78748078803968147</c:v>
                </c:pt>
                <c:pt idx="1">
                  <c:v>1.9823948581808022</c:v>
                </c:pt>
                <c:pt idx="2">
                  <c:v>3.8174281589120205</c:v>
                </c:pt>
                <c:pt idx="3">
                  <c:v>6.2003632807042059</c:v>
                </c:pt>
                <c:pt idx="4">
                  <c:v>8.2213217828699161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FF-4EBC-8AD9-74B5990089FE}"/>
            </c:ext>
          </c:extLst>
        </c:ser>
        <c:ser>
          <c:idx val="3"/>
          <c:order val="5"/>
          <c:tx>
            <c:v>FolT2 pantothenate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Guus!$AN$97:$AN$101</c:f>
                <c:numCache>
                  <c:formatCode>General</c:formatCode>
                  <c:ptCount val="5"/>
                  <c:pt idx="0">
                    <c:v>3.7205840051355278E-2</c:v>
                  </c:pt>
                  <c:pt idx="1">
                    <c:v>5.7962782395795269E-2</c:v>
                  </c:pt>
                  <c:pt idx="2">
                    <c:v>3.1722874149050312E-2</c:v>
                  </c:pt>
                  <c:pt idx="3">
                    <c:v>2.27151444524064E-2</c:v>
                  </c:pt>
                  <c:pt idx="4">
                    <c:v>0.10730947551654074</c:v>
                  </c:pt>
                </c:numCache>
              </c:numRef>
            </c:plus>
            <c:minus>
              <c:numRef>
                <c:f>Guus!$AN$97:$AN$101</c:f>
                <c:numCache>
                  <c:formatCode>General</c:formatCode>
                  <c:ptCount val="5"/>
                  <c:pt idx="0">
                    <c:v>3.7205840051355278E-2</c:v>
                  </c:pt>
                  <c:pt idx="1">
                    <c:v>5.7962782395795269E-2</c:v>
                  </c:pt>
                  <c:pt idx="2">
                    <c:v>3.1722874149050312E-2</c:v>
                  </c:pt>
                  <c:pt idx="3">
                    <c:v>2.27151444524064E-2</c:v>
                  </c:pt>
                  <c:pt idx="4">
                    <c:v>0.10730947551654074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Guus!$AM$97:$AM$101</c:f>
              <c:numCache>
                <c:formatCode>General</c:formatCode>
                <c:ptCount val="5"/>
                <c:pt idx="0">
                  <c:v>0.25062309609526445</c:v>
                </c:pt>
                <c:pt idx="1">
                  <c:v>0.3107172528385489</c:v>
                </c:pt>
                <c:pt idx="2">
                  <c:v>0.3165328163943506</c:v>
                </c:pt>
                <c:pt idx="3">
                  <c:v>0.3107172528385489</c:v>
                </c:pt>
                <c:pt idx="4">
                  <c:v>0.38659651066186651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FF-4EBC-8AD9-74B599008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641936"/>
        <c:axId val="-2047635776"/>
      </c:scatterChart>
      <c:valAx>
        <c:axId val="-204764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635776"/>
        <c:crosses val="autoZero"/>
        <c:crossBetween val="midCat"/>
      </c:valAx>
      <c:valAx>
        <c:axId val="-2047635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641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356420238982"/>
          <c:y val="0.28182709331125699"/>
          <c:w val="0.21464361066555401"/>
          <c:h val="0.47496119531474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Folate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folate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Guus!$AB$97:$AB$101</c:f>
                <c:numCache>
                  <c:formatCode>General</c:formatCode>
                  <c:ptCount val="5"/>
                  <c:pt idx="0">
                    <c:v>0.19199228029190885</c:v>
                  </c:pt>
                  <c:pt idx="1">
                    <c:v>0.16701926141435167</c:v>
                  </c:pt>
                  <c:pt idx="2">
                    <c:v>0.15883418896651305</c:v>
                  </c:pt>
                  <c:pt idx="3">
                    <c:v>0.73212496258139526</c:v>
                  </c:pt>
                  <c:pt idx="4">
                    <c:v>0.44997932897425752</c:v>
                  </c:pt>
                </c:numCache>
              </c:numRef>
            </c:plus>
            <c:minus>
              <c:numRef>
                <c:f>Guus!$AB$97:$AB$101</c:f>
                <c:numCache>
                  <c:formatCode>General</c:formatCode>
                  <c:ptCount val="5"/>
                  <c:pt idx="0">
                    <c:v>0.19199228029190885</c:v>
                  </c:pt>
                  <c:pt idx="1">
                    <c:v>0.16701926141435167</c:v>
                  </c:pt>
                  <c:pt idx="2">
                    <c:v>0.15883418896651305</c:v>
                  </c:pt>
                  <c:pt idx="3">
                    <c:v>0.73212496258139526</c:v>
                  </c:pt>
                  <c:pt idx="4">
                    <c:v>0.44997932897425752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Guus!$V$97:$V$101</c:f>
              <c:numCache>
                <c:formatCode>General</c:formatCode>
                <c:ptCount val="5"/>
                <c:pt idx="0">
                  <c:v>5.0639775483993725</c:v>
                </c:pt>
                <c:pt idx="1">
                  <c:v>12.825952528183416</c:v>
                </c:pt>
                <c:pt idx="2">
                  <c:v>20.219569043428624</c:v>
                </c:pt>
                <c:pt idx="3">
                  <c:v>26.044617799552867</c:v>
                </c:pt>
                <c:pt idx="4">
                  <c:v>35.557246824906052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04-4D59-BCF7-BCA2E535953B}"/>
            </c:ext>
          </c:extLst>
        </c:ser>
        <c:ser>
          <c:idx val="1"/>
          <c:order val="1"/>
          <c:tx>
            <c:v>ATP folate + 0.5 uM pantothenate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Guus!$AC$97:$AC$101</c:f>
                <c:numCache>
                  <c:formatCode>General</c:formatCode>
                  <c:ptCount val="5"/>
                  <c:pt idx="0">
                    <c:v>0.10706571394147736</c:v>
                  </c:pt>
                  <c:pt idx="1">
                    <c:v>0.17756705715857349</c:v>
                  </c:pt>
                  <c:pt idx="2">
                    <c:v>0.58463041324686549</c:v>
                  </c:pt>
                  <c:pt idx="3">
                    <c:v>1.0107910907080075</c:v>
                  </c:pt>
                  <c:pt idx="4">
                    <c:v>1.8679693676284506</c:v>
                  </c:pt>
                </c:numCache>
              </c:numRef>
            </c:plus>
            <c:minus>
              <c:numRef>
                <c:f>Guus!$AC$97:$AC$101</c:f>
                <c:numCache>
                  <c:formatCode>General</c:formatCode>
                  <c:ptCount val="5"/>
                  <c:pt idx="0">
                    <c:v>0.10706571394147736</c:v>
                  </c:pt>
                  <c:pt idx="1">
                    <c:v>0.17756705715857349</c:v>
                  </c:pt>
                  <c:pt idx="2">
                    <c:v>0.58463041324686549</c:v>
                  </c:pt>
                  <c:pt idx="3">
                    <c:v>1.0107910907080075</c:v>
                  </c:pt>
                  <c:pt idx="4">
                    <c:v>1.8679693676284506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Guus!$W$97:$W$101</c:f>
              <c:numCache>
                <c:formatCode>General</c:formatCode>
                <c:ptCount val="5"/>
                <c:pt idx="0">
                  <c:v>5.4115212142117963</c:v>
                </c:pt>
                <c:pt idx="1">
                  <c:v>13.153501207312866</c:v>
                </c:pt>
                <c:pt idx="2">
                  <c:v>19.346533287340463</c:v>
                </c:pt>
                <c:pt idx="3">
                  <c:v>24.137702656088305</c:v>
                </c:pt>
                <c:pt idx="4">
                  <c:v>33.377854432562948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04-4D59-BCF7-BCA2E535953B}"/>
            </c:ext>
          </c:extLst>
        </c:ser>
        <c:ser>
          <c:idx val="2"/>
          <c:order val="2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Guus!$AF$97:$AF$101</c:f>
                <c:numCache>
                  <c:formatCode>General</c:formatCode>
                  <c:ptCount val="5"/>
                  <c:pt idx="0">
                    <c:v>0.10435692329018792</c:v>
                  </c:pt>
                  <c:pt idx="1">
                    <c:v>5.1289920026867913E-2</c:v>
                  </c:pt>
                  <c:pt idx="2">
                    <c:v>0.11111689086266115</c:v>
                  </c:pt>
                  <c:pt idx="3">
                    <c:v>0.15567422927231142</c:v>
                  </c:pt>
                  <c:pt idx="4">
                    <c:v>8.4843120961755059E-2</c:v>
                  </c:pt>
                </c:numCache>
              </c:numRef>
            </c:plus>
            <c:minus>
              <c:numRef>
                <c:f>Guus!$AF$97:$AF$101</c:f>
                <c:numCache>
                  <c:formatCode>General</c:formatCode>
                  <c:ptCount val="5"/>
                  <c:pt idx="0">
                    <c:v>0.10435692329018792</c:v>
                  </c:pt>
                  <c:pt idx="1">
                    <c:v>5.1289920026867913E-2</c:v>
                  </c:pt>
                  <c:pt idx="2">
                    <c:v>0.11111689086266115</c:v>
                  </c:pt>
                  <c:pt idx="3">
                    <c:v>0.15567422927231142</c:v>
                  </c:pt>
                  <c:pt idx="4">
                    <c:v>8.4843120961755059E-2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Guus!$Z$97:$Z$101</c:f>
              <c:numCache>
                <c:formatCode>General</c:formatCode>
                <c:ptCount val="5"/>
                <c:pt idx="0">
                  <c:v>1.6887569172627888</c:v>
                </c:pt>
                <c:pt idx="1">
                  <c:v>2.4528726323840373</c:v>
                </c:pt>
                <c:pt idx="2">
                  <c:v>2.7741035677329378</c:v>
                </c:pt>
                <c:pt idx="3">
                  <c:v>2.9020560579475414</c:v>
                </c:pt>
                <c:pt idx="4">
                  <c:v>3.0499842533855221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04-4D59-BCF7-BCA2E535953B}"/>
            </c:ext>
          </c:extLst>
        </c:ser>
        <c:ser>
          <c:idx val="4"/>
          <c:order val="3"/>
          <c:tx>
            <c:v>ATP folate + 5 uM pantothenate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Guus!$AD$97:$AD$101</c:f>
                <c:numCache>
                  <c:formatCode>General</c:formatCode>
                  <c:ptCount val="5"/>
                  <c:pt idx="0">
                    <c:v>5.2316810761345943E-2</c:v>
                  </c:pt>
                  <c:pt idx="1">
                    <c:v>0.8237767821787656</c:v>
                  </c:pt>
                  <c:pt idx="2">
                    <c:v>1.3584359812385718</c:v>
                  </c:pt>
                  <c:pt idx="3">
                    <c:v>0.68883276526955239</c:v>
                  </c:pt>
                  <c:pt idx="4">
                    <c:v>0.76459472915049254</c:v>
                  </c:pt>
                </c:numCache>
              </c:numRef>
            </c:plus>
            <c:minus>
              <c:numRef>
                <c:f>Guus!$AD$97:$AD$101</c:f>
                <c:numCache>
                  <c:formatCode>General</c:formatCode>
                  <c:ptCount val="5"/>
                  <c:pt idx="0">
                    <c:v>5.2316810761345943E-2</c:v>
                  </c:pt>
                  <c:pt idx="1">
                    <c:v>0.8237767821787656</c:v>
                  </c:pt>
                  <c:pt idx="2">
                    <c:v>1.3584359812385718</c:v>
                  </c:pt>
                  <c:pt idx="3">
                    <c:v>0.68883276526955239</c:v>
                  </c:pt>
                  <c:pt idx="4">
                    <c:v>0.76459472915049254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Guus!$X$97:$X$101</c:f>
              <c:numCache>
                <c:formatCode>General</c:formatCode>
                <c:ptCount val="5"/>
                <c:pt idx="0">
                  <c:v>5.4092478570566227</c:v>
                </c:pt>
                <c:pt idx="1">
                  <c:v>12.566461427019197</c:v>
                </c:pt>
                <c:pt idx="2">
                  <c:v>17.413594108414827</c:v>
                </c:pt>
                <c:pt idx="3">
                  <c:v>22.748086442110345</c:v>
                </c:pt>
                <c:pt idx="4">
                  <c:v>31.603235542677776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04-4D59-BCF7-BCA2E535953B}"/>
            </c:ext>
          </c:extLst>
        </c:ser>
        <c:ser>
          <c:idx val="5"/>
          <c:order val="4"/>
          <c:tx>
            <c:v>ATP folate + 50 uM pantothenate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Guus!$AE$97:$AE$101</c:f>
                <c:numCache>
                  <c:formatCode>General</c:formatCode>
                  <c:ptCount val="5"/>
                  <c:pt idx="0">
                    <c:v>0.19935194479855592</c:v>
                  </c:pt>
                  <c:pt idx="1">
                    <c:v>0.1302284162623607</c:v>
                  </c:pt>
                  <c:pt idx="2">
                    <c:v>0.2868291392305285</c:v>
                  </c:pt>
                  <c:pt idx="3">
                    <c:v>0.16827718726985408</c:v>
                  </c:pt>
                  <c:pt idx="4">
                    <c:v>0.46517182638521531</c:v>
                  </c:pt>
                </c:numCache>
              </c:numRef>
            </c:plus>
            <c:minus>
              <c:numRef>
                <c:f>Guus!$AE$97:$AE$101</c:f>
                <c:numCache>
                  <c:formatCode>General</c:formatCode>
                  <c:ptCount val="5"/>
                  <c:pt idx="0">
                    <c:v>0.19935194479855592</c:v>
                  </c:pt>
                  <c:pt idx="1">
                    <c:v>0.1302284162623607</c:v>
                  </c:pt>
                  <c:pt idx="2">
                    <c:v>0.2868291392305285</c:v>
                  </c:pt>
                  <c:pt idx="3">
                    <c:v>0.16827718726985408</c:v>
                  </c:pt>
                  <c:pt idx="4">
                    <c:v>0.46517182638521531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Guus!$Y$97:$Y$101</c:f>
              <c:numCache>
                <c:formatCode>General</c:formatCode>
                <c:ptCount val="5"/>
                <c:pt idx="0">
                  <c:v>5.2360989542543876</c:v>
                </c:pt>
                <c:pt idx="1">
                  <c:v>11.526972865895793</c:v>
                </c:pt>
                <c:pt idx="2">
                  <c:v>16.992859446261576</c:v>
                </c:pt>
                <c:pt idx="3">
                  <c:v>22.158013544018058</c:v>
                </c:pt>
                <c:pt idx="4">
                  <c:v>29.966001750587367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04-4D59-BCF7-BCA2E535953B}"/>
            </c:ext>
          </c:extLst>
        </c:ser>
        <c:ser>
          <c:idx val="3"/>
          <c:order val="5"/>
          <c:tx>
            <c:v>FolT2 folate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Guus!$AQ$97:$AQ$101</c:f>
                <c:numCache>
                  <c:formatCode>General</c:formatCode>
                  <c:ptCount val="5"/>
                  <c:pt idx="0">
                    <c:v>0.18789122012337944</c:v>
                  </c:pt>
                  <c:pt idx="1">
                    <c:v>1.2905659564030392E-2</c:v>
                  </c:pt>
                  <c:pt idx="2">
                    <c:v>0.24444837527162927</c:v>
                  </c:pt>
                  <c:pt idx="3">
                    <c:v>0.30935625131425137</c:v>
                  </c:pt>
                  <c:pt idx="4">
                    <c:v>0.14082352053691688</c:v>
                  </c:pt>
                </c:numCache>
              </c:numRef>
            </c:plus>
            <c:minus>
              <c:numRef>
                <c:f>Guus!$AQ$97:$AQ$101</c:f>
                <c:numCache>
                  <c:formatCode>General</c:formatCode>
                  <c:ptCount val="5"/>
                  <c:pt idx="0">
                    <c:v>0.18789122012337944</c:v>
                  </c:pt>
                  <c:pt idx="1">
                    <c:v>1.2905659564030392E-2</c:v>
                  </c:pt>
                  <c:pt idx="2">
                    <c:v>0.24444837527162927</c:v>
                  </c:pt>
                  <c:pt idx="3">
                    <c:v>0.30935625131425137</c:v>
                  </c:pt>
                  <c:pt idx="4">
                    <c:v>0.14082352053691688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Guus!$AA$97:$AA$101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Guus!$AP$97:$AP$101</c:f>
              <c:numCache>
                <c:formatCode>General</c:formatCode>
                <c:ptCount val="5"/>
                <c:pt idx="0">
                  <c:v>2.4620546198751931</c:v>
                </c:pt>
                <c:pt idx="1">
                  <c:v>3.2959806750318728</c:v>
                </c:pt>
                <c:pt idx="2">
                  <c:v>3.5810239549084075</c:v>
                </c:pt>
                <c:pt idx="3">
                  <c:v>3.8389585989398105</c:v>
                </c:pt>
                <c:pt idx="4">
                  <c:v>3.4277662215661273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04-4D59-BCF7-BCA2E535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574256"/>
        <c:axId val="-2047568096"/>
      </c:scatterChart>
      <c:valAx>
        <c:axId val="-2047574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568096"/>
        <c:crosses val="autoZero"/>
        <c:crossBetween val="midCat"/>
      </c:valAx>
      <c:valAx>
        <c:axId val="-2047568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574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945432055693899"/>
          <c:y val="0.367218798712177"/>
          <c:w val="0.20054572653897701"/>
          <c:h val="0.44741746315104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plus>
            <c:min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Guus!$I$349:$I$353</c:f>
              <c:numCache>
                <c:formatCode>General</c:formatCode>
                <c:ptCount val="5"/>
                <c:pt idx="0">
                  <c:v>9.0723606168446033E-2</c:v>
                </c:pt>
                <c:pt idx="1">
                  <c:v>3.34158956109134</c:v>
                </c:pt>
                <c:pt idx="2">
                  <c:v>5.3304863582443653</c:v>
                </c:pt>
                <c:pt idx="3">
                  <c:v>7.1745670225385529</c:v>
                </c:pt>
                <c:pt idx="4">
                  <c:v>9.5768446026097269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99-4000-B354-6389B309AC1D}"/>
            </c:ext>
          </c:extLst>
        </c:ser>
        <c:ser>
          <c:idx val="1"/>
          <c:order val="1"/>
          <c:tx>
            <c:v>ATP pantothenate + 0.5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plus>
            <c:min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Guus!$J$349:$J$353</c:f>
              <c:numCache>
                <c:formatCode>General</c:formatCode>
                <c:ptCount val="5"/>
                <c:pt idx="0">
                  <c:v>0.13067604533020713</c:v>
                </c:pt>
                <c:pt idx="1">
                  <c:v>3.401420591683332</c:v>
                </c:pt>
                <c:pt idx="2">
                  <c:v>5.0560099303496306</c:v>
                </c:pt>
                <c:pt idx="3">
                  <c:v>6.4055720295152057</c:v>
                </c:pt>
                <c:pt idx="4">
                  <c:v>8.5690642024687946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99-4000-B354-6389B309AC1D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Guus!$S$349:$S$353</c:f>
                <c:numCache>
                  <c:formatCode>General</c:formatCode>
                  <c:ptCount val="5"/>
                  <c:pt idx="0">
                    <c:v>0.39216855153080782</c:v>
                  </c:pt>
                  <c:pt idx="1">
                    <c:v>0.18653556513474537</c:v>
                  </c:pt>
                  <c:pt idx="2">
                    <c:v>9.6734768915817573E-2</c:v>
                  </c:pt>
                  <c:pt idx="3">
                    <c:v>0.35987651758835293</c:v>
                  </c:pt>
                  <c:pt idx="4">
                    <c:v>0.64858470769852206</c:v>
                  </c:pt>
                </c:numCache>
              </c:numRef>
            </c:plus>
            <c:minus>
              <c:numRef>
                <c:f>Guus!$S$349:$S$353</c:f>
                <c:numCache>
                  <c:formatCode>General</c:formatCode>
                  <c:ptCount val="5"/>
                  <c:pt idx="0">
                    <c:v>0.39216855153080782</c:v>
                  </c:pt>
                  <c:pt idx="1">
                    <c:v>0.18653556513474537</c:v>
                  </c:pt>
                  <c:pt idx="2">
                    <c:v>9.6734768915817573E-2</c:v>
                  </c:pt>
                  <c:pt idx="3">
                    <c:v>0.35987651758835293</c:v>
                  </c:pt>
                  <c:pt idx="4">
                    <c:v>0.64858470769852206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Guus!$M$97:$M$101</c:f>
              <c:numCache>
                <c:formatCode>General</c:formatCode>
                <c:ptCount val="5"/>
                <c:pt idx="0">
                  <c:v>0.42375029335836656</c:v>
                </c:pt>
                <c:pt idx="1">
                  <c:v>0.53245716967847923</c:v>
                </c:pt>
                <c:pt idx="2">
                  <c:v>0.63966205116169905</c:v>
                </c:pt>
                <c:pt idx="3">
                  <c:v>0.80018774935461157</c:v>
                </c:pt>
                <c:pt idx="4">
                  <c:v>0.96916216850504566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99-4000-B354-6389B309AC1D}"/>
            </c:ext>
          </c:extLst>
        </c:ser>
        <c:ser>
          <c:idx val="4"/>
          <c:order val="3"/>
          <c:tx>
            <c:v>ATP pantothenate + 5 uM folate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plus>
            <c:min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Guus!$K$349:$K$353</c:f>
              <c:numCache>
                <c:formatCode>General</c:formatCode>
                <c:ptCount val="5"/>
                <c:pt idx="0">
                  <c:v>0.72501683177839771</c:v>
                </c:pt>
                <c:pt idx="1">
                  <c:v>1.7603154756179666</c:v>
                </c:pt>
                <c:pt idx="2">
                  <c:v>3.1824564778301436</c:v>
                </c:pt>
                <c:pt idx="3">
                  <c:v>4.6923150908916034</c:v>
                </c:pt>
                <c:pt idx="4">
                  <c:v>5.59719149754737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99-4000-B354-6389B309AC1D}"/>
            </c:ext>
          </c:extLst>
        </c:ser>
        <c:ser>
          <c:idx val="5"/>
          <c:order val="4"/>
          <c:tx>
            <c:v>ATP pantothenate + 50 uM folate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plus>
            <c:min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Guus!$L$349:$L$353</c:f>
              <c:numCache>
                <c:formatCode>General</c:formatCode>
                <c:ptCount val="5"/>
                <c:pt idx="0">
                  <c:v>0.50776954338991143</c:v>
                </c:pt>
                <c:pt idx="1">
                  <c:v>1.1344967726512072</c:v>
                </c:pt>
                <c:pt idx="2">
                  <c:v>1.9381305283289503</c:v>
                </c:pt>
                <c:pt idx="3">
                  <c:v>2.8609132201769065</c:v>
                </c:pt>
                <c:pt idx="4">
                  <c:v>3.4048290700454213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99-4000-B354-6389B309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179568"/>
        <c:axId val="-2050042592"/>
      </c:scatterChart>
      <c:valAx>
        <c:axId val="-2050179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042592"/>
        <c:crosses val="autoZero"/>
        <c:crossBetween val="midCat"/>
      </c:valAx>
      <c:valAx>
        <c:axId val="-2050042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17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356420238982"/>
          <c:y val="0.28182709331125699"/>
          <c:w val="0.184339639524498"/>
          <c:h val="0.44383220890707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Folate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12441990360792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folate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Guus!$AB$349:$AB$353</c:f>
                <c:numCache>
                  <c:formatCode>General</c:formatCode>
                  <c:ptCount val="5"/>
                  <c:pt idx="0">
                    <c:v>0.12644870434685243</c:v>
                  </c:pt>
                  <c:pt idx="1">
                    <c:v>0.32854005267797559</c:v>
                  </c:pt>
                  <c:pt idx="2">
                    <c:v>0.39561140610471468</c:v>
                  </c:pt>
                  <c:pt idx="3">
                    <c:v>1.1272478583036238</c:v>
                  </c:pt>
                  <c:pt idx="4">
                    <c:v>0.97844710248230971</c:v>
                  </c:pt>
                </c:numCache>
              </c:numRef>
            </c:plus>
            <c:minus>
              <c:numRef>
                <c:f>Guus!$AB$349:$AB$353</c:f>
                <c:numCache>
                  <c:formatCode>General</c:formatCode>
                  <c:ptCount val="5"/>
                  <c:pt idx="0">
                    <c:v>0.12644870434685243</c:v>
                  </c:pt>
                  <c:pt idx="1">
                    <c:v>0.32854005267797559</c:v>
                  </c:pt>
                  <c:pt idx="2">
                    <c:v>0.39561140610471468</c:v>
                  </c:pt>
                  <c:pt idx="3">
                    <c:v>1.1272478583036238</c:v>
                  </c:pt>
                  <c:pt idx="4">
                    <c:v>0.97844710248230971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Guus!$V$349:$V$353</c:f>
              <c:numCache>
                <c:formatCode>General</c:formatCode>
                <c:ptCount val="5"/>
                <c:pt idx="0">
                  <c:v>1.3883983154462711</c:v>
                </c:pt>
                <c:pt idx="1">
                  <c:v>3.0386088846624095</c:v>
                </c:pt>
                <c:pt idx="2">
                  <c:v>4.0647665625141505</c:v>
                </c:pt>
                <c:pt idx="3">
                  <c:v>4.6041642892722905</c:v>
                </c:pt>
                <c:pt idx="4">
                  <c:v>7.4175936240547031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2-41F5-B74B-011304E17F54}"/>
            </c:ext>
          </c:extLst>
        </c:ser>
        <c:ser>
          <c:idx val="1"/>
          <c:order val="1"/>
          <c:tx>
            <c:v>ATP folate + 0.5 uM pantothenate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Guus!$AC$349:$AC$353</c:f>
                <c:numCache>
                  <c:formatCode>General</c:formatCode>
                  <c:ptCount val="5"/>
                  <c:pt idx="0">
                    <c:v>2.480979270975087E-2</c:v>
                  </c:pt>
                  <c:pt idx="1">
                    <c:v>0.1263190022170381</c:v>
                  </c:pt>
                  <c:pt idx="2">
                    <c:v>0.12017786934862945</c:v>
                  </c:pt>
                  <c:pt idx="3">
                    <c:v>0.16874266864564719</c:v>
                  </c:pt>
                  <c:pt idx="4">
                    <c:v>0.34089133393599319</c:v>
                  </c:pt>
                </c:numCache>
              </c:numRef>
            </c:plus>
            <c:minus>
              <c:numRef>
                <c:f>Guus!$AC$349:$AC$353</c:f>
                <c:numCache>
                  <c:formatCode>General</c:formatCode>
                  <c:ptCount val="5"/>
                  <c:pt idx="0">
                    <c:v>2.480979270975087E-2</c:v>
                  </c:pt>
                  <c:pt idx="1">
                    <c:v>0.1263190022170381</c:v>
                  </c:pt>
                  <c:pt idx="2">
                    <c:v>0.12017786934862945</c:v>
                  </c:pt>
                  <c:pt idx="3">
                    <c:v>0.16874266864564719</c:v>
                  </c:pt>
                  <c:pt idx="4">
                    <c:v>0.34089133393599319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Guus!$W$349:$W$353</c:f>
              <c:numCache>
                <c:formatCode>General</c:formatCode>
                <c:ptCount val="5"/>
                <c:pt idx="0">
                  <c:v>1.1041763701288618</c:v>
                </c:pt>
                <c:pt idx="1">
                  <c:v>2.183395953009367</c:v>
                </c:pt>
                <c:pt idx="2">
                  <c:v>3.2384743569839052</c:v>
                </c:pt>
                <c:pt idx="3">
                  <c:v>4.0338767272162706</c:v>
                </c:pt>
                <c:pt idx="4">
                  <c:v>5.4950680536148626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E2-41F5-B74B-011304E17F54}"/>
            </c:ext>
          </c:extLst>
        </c:ser>
        <c:ser>
          <c:idx val="2"/>
          <c:order val="2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Guus!$AF$349:$AF$353</c:f>
                <c:numCache>
                  <c:formatCode>General</c:formatCode>
                  <c:ptCount val="5"/>
                  <c:pt idx="0">
                    <c:v>0.18708978481640384</c:v>
                  </c:pt>
                  <c:pt idx="1">
                    <c:v>4.0552588777295992E-2</c:v>
                  </c:pt>
                  <c:pt idx="2">
                    <c:v>2.021541463505391E-2</c:v>
                  </c:pt>
                  <c:pt idx="3">
                    <c:v>2.0431051825806883E-2</c:v>
                  </c:pt>
                  <c:pt idx="4">
                    <c:v>0.49878004937476961</c:v>
                  </c:pt>
                </c:numCache>
              </c:numRef>
            </c:plus>
            <c:minus>
              <c:numRef>
                <c:f>Guus!$AF$349:$AF$353</c:f>
                <c:numCache>
                  <c:formatCode>General</c:formatCode>
                  <c:ptCount val="5"/>
                  <c:pt idx="0">
                    <c:v>0.18708978481640384</c:v>
                  </c:pt>
                  <c:pt idx="1">
                    <c:v>4.0552588777295992E-2</c:v>
                  </c:pt>
                  <c:pt idx="2">
                    <c:v>2.021541463505391E-2</c:v>
                  </c:pt>
                  <c:pt idx="3">
                    <c:v>2.0431051825806883E-2</c:v>
                  </c:pt>
                  <c:pt idx="4">
                    <c:v>0.49878004937476961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Guus!$Z$349:$Z$353</c:f>
              <c:numCache>
                <c:formatCode>General</c:formatCode>
                <c:ptCount val="5"/>
                <c:pt idx="0">
                  <c:v>0.82368937906028095</c:v>
                </c:pt>
                <c:pt idx="1">
                  <c:v>0.18915243994561112</c:v>
                </c:pt>
                <c:pt idx="2">
                  <c:v>0.17525305937452784</c:v>
                </c:pt>
                <c:pt idx="3">
                  <c:v>0.16679256685299892</c:v>
                </c:pt>
                <c:pt idx="4">
                  <c:v>0.47741350657198972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E2-41F5-B74B-011304E17F54}"/>
            </c:ext>
          </c:extLst>
        </c:ser>
        <c:ser>
          <c:idx val="4"/>
          <c:order val="3"/>
          <c:tx>
            <c:v>ATP folate + 5 uM pantothenate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Guus!$AD$349:$AD$353</c:f>
                <c:numCache>
                  <c:formatCode>General</c:formatCode>
                  <c:ptCount val="5"/>
                  <c:pt idx="0">
                    <c:v>2.8789618875779958E-2</c:v>
                  </c:pt>
                  <c:pt idx="1">
                    <c:v>0.50921669092366784</c:v>
                  </c:pt>
                  <c:pt idx="2">
                    <c:v>0.281286238622736</c:v>
                  </c:pt>
                  <c:pt idx="3">
                    <c:v>0.50892076998016078</c:v>
                  </c:pt>
                  <c:pt idx="4">
                    <c:v>0.42879428449699453</c:v>
                  </c:pt>
                </c:numCache>
              </c:numRef>
            </c:plus>
            <c:minus>
              <c:numRef>
                <c:f>Guus!$AD$349:$AD$353</c:f>
                <c:numCache>
                  <c:formatCode>General</c:formatCode>
                  <c:ptCount val="5"/>
                  <c:pt idx="0">
                    <c:v>2.8789618875779958E-2</c:v>
                  </c:pt>
                  <c:pt idx="1">
                    <c:v>0.50921669092366784</c:v>
                  </c:pt>
                  <c:pt idx="2">
                    <c:v>0.281286238622736</c:v>
                  </c:pt>
                  <c:pt idx="3">
                    <c:v>0.50892076998016078</c:v>
                  </c:pt>
                  <c:pt idx="4">
                    <c:v>0.42879428449699453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Guus!$X$349:$X$353</c:f>
              <c:numCache>
                <c:formatCode>General</c:formatCode>
                <c:ptCount val="5"/>
                <c:pt idx="0">
                  <c:v>0.14950282316494279</c:v>
                </c:pt>
                <c:pt idx="1">
                  <c:v>3.8914705441463049</c:v>
                </c:pt>
                <c:pt idx="2">
                  <c:v>5.7844401139259487</c:v>
                </c:pt>
                <c:pt idx="3">
                  <c:v>7.3284365162644285</c:v>
                </c:pt>
                <c:pt idx="4">
                  <c:v>9.80362764203268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E2-41F5-B74B-011304E17F54}"/>
            </c:ext>
          </c:extLst>
        </c:ser>
        <c:ser>
          <c:idx val="5"/>
          <c:order val="4"/>
          <c:tx>
            <c:v>ATP folate + 50 uM pantothenate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Guus!$AE$349:$AE$353</c:f>
                <c:numCache>
                  <c:formatCode>General</c:formatCode>
                  <c:ptCount val="5"/>
                  <c:pt idx="0">
                    <c:v>3.5162139037013811E-2</c:v>
                  </c:pt>
                  <c:pt idx="1">
                    <c:v>7.7185929368263601E-2</c:v>
                  </c:pt>
                  <c:pt idx="2">
                    <c:v>0.21270179063118888</c:v>
                  </c:pt>
                  <c:pt idx="3">
                    <c:v>0.72898228641603779</c:v>
                  </c:pt>
                  <c:pt idx="4">
                    <c:v>0.62346332767710255</c:v>
                  </c:pt>
                </c:numCache>
              </c:numRef>
            </c:plus>
            <c:minus>
              <c:numRef>
                <c:f>Guus!$AE$349:$AE$353</c:f>
                <c:numCache>
                  <c:formatCode>General</c:formatCode>
                  <c:ptCount val="5"/>
                  <c:pt idx="0">
                    <c:v>3.5162139037013811E-2</c:v>
                  </c:pt>
                  <c:pt idx="1">
                    <c:v>7.7185929368263601E-2</c:v>
                  </c:pt>
                  <c:pt idx="2">
                    <c:v>0.21270179063118888</c:v>
                  </c:pt>
                  <c:pt idx="3">
                    <c:v>0.72898228641603779</c:v>
                  </c:pt>
                  <c:pt idx="4">
                    <c:v>0.62346332767710255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Guus!$Y$349:$Y$353</c:f>
              <c:numCache>
                <c:formatCode>General</c:formatCode>
                <c:ptCount val="5"/>
                <c:pt idx="0">
                  <c:v>0.11193068727315303</c:v>
                </c:pt>
                <c:pt idx="1">
                  <c:v>4.1227022596885616</c:v>
                </c:pt>
                <c:pt idx="2">
                  <c:v>6.5765132888420554</c:v>
                </c:pt>
                <c:pt idx="3">
                  <c:v>8.8516567146704119</c:v>
                </c:pt>
                <c:pt idx="4">
                  <c:v>11.815478281231705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E2-41F5-B74B-011304E1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5198928"/>
        <c:axId val="-2093500800"/>
      </c:scatterChart>
      <c:valAx>
        <c:axId val="-205519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93500800"/>
        <c:crosses val="autoZero"/>
        <c:crossBetween val="midCat"/>
      </c:valAx>
      <c:valAx>
        <c:axId val="-2093500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5198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01320276733202"/>
          <c:y val="0.34647757053405898"/>
          <c:w val="0.184339639524498"/>
          <c:h val="0.44383220890707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241300</xdr:colOff>
      <xdr:row>40</xdr:row>
      <xdr:rowOff>50800</xdr:rowOff>
    </xdr:from>
    <xdr:to>
      <xdr:col>10</xdr:col>
      <xdr:colOff>1130300</xdr:colOff>
      <xdr:row>57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40</xdr:row>
      <xdr:rowOff>0</xdr:rowOff>
    </xdr:from>
    <xdr:to>
      <xdr:col>18</xdr:col>
      <xdr:colOff>50800</xdr:colOff>
      <xdr:row>57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685800</xdr:colOff>
      <xdr:row>103</xdr:row>
      <xdr:rowOff>171450</xdr:rowOff>
    </xdr:from>
    <xdr:to>
      <xdr:col>12</xdr:col>
      <xdr:colOff>838200</xdr:colOff>
      <xdr:row>129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28</xdr:col>
      <xdr:colOff>545180</xdr:colOff>
      <xdr:row>121</xdr:row>
      <xdr:rowOff>115036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699421</xdr:colOff>
      <xdr:row>356</xdr:row>
      <xdr:rowOff>165652</xdr:rowOff>
    </xdr:from>
    <xdr:to>
      <xdr:col>14</xdr:col>
      <xdr:colOff>850901</xdr:colOff>
      <xdr:row>374</xdr:row>
      <xdr:rowOff>77488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823406</xdr:colOff>
      <xdr:row>357</xdr:row>
      <xdr:rowOff>0</xdr:rowOff>
    </xdr:from>
    <xdr:to>
      <xdr:col>31</xdr:col>
      <xdr:colOff>55823</xdr:colOff>
      <xdr:row>374</xdr:row>
      <xdr:rowOff>115036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93"/>
  <sheetViews>
    <sheetView tabSelected="1" topLeftCell="A7" zoomScale="66" zoomScaleNormal="66" workbookViewId="0">
      <selection activeCell="AB36" sqref="AB36"/>
    </sheetView>
  </sheetViews>
  <sheetFormatPr baseColWidth="10" defaultColWidth="11" defaultRowHeight="16" x14ac:dyDescent="0.2"/>
  <cols>
    <col min="8" max="8" width="14" customWidth="1"/>
    <col min="9" max="9" width="14.5" customWidth="1"/>
    <col min="10" max="10" width="14.6640625" customWidth="1"/>
    <col min="11" max="11" width="16.1640625" customWidth="1"/>
    <col min="13" max="13" width="12.83203125" customWidth="1"/>
  </cols>
  <sheetData>
    <row r="1" spans="1:25" ht="17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5" ht="17" thickBot="1" x14ac:dyDescent="0.25">
      <c r="A2">
        <v>1</v>
      </c>
      <c r="B2">
        <v>2</v>
      </c>
      <c r="C2">
        <v>687</v>
      </c>
      <c r="D2">
        <v>11.86</v>
      </c>
      <c r="H2" s="45" t="s">
        <v>2</v>
      </c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9"/>
    </row>
    <row r="3" spans="1:25" ht="17" thickBot="1" x14ac:dyDescent="0.25">
      <c r="A3">
        <v>2</v>
      </c>
      <c r="B3">
        <v>2</v>
      </c>
      <c r="C3">
        <v>3704</v>
      </c>
      <c r="D3">
        <v>11.58</v>
      </c>
      <c r="H3" s="45" t="s">
        <v>5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/>
    </row>
    <row r="4" spans="1:25" ht="17" thickBot="1" x14ac:dyDescent="0.25">
      <c r="A4">
        <v>3</v>
      </c>
      <c r="B4">
        <v>2</v>
      </c>
      <c r="C4">
        <v>8451</v>
      </c>
      <c r="D4">
        <v>11.61</v>
      </c>
      <c r="H4" s="45" t="s">
        <v>6</v>
      </c>
      <c r="I4" s="46"/>
      <c r="J4" s="46"/>
      <c r="K4" s="46"/>
      <c r="L4" s="46"/>
      <c r="M4" s="49"/>
      <c r="N4" s="45" t="s">
        <v>7</v>
      </c>
      <c r="O4" s="46"/>
      <c r="P4" s="46"/>
      <c r="Q4" s="46"/>
      <c r="R4" s="46"/>
      <c r="S4" s="49"/>
      <c r="T4" s="45" t="s">
        <v>6</v>
      </c>
      <c r="U4" s="46"/>
      <c r="V4" s="49"/>
      <c r="W4" s="45" t="s">
        <v>7</v>
      </c>
      <c r="X4" s="46"/>
      <c r="Y4" s="49"/>
    </row>
    <row r="5" spans="1:25" ht="17" thickBot="1" x14ac:dyDescent="0.25">
      <c r="A5">
        <v>4</v>
      </c>
      <c r="B5">
        <v>2</v>
      </c>
      <c r="C5">
        <v>14038</v>
      </c>
      <c r="D5">
        <v>11.61</v>
      </c>
      <c r="H5" s="45" t="s">
        <v>8</v>
      </c>
      <c r="I5" s="46"/>
      <c r="J5" s="49"/>
      <c r="K5" s="46" t="s">
        <v>9</v>
      </c>
      <c r="L5" s="46"/>
      <c r="M5" s="49"/>
      <c r="N5" s="45" t="s">
        <v>8</v>
      </c>
      <c r="O5" s="46"/>
      <c r="P5" s="49"/>
      <c r="Q5" s="46" t="s">
        <v>9</v>
      </c>
      <c r="R5" s="46"/>
      <c r="S5" s="49"/>
      <c r="T5" s="45" t="s">
        <v>10</v>
      </c>
      <c r="U5" s="46"/>
      <c r="V5" s="49"/>
      <c r="W5" s="46" t="s">
        <v>10</v>
      </c>
      <c r="X5" s="46"/>
      <c r="Y5" s="49"/>
    </row>
    <row r="6" spans="1:25" x14ac:dyDescent="0.2">
      <c r="A6">
        <v>5</v>
      </c>
      <c r="B6">
        <v>2</v>
      </c>
      <c r="C6">
        <v>18807</v>
      </c>
      <c r="D6">
        <v>11.62</v>
      </c>
      <c r="H6" s="7">
        <v>688</v>
      </c>
      <c r="I6" s="8">
        <v>704</v>
      </c>
      <c r="J6" s="9">
        <v>714</v>
      </c>
      <c r="K6" s="7">
        <v>501</v>
      </c>
      <c r="L6" s="8">
        <v>844</v>
      </c>
      <c r="M6" s="9">
        <v>838</v>
      </c>
      <c r="N6" s="7">
        <v>403</v>
      </c>
      <c r="O6" s="8">
        <v>376</v>
      </c>
      <c r="P6" s="9">
        <v>416</v>
      </c>
      <c r="Q6" s="7">
        <v>501</v>
      </c>
      <c r="R6" s="8">
        <v>595</v>
      </c>
      <c r="S6" s="9">
        <v>426</v>
      </c>
      <c r="T6" s="7">
        <v>769</v>
      </c>
      <c r="U6" s="8">
        <v>809</v>
      </c>
      <c r="V6" s="9">
        <v>561</v>
      </c>
      <c r="W6" s="7">
        <v>582</v>
      </c>
      <c r="X6" s="8">
        <v>479</v>
      </c>
      <c r="Y6" s="9">
        <v>548</v>
      </c>
    </row>
    <row r="7" spans="1:25" x14ac:dyDescent="0.2">
      <c r="A7">
        <v>6</v>
      </c>
      <c r="B7">
        <v>2</v>
      </c>
      <c r="C7">
        <v>694</v>
      </c>
      <c r="D7">
        <v>11.74</v>
      </c>
      <c r="H7" s="1">
        <v>3747</v>
      </c>
      <c r="I7" s="2">
        <v>4711</v>
      </c>
      <c r="J7" s="3">
        <v>4271</v>
      </c>
      <c r="K7" s="1">
        <v>4269</v>
      </c>
      <c r="L7" s="2">
        <v>4256</v>
      </c>
      <c r="M7" s="3">
        <v>4032</v>
      </c>
      <c r="N7" s="1">
        <v>1077</v>
      </c>
      <c r="O7" s="2">
        <v>695</v>
      </c>
      <c r="P7" s="3">
        <v>1103</v>
      </c>
      <c r="Q7" s="1">
        <v>1287</v>
      </c>
      <c r="R7" s="2">
        <v>955</v>
      </c>
      <c r="S7" s="3">
        <v>1998</v>
      </c>
      <c r="T7" s="1">
        <v>777</v>
      </c>
      <c r="U7" s="2">
        <v>906</v>
      </c>
      <c r="V7" s="3">
        <v>655</v>
      </c>
      <c r="W7" s="1">
        <v>662</v>
      </c>
      <c r="X7" s="2">
        <v>720</v>
      </c>
      <c r="Y7" s="3">
        <v>1975</v>
      </c>
    </row>
    <row r="8" spans="1:25" x14ac:dyDescent="0.2">
      <c r="A8">
        <v>7</v>
      </c>
      <c r="B8">
        <v>2</v>
      </c>
      <c r="C8">
        <v>4761</v>
      </c>
      <c r="D8">
        <v>11.72</v>
      </c>
      <c r="H8" s="1">
        <v>8404</v>
      </c>
      <c r="I8" s="2">
        <v>8893</v>
      </c>
      <c r="J8" s="3">
        <v>9254</v>
      </c>
      <c r="K8" s="1">
        <v>9168</v>
      </c>
      <c r="L8" s="2">
        <v>9545</v>
      </c>
      <c r="M8" s="3">
        <v>9346</v>
      </c>
      <c r="N8" s="1">
        <v>1292</v>
      </c>
      <c r="O8" s="2">
        <v>756</v>
      </c>
      <c r="P8" s="3">
        <v>704</v>
      </c>
      <c r="Q8" s="1">
        <v>2308</v>
      </c>
      <c r="R8" s="2">
        <v>820</v>
      </c>
      <c r="S8" s="3">
        <v>838</v>
      </c>
      <c r="T8" s="1">
        <v>841</v>
      </c>
      <c r="U8" s="2">
        <v>651</v>
      </c>
      <c r="V8" s="3">
        <v>906</v>
      </c>
      <c r="W8" s="1">
        <v>848</v>
      </c>
      <c r="X8" s="2">
        <v>884</v>
      </c>
      <c r="Y8" s="3">
        <v>942</v>
      </c>
    </row>
    <row r="9" spans="1:25" x14ac:dyDescent="0.2">
      <c r="A9">
        <v>8</v>
      </c>
      <c r="B9">
        <v>2</v>
      </c>
      <c r="C9">
        <v>8867</v>
      </c>
      <c r="D9">
        <v>11.62</v>
      </c>
      <c r="H9" s="1">
        <v>14128</v>
      </c>
      <c r="I9" s="2">
        <v>15560</v>
      </c>
      <c r="J9" s="3">
        <v>15848</v>
      </c>
      <c r="K9" s="1">
        <v>15697</v>
      </c>
      <c r="L9" s="2">
        <v>15918</v>
      </c>
      <c r="M9" s="3">
        <v>15425</v>
      </c>
      <c r="N9" s="1">
        <v>767</v>
      </c>
      <c r="O9" s="2">
        <v>750</v>
      </c>
      <c r="P9" s="3">
        <v>830</v>
      </c>
      <c r="Q9" s="1">
        <v>971</v>
      </c>
      <c r="R9" s="2">
        <v>977</v>
      </c>
      <c r="S9" s="3">
        <v>852</v>
      </c>
      <c r="T9" s="1">
        <v>662</v>
      </c>
      <c r="U9" s="2">
        <v>647</v>
      </c>
      <c r="V9" s="3">
        <v>779</v>
      </c>
      <c r="W9" s="1">
        <v>911</v>
      </c>
      <c r="X9" s="2">
        <v>984</v>
      </c>
      <c r="Y9" s="3">
        <v>1105</v>
      </c>
    </row>
    <row r="10" spans="1:25" ht="17" thickBot="1" x14ac:dyDescent="0.25">
      <c r="A10">
        <v>9</v>
      </c>
      <c r="B10">
        <v>2</v>
      </c>
      <c r="C10">
        <v>15070</v>
      </c>
      <c r="D10">
        <v>11.71</v>
      </c>
      <c r="H10" s="4">
        <v>19012</v>
      </c>
      <c r="I10" s="5">
        <v>20605</v>
      </c>
      <c r="J10" s="6">
        <v>21144</v>
      </c>
      <c r="K10" s="4">
        <v>20249</v>
      </c>
      <c r="L10" s="5">
        <v>21978</v>
      </c>
      <c r="M10" s="6">
        <v>21880</v>
      </c>
      <c r="N10" s="4">
        <v>918</v>
      </c>
      <c r="O10" s="5">
        <v>887</v>
      </c>
      <c r="P10" s="6">
        <v>1498</v>
      </c>
      <c r="Q10" s="4">
        <v>1049</v>
      </c>
      <c r="R10" s="5">
        <v>1590</v>
      </c>
      <c r="S10" s="6">
        <v>782</v>
      </c>
      <c r="T10" s="4">
        <v>1472</v>
      </c>
      <c r="U10" s="5">
        <v>1299</v>
      </c>
      <c r="V10" s="6">
        <v>912</v>
      </c>
      <c r="W10" s="4">
        <v>782</v>
      </c>
      <c r="X10" s="5">
        <v>774</v>
      </c>
      <c r="Y10" s="6">
        <v>915</v>
      </c>
    </row>
    <row r="11" spans="1:25" x14ac:dyDescent="0.2">
      <c r="A11">
        <v>10</v>
      </c>
      <c r="B11">
        <v>2</v>
      </c>
      <c r="C11">
        <v>19934</v>
      </c>
      <c r="D11">
        <v>11.63</v>
      </c>
    </row>
    <row r="12" spans="1:25" x14ac:dyDescent="0.2">
      <c r="A12">
        <v>11</v>
      </c>
      <c r="B12">
        <v>2</v>
      </c>
      <c r="C12">
        <v>663</v>
      </c>
      <c r="D12">
        <v>11.79</v>
      </c>
    </row>
    <row r="13" spans="1:25" x14ac:dyDescent="0.2">
      <c r="A13">
        <v>12</v>
      </c>
      <c r="B13">
        <v>2</v>
      </c>
      <c r="C13">
        <v>4223</v>
      </c>
      <c r="D13">
        <v>11.47</v>
      </c>
      <c r="I13">
        <v>6069</v>
      </c>
      <c r="J13">
        <v>6691</v>
      </c>
      <c r="K13">
        <v>7161</v>
      </c>
    </row>
    <row r="14" spans="1:25" x14ac:dyDescent="0.2">
      <c r="A14">
        <v>13</v>
      </c>
      <c r="B14">
        <v>2</v>
      </c>
      <c r="C14">
        <v>9032</v>
      </c>
      <c r="D14">
        <v>11.62</v>
      </c>
      <c r="I14">
        <v>6789</v>
      </c>
      <c r="J14">
        <v>7174</v>
      </c>
      <c r="K14">
        <v>6956</v>
      </c>
    </row>
    <row r="15" spans="1:25" x14ac:dyDescent="0.2">
      <c r="A15">
        <v>14</v>
      </c>
      <c r="B15">
        <v>2</v>
      </c>
      <c r="C15">
        <v>15388</v>
      </c>
      <c r="D15">
        <v>11.66</v>
      </c>
      <c r="I15">
        <v>7428</v>
      </c>
      <c r="J15">
        <v>7094</v>
      </c>
      <c r="K15">
        <v>7214</v>
      </c>
    </row>
    <row r="16" spans="1:25" x14ac:dyDescent="0.2">
      <c r="A16">
        <v>15</v>
      </c>
      <c r="B16">
        <v>2</v>
      </c>
      <c r="C16">
        <v>20697</v>
      </c>
      <c r="D16">
        <v>11.63</v>
      </c>
      <c r="I16">
        <v>7122</v>
      </c>
      <c r="J16">
        <v>7921</v>
      </c>
      <c r="K16">
        <v>6981</v>
      </c>
    </row>
    <row r="17" spans="1:25" x14ac:dyDescent="0.2">
      <c r="A17">
        <v>16</v>
      </c>
      <c r="B17">
        <v>2</v>
      </c>
      <c r="C17">
        <v>439</v>
      </c>
      <c r="D17">
        <v>11.84</v>
      </c>
      <c r="I17">
        <v>7529</v>
      </c>
      <c r="J17">
        <v>8009</v>
      </c>
      <c r="K17">
        <v>6738</v>
      </c>
    </row>
    <row r="18" spans="1:25" x14ac:dyDescent="0.2">
      <c r="A18">
        <v>17</v>
      </c>
      <c r="B18">
        <v>2</v>
      </c>
      <c r="C18">
        <v>4161</v>
      </c>
      <c r="D18">
        <v>11.72</v>
      </c>
      <c r="I18">
        <v>6903</v>
      </c>
      <c r="J18">
        <v>7363</v>
      </c>
      <c r="K18">
        <v>7005</v>
      </c>
    </row>
    <row r="19" spans="1:25" x14ac:dyDescent="0.2">
      <c r="A19">
        <v>18</v>
      </c>
      <c r="B19">
        <v>2</v>
      </c>
      <c r="C19">
        <v>8781</v>
      </c>
      <c r="D19">
        <v>11.64</v>
      </c>
    </row>
    <row r="20" spans="1:25" x14ac:dyDescent="0.2">
      <c r="A20">
        <v>19</v>
      </c>
      <c r="B20">
        <v>2</v>
      </c>
      <c r="C20">
        <v>15429</v>
      </c>
      <c r="D20">
        <v>11.57</v>
      </c>
      <c r="I20">
        <f>AVERAGE(I13:J18)</f>
        <v>7174.333333333333</v>
      </c>
      <c r="K20">
        <f>AVERAGE(K13:K18)</f>
        <v>7009.166666666667</v>
      </c>
    </row>
    <row r="21" spans="1:25" ht="17" thickBot="1" x14ac:dyDescent="0.25">
      <c r="A21">
        <v>20</v>
      </c>
      <c r="B21">
        <v>2</v>
      </c>
      <c r="C21">
        <v>19730</v>
      </c>
      <c r="D21">
        <v>11.66</v>
      </c>
    </row>
    <row r="22" spans="1:25" ht="17" thickBot="1" x14ac:dyDescent="0.25">
      <c r="A22">
        <v>21</v>
      </c>
      <c r="B22">
        <v>2</v>
      </c>
      <c r="C22">
        <v>847</v>
      </c>
      <c r="D22">
        <v>11.83</v>
      </c>
      <c r="H22" s="45" t="s">
        <v>11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9"/>
    </row>
    <row r="23" spans="1:25" ht="17" thickBot="1" x14ac:dyDescent="0.25">
      <c r="A23">
        <v>22</v>
      </c>
      <c r="B23">
        <v>2</v>
      </c>
      <c r="C23">
        <v>4245</v>
      </c>
      <c r="D23">
        <v>11.63</v>
      </c>
      <c r="H23" s="45" t="s">
        <v>5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9"/>
    </row>
    <row r="24" spans="1:25" ht="17" thickBot="1" x14ac:dyDescent="0.25">
      <c r="A24">
        <v>23</v>
      </c>
      <c r="B24">
        <v>2</v>
      </c>
      <c r="C24">
        <v>9198</v>
      </c>
      <c r="D24">
        <v>11.73</v>
      </c>
      <c r="H24" s="42" t="s">
        <v>6</v>
      </c>
      <c r="I24" s="43"/>
      <c r="J24" s="43"/>
      <c r="K24" s="43"/>
      <c r="L24" s="43"/>
      <c r="M24" s="44"/>
      <c r="N24" s="53" t="s">
        <v>7</v>
      </c>
      <c r="O24" s="54"/>
      <c r="P24" s="54"/>
      <c r="Q24" s="54"/>
      <c r="R24" s="54"/>
      <c r="S24" s="55"/>
      <c r="T24" s="42" t="s">
        <v>6</v>
      </c>
      <c r="U24" s="43"/>
      <c r="V24" s="44"/>
      <c r="W24" s="53" t="s">
        <v>7</v>
      </c>
      <c r="X24" s="54"/>
      <c r="Y24" s="55"/>
    </row>
    <row r="25" spans="1:25" ht="17" thickBot="1" x14ac:dyDescent="0.25">
      <c r="A25">
        <v>24</v>
      </c>
      <c r="B25">
        <v>2</v>
      </c>
      <c r="C25">
        <v>15641</v>
      </c>
      <c r="D25">
        <v>11.73</v>
      </c>
      <c r="H25" s="56" t="s">
        <v>8</v>
      </c>
      <c r="I25" s="47"/>
      <c r="J25" s="48"/>
      <c r="K25" s="47" t="s">
        <v>9</v>
      </c>
      <c r="L25" s="47"/>
      <c r="M25" s="48"/>
      <c r="N25" s="56" t="s">
        <v>8</v>
      </c>
      <c r="O25" s="47"/>
      <c r="P25" s="48"/>
      <c r="Q25" s="47" t="s">
        <v>9</v>
      </c>
      <c r="R25" s="47"/>
      <c r="S25" s="48"/>
      <c r="T25" s="45" t="s">
        <v>10</v>
      </c>
      <c r="U25" s="46"/>
      <c r="V25" s="49"/>
      <c r="W25" s="46" t="s">
        <v>10</v>
      </c>
      <c r="X25" s="46"/>
      <c r="Y25" s="49"/>
    </row>
    <row r="26" spans="1:25" x14ac:dyDescent="0.2">
      <c r="A26">
        <v>25</v>
      </c>
      <c r="B26">
        <v>2</v>
      </c>
      <c r="C26">
        <v>21332</v>
      </c>
      <c r="D26">
        <v>11.68</v>
      </c>
      <c r="H26" s="7">
        <f>(H6/6988.66667)*4</f>
        <v>0.39378040618440313</v>
      </c>
      <c r="I26" s="8">
        <f t="shared" ref="I26:S26" si="0">(I6/6988.66667)*4</f>
        <v>0.40293809004915671</v>
      </c>
      <c r="J26" s="9">
        <f t="shared" si="0"/>
        <v>0.40866164246462766</v>
      </c>
      <c r="K26" s="7">
        <f t="shared" si="0"/>
        <v>0.28674997601509589</v>
      </c>
      <c r="L26" s="8">
        <f t="shared" si="0"/>
        <v>0.48306782386575037</v>
      </c>
      <c r="M26" s="9">
        <f t="shared" si="0"/>
        <v>0.47963369241646781</v>
      </c>
      <c r="N26" s="7">
        <f t="shared" si="0"/>
        <v>0.23065916234348033</v>
      </c>
      <c r="O26" s="8">
        <f t="shared" si="0"/>
        <v>0.21520557082170869</v>
      </c>
      <c r="P26" s="9">
        <f t="shared" si="0"/>
        <v>0.23809978048359259</v>
      </c>
      <c r="Q26" s="7">
        <f t="shared" si="0"/>
        <v>0.28674997601509589</v>
      </c>
      <c r="R26" s="8">
        <f t="shared" si="0"/>
        <v>0.34055136872052305</v>
      </c>
      <c r="S26" s="9">
        <f t="shared" si="0"/>
        <v>0.24382333289906358</v>
      </c>
      <c r="T26" s="7">
        <f>(T6/6443.83333)*4</f>
        <v>0.47735561155490031</v>
      </c>
      <c r="U26" s="8">
        <f t="shared" ref="U26:V26" si="1">(U6/6443.83333)*4</f>
        <v>0.50218555233799012</v>
      </c>
      <c r="V26" s="9">
        <f t="shared" si="1"/>
        <v>0.34823991948283367</v>
      </c>
      <c r="W26" s="7">
        <f>(W6/6443.83333)*4</f>
        <v>0.36127563839395577</v>
      </c>
      <c r="X26" s="8">
        <f t="shared" ref="X26:Y26" si="2">(X6/6443.83333)*4</f>
        <v>0.29733854087749967</v>
      </c>
      <c r="Y26" s="9">
        <f t="shared" si="2"/>
        <v>0.34017018872832949</v>
      </c>
    </row>
    <row r="27" spans="1:25" x14ac:dyDescent="0.2">
      <c r="A27">
        <v>26</v>
      </c>
      <c r="B27">
        <v>2</v>
      </c>
      <c r="C27">
        <v>783</v>
      </c>
      <c r="D27">
        <v>11.65</v>
      </c>
      <c r="H27" s="1">
        <f t="shared" ref="H27:S30" si="3">(H7/6988.66667)*4</f>
        <v>2.1446150900769747</v>
      </c>
      <c r="I27" s="2">
        <f t="shared" si="3"/>
        <v>2.6963655429283766</v>
      </c>
      <c r="J27" s="3">
        <f t="shared" si="3"/>
        <v>2.4445292366476536</v>
      </c>
      <c r="K27" s="1">
        <f t="shared" si="3"/>
        <v>2.4433845261645595</v>
      </c>
      <c r="L27" s="2">
        <f t="shared" si="3"/>
        <v>2.4359439080244472</v>
      </c>
      <c r="M27" s="3">
        <f t="shared" si="3"/>
        <v>2.3077363339178976</v>
      </c>
      <c r="N27" s="1">
        <f t="shared" si="3"/>
        <v>0.61642659514622411</v>
      </c>
      <c r="O27" s="2">
        <f t="shared" si="3"/>
        <v>0.39778689287523283</v>
      </c>
      <c r="P27" s="3">
        <f t="shared" si="3"/>
        <v>0.63130783142644864</v>
      </c>
      <c r="Q27" s="1">
        <f t="shared" si="3"/>
        <v>0.73662119587111463</v>
      </c>
      <c r="R27" s="2">
        <f t="shared" si="3"/>
        <v>0.54659925567747825</v>
      </c>
      <c r="S27" s="3">
        <f t="shared" si="3"/>
        <v>1.143565772611101</v>
      </c>
      <c r="T27" s="1">
        <f t="shared" ref="T27:V27" si="4">(T7/6443.83333)*4</f>
        <v>0.48232159971151828</v>
      </c>
      <c r="U27" s="2">
        <f t="shared" si="4"/>
        <v>0.56239815873698273</v>
      </c>
      <c r="V27" s="3">
        <f t="shared" si="4"/>
        <v>0.40659028032309458</v>
      </c>
      <c r="W27" s="1">
        <f t="shared" ref="W27:Y27" si="5">(W7/6443.83333)*4</f>
        <v>0.41093551996013528</v>
      </c>
      <c r="X27" s="2">
        <f t="shared" si="5"/>
        <v>0.44693893409561536</v>
      </c>
      <c r="Y27" s="3">
        <f t="shared" si="5"/>
        <v>1.2259783261650561</v>
      </c>
    </row>
    <row r="28" spans="1:25" x14ac:dyDescent="0.2">
      <c r="A28">
        <v>27</v>
      </c>
      <c r="B28">
        <v>2</v>
      </c>
      <c r="C28">
        <v>4034</v>
      </c>
      <c r="D28">
        <v>11.7</v>
      </c>
      <c r="H28" s="1">
        <f t="shared" si="3"/>
        <v>4.8100734499618083</v>
      </c>
      <c r="I28" s="2">
        <f t="shared" si="3"/>
        <v>5.0899551630783391</v>
      </c>
      <c r="J28" s="3">
        <f t="shared" si="3"/>
        <v>5.2965754052768412</v>
      </c>
      <c r="K28" s="1">
        <f t="shared" si="3"/>
        <v>5.2473528545037906</v>
      </c>
      <c r="L28" s="2">
        <f t="shared" si="3"/>
        <v>5.4631307805670462</v>
      </c>
      <c r="M28" s="3">
        <f t="shared" si="3"/>
        <v>5.3492320874991739</v>
      </c>
      <c r="N28" s="1">
        <f t="shared" si="3"/>
        <v>0.73948297207885005</v>
      </c>
      <c r="O28" s="2">
        <f t="shared" si="3"/>
        <v>0.43270056260960577</v>
      </c>
      <c r="P28" s="3">
        <f t="shared" si="3"/>
        <v>0.40293809004915671</v>
      </c>
      <c r="Q28" s="1">
        <f t="shared" si="3"/>
        <v>1.3209958974907012</v>
      </c>
      <c r="R28" s="2">
        <f t="shared" si="3"/>
        <v>0.46933129806862001</v>
      </c>
      <c r="S28" s="3">
        <f t="shared" si="3"/>
        <v>0.47963369241646781</v>
      </c>
      <c r="T28" s="1">
        <f t="shared" ref="T28:V28" si="6">(T8/6443.83333)*4</f>
        <v>0.5220495049644619</v>
      </c>
      <c r="U28" s="2">
        <f t="shared" si="6"/>
        <v>0.40410728624478559</v>
      </c>
      <c r="V28" s="3">
        <f t="shared" si="6"/>
        <v>0.56239815873698273</v>
      </c>
      <c r="W28" s="1">
        <f t="shared" ref="W28:Y28" si="7">(W8/6443.83333)*4</f>
        <v>0.5263947446015026</v>
      </c>
      <c r="X28" s="2">
        <f t="shared" si="7"/>
        <v>0.54874169130628336</v>
      </c>
      <c r="Y28" s="3">
        <f t="shared" si="7"/>
        <v>0.5847451054417635</v>
      </c>
    </row>
    <row r="29" spans="1:25" x14ac:dyDescent="0.2">
      <c r="A29">
        <v>28</v>
      </c>
      <c r="B29">
        <v>2</v>
      </c>
      <c r="C29">
        <v>9329</v>
      </c>
      <c r="D29">
        <v>11.74</v>
      </c>
      <c r="H29" s="1">
        <f t="shared" si="3"/>
        <v>8.0862348525773946</v>
      </c>
      <c r="I29" s="2">
        <f t="shared" si="3"/>
        <v>8.9058475584728392</v>
      </c>
      <c r="J29" s="3">
        <f t="shared" si="3"/>
        <v>9.070685868038403</v>
      </c>
      <c r="K29" s="1">
        <f t="shared" si="3"/>
        <v>8.9842602265647908</v>
      </c>
      <c r="L29" s="2">
        <f t="shared" si="3"/>
        <v>9.1107507349467003</v>
      </c>
      <c r="M29" s="3">
        <f t="shared" si="3"/>
        <v>8.8285796008639803</v>
      </c>
      <c r="N29" s="1">
        <f t="shared" si="3"/>
        <v>0.43899647026662386</v>
      </c>
      <c r="O29" s="2">
        <f t="shared" si="3"/>
        <v>0.4292664311603232</v>
      </c>
      <c r="P29" s="3">
        <f t="shared" si="3"/>
        <v>0.47505485048409102</v>
      </c>
      <c r="Q29" s="1">
        <f t="shared" si="3"/>
        <v>0.55575693954223182</v>
      </c>
      <c r="R29" s="2">
        <f t="shared" si="3"/>
        <v>0.55919107099151433</v>
      </c>
      <c r="S29" s="3">
        <f t="shared" si="3"/>
        <v>0.48764666579812715</v>
      </c>
      <c r="T29" s="1">
        <f t="shared" ref="T29:V29" si="8">(T9/6443.83333)*4</f>
        <v>0.41093551996013528</v>
      </c>
      <c r="U29" s="2">
        <f t="shared" si="8"/>
        <v>0.4016242921664766</v>
      </c>
      <c r="V29" s="3">
        <f t="shared" si="8"/>
        <v>0.48356309675067277</v>
      </c>
      <c r="W29" s="1">
        <f t="shared" ref="W29:Y29" si="9">(W9/6443.83333)*4</f>
        <v>0.56550190133486888</v>
      </c>
      <c r="X29" s="2">
        <f t="shared" si="9"/>
        <v>0.61081654326400769</v>
      </c>
      <c r="Y29" s="3">
        <f t="shared" si="9"/>
        <v>0.68592711413285412</v>
      </c>
    </row>
    <row r="30" spans="1:25" ht="17" thickBot="1" x14ac:dyDescent="0.25">
      <c r="A30">
        <v>29</v>
      </c>
      <c r="B30">
        <v>2</v>
      </c>
      <c r="C30">
        <v>15010</v>
      </c>
      <c r="D30">
        <v>11.65</v>
      </c>
      <c r="H30" s="4">
        <f t="shared" si="3"/>
        <v>10.88161785229342</v>
      </c>
      <c r="I30" s="5">
        <f t="shared" si="3"/>
        <v>11.793379752077946</v>
      </c>
      <c r="J30" s="6">
        <f t="shared" si="3"/>
        <v>12.101879227271832</v>
      </c>
      <c r="K30" s="4">
        <f t="shared" si="3"/>
        <v>11.58962128608718</v>
      </c>
      <c r="L30" s="5">
        <f t="shared" si="3"/>
        <v>12.579223498722111</v>
      </c>
      <c r="M30" s="6">
        <f t="shared" si="3"/>
        <v>12.523132685050495</v>
      </c>
      <c r="N30" s="4">
        <f t="shared" si="3"/>
        <v>0.52542211174023556</v>
      </c>
      <c r="O30" s="5">
        <f t="shared" si="3"/>
        <v>0.50767909925227561</v>
      </c>
      <c r="P30" s="6">
        <f t="shared" si="3"/>
        <v>0.85738815183755224</v>
      </c>
      <c r="Q30" s="4">
        <f t="shared" si="3"/>
        <v>0.60040064838290541</v>
      </c>
      <c r="R30" s="5">
        <f t="shared" si="3"/>
        <v>0.91004483405988523</v>
      </c>
      <c r="S30" s="6">
        <f t="shared" si="3"/>
        <v>0.4475817988898303</v>
      </c>
      <c r="T30" s="4">
        <f t="shared" ref="T30:V30" si="10">(T10/6443.83333)*4</f>
        <v>0.91374182081770261</v>
      </c>
      <c r="U30" s="5">
        <f t="shared" si="10"/>
        <v>0.80635232693083947</v>
      </c>
      <c r="V30" s="6">
        <f t="shared" si="10"/>
        <v>0.56612264985444616</v>
      </c>
      <c r="W30" s="4">
        <f t="shared" ref="W30:Y30" si="11">(W10/6443.83333)*4</f>
        <v>0.48542534230940448</v>
      </c>
      <c r="X30" s="5">
        <f t="shared" si="11"/>
        <v>0.48045935415278657</v>
      </c>
      <c r="Y30" s="6">
        <f t="shared" si="11"/>
        <v>0.56798489541317787</v>
      </c>
    </row>
    <row r="31" spans="1:25" x14ac:dyDescent="0.2">
      <c r="A31">
        <v>30</v>
      </c>
      <c r="B31">
        <v>2</v>
      </c>
      <c r="C31">
        <v>20763</v>
      </c>
      <c r="D31">
        <v>11.6</v>
      </c>
    </row>
    <row r="32" spans="1:25" ht="17" thickBot="1" x14ac:dyDescent="0.25">
      <c r="A32">
        <v>31</v>
      </c>
      <c r="B32">
        <v>2</v>
      </c>
      <c r="C32">
        <v>5947</v>
      </c>
      <c r="D32">
        <v>11.64</v>
      </c>
      <c r="F32" s="26"/>
      <c r="G32" s="26"/>
      <c r="H32" s="26" t="s">
        <v>12</v>
      </c>
      <c r="I32" s="26"/>
      <c r="J32" s="26"/>
      <c r="K32" s="26"/>
      <c r="L32" s="26"/>
      <c r="M32" s="26"/>
      <c r="N32" s="26"/>
      <c r="O32" s="26"/>
      <c r="P32" s="26"/>
      <c r="Q32" s="26" t="s">
        <v>13</v>
      </c>
      <c r="R32" s="26"/>
      <c r="S32" s="26"/>
      <c r="T32" s="26"/>
      <c r="U32" s="26"/>
      <c r="V32" s="26"/>
      <c r="W32" s="26"/>
      <c r="X32" s="26"/>
    </row>
    <row r="33" spans="1:24" ht="17" thickBot="1" x14ac:dyDescent="0.25">
      <c r="A33">
        <v>32</v>
      </c>
      <c r="B33">
        <v>2</v>
      </c>
      <c r="C33">
        <v>6429</v>
      </c>
      <c r="D33">
        <v>11.7</v>
      </c>
      <c r="F33" s="26"/>
      <c r="G33" s="26"/>
      <c r="H33" s="60" t="s">
        <v>6</v>
      </c>
      <c r="I33" s="61"/>
      <c r="J33" s="60" t="s">
        <v>7</v>
      </c>
      <c r="K33" s="61"/>
      <c r="L33" s="26"/>
      <c r="M33" s="27" t="s">
        <v>6</v>
      </c>
      <c r="N33" s="27" t="s">
        <v>7</v>
      </c>
      <c r="O33" s="26"/>
      <c r="P33" s="26"/>
      <c r="Q33" s="57" t="s">
        <v>6</v>
      </c>
      <c r="R33" s="58"/>
      <c r="S33" s="58" t="s">
        <v>7</v>
      </c>
      <c r="T33" s="59"/>
      <c r="U33" s="26"/>
      <c r="V33" s="28" t="s">
        <v>6</v>
      </c>
      <c r="W33" s="29" t="s">
        <v>7</v>
      </c>
      <c r="X33" s="26"/>
    </row>
    <row r="34" spans="1:24" ht="17" thickBot="1" x14ac:dyDescent="0.25">
      <c r="A34">
        <v>33</v>
      </c>
      <c r="B34">
        <v>2</v>
      </c>
      <c r="C34">
        <v>7268</v>
      </c>
      <c r="D34">
        <v>11.83</v>
      </c>
      <c r="F34" s="26"/>
      <c r="G34" s="30" t="s">
        <v>14</v>
      </c>
      <c r="H34" s="28" t="s">
        <v>8</v>
      </c>
      <c r="I34" s="30" t="s">
        <v>15</v>
      </c>
      <c r="J34" s="28" t="s">
        <v>8</v>
      </c>
      <c r="K34" s="30" t="s">
        <v>15</v>
      </c>
      <c r="L34" s="30" t="s">
        <v>14</v>
      </c>
      <c r="M34" s="30" t="s">
        <v>10</v>
      </c>
      <c r="N34" s="30" t="s">
        <v>10</v>
      </c>
      <c r="O34" s="26"/>
      <c r="P34" s="28" t="s">
        <v>14</v>
      </c>
      <c r="Q34" s="30" t="s">
        <v>8</v>
      </c>
      <c r="R34" s="28" t="s">
        <v>15</v>
      </c>
      <c r="S34" s="30" t="s">
        <v>8</v>
      </c>
      <c r="T34" s="29" t="s">
        <v>15</v>
      </c>
      <c r="U34" s="28" t="s">
        <v>14</v>
      </c>
      <c r="V34" s="30" t="s">
        <v>10</v>
      </c>
      <c r="W34" s="29" t="s">
        <v>10</v>
      </c>
      <c r="X34" s="26"/>
    </row>
    <row r="35" spans="1:24" x14ac:dyDescent="0.2">
      <c r="A35">
        <v>34</v>
      </c>
      <c r="B35">
        <v>2</v>
      </c>
      <c r="C35">
        <v>6948</v>
      </c>
      <c r="D35">
        <v>11.77</v>
      </c>
      <c r="F35" s="26"/>
      <c r="G35" s="22">
        <v>0.17</v>
      </c>
      <c r="H35" s="23">
        <f>AVERAGE(H26:J26)</f>
        <v>0.40179337956606248</v>
      </c>
      <c r="I35" s="31">
        <f>AVERAGE(K26:M26)</f>
        <v>0.41648383076577139</v>
      </c>
      <c r="J35" s="23">
        <f>AVERAGE(N26:P26)</f>
        <v>0.22798817121626055</v>
      </c>
      <c r="K35" s="31">
        <f>AVERAGE(Q26:S26)</f>
        <v>0.29037489254489418</v>
      </c>
      <c r="L35" s="31">
        <v>0.17</v>
      </c>
      <c r="M35" s="31">
        <f>AVERAGE(T26:V26)</f>
        <v>0.44259369445857466</v>
      </c>
      <c r="N35" s="31">
        <f>AVERAGE(W26:Y26)</f>
        <v>0.33292812266659499</v>
      </c>
      <c r="O35" s="26"/>
      <c r="P35" s="23">
        <v>0.17</v>
      </c>
      <c r="Q35" s="22">
        <f>STDEV(H26:J26)</f>
        <v>7.5063686210142264E-3</v>
      </c>
      <c r="R35" s="32">
        <f>STDEV(K26:M26)</f>
        <v>0.1123659339660147</v>
      </c>
      <c r="S35" s="22">
        <f>STDEV(N26:P26)</f>
        <v>1.1678478248977466E-2</v>
      </c>
      <c r="T35" s="33">
        <f>STDEV(Q26:S26)</f>
        <v>4.8465794570556553E-2</v>
      </c>
      <c r="U35" s="32">
        <v>0.17</v>
      </c>
      <c r="V35" s="31">
        <f>STDEV(T26:V26)</f>
        <v>8.2650514995083385E-2</v>
      </c>
      <c r="W35" s="33">
        <f>STDEV(W26:Y26)</f>
        <v>3.2577964183464557E-2</v>
      </c>
      <c r="X35" s="26"/>
    </row>
    <row r="36" spans="1:24" x14ac:dyDescent="0.2">
      <c r="A36">
        <v>35</v>
      </c>
      <c r="B36">
        <v>2</v>
      </c>
      <c r="C36">
        <v>7309</v>
      </c>
      <c r="D36">
        <v>11.8</v>
      </c>
      <c r="F36" s="26"/>
      <c r="G36" s="22">
        <v>3</v>
      </c>
      <c r="H36" s="23">
        <f t="shared" ref="H36:H39" si="12">AVERAGE(H27:J27)</f>
        <v>2.4285032898843348</v>
      </c>
      <c r="I36" s="31">
        <f t="shared" ref="I36:I39" si="13">AVERAGE(K27:M27)</f>
        <v>2.3956882560356347</v>
      </c>
      <c r="J36" s="23">
        <f t="shared" ref="J36:J39" si="14">AVERAGE(N27:P27)</f>
        <v>0.54850710648263512</v>
      </c>
      <c r="K36" s="31">
        <f t="shared" ref="K36:K39" si="15">AVERAGE(Q27:S27)</f>
        <v>0.80892874138656456</v>
      </c>
      <c r="L36" s="31">
        <v>3</v>
      </c>
      <c r="M36" s="31">
        <f t="shared" ref="M36:M39" si="16">AVERAGE(T27:V27)</f>
        <v>0.48377001292386518</v>
      </c>
      <c r="N36" s="31">
        <f t="shared" ref="N36:N39" si="17">AVERAGE(W27:Y27)</f>
        <v>0.69461759340693552</v>
      </c>
      <c r="O36" s="26"/>
      <c r="P36" s="23">
        <v>3</v>
      </c>
      <c r="Q36" s="22">
        <f t="shared" ref="Q36:Q39" si="18">STDEV(H27:J27)</f>
        <v>0.27622411875626884</v>
      </c>
      <c r="R36" s="32">
        <f t="shared" ref="R36:R39" si="19">STDEV(K27:M27)</f>
        <v>7.6259400422047124E-2</v>
      </c>
      <c r="S36" s="22">
        <f t="shared" ref="S36:S39" si="20">STDEV(N27:P27)</f>
        <v>0.13073943510166597</v>
      </c>
      <c r="T36" s="33">
        <f t="shared" ref="T36:T39" si="21">STDEV(Q27:S27)</f>
        <v>0.30498121489497859</v>
      </c>
      <c r="U36" s="32">
        <v>3</v>
      </c>
      <c r="V36" s="31">
        <f t="shared" ref="V36:V39" si="22">STDEV(T27:V27)</f>
        <v>7.7914037050999863E-2</v>
      </c>
      <c r="W36" s="33">
        <f t="shared" ref="W36:W39" si="23">STDEV(W27:Y27)</f>
        <v>0.46052386767168541</v>
      </c>
      <c r="X36" s="26"/>
    </row>
    <row r="37" spans="1:24" x14ac:dyDescent="0.2">
      <c r="A37">
        <v>36</v>
      </c>
      <c r="B37">
        <v>2</v>
      </c>
      <c r="C37">
        <v>6935</v>
      </c>
      <c r="D37">
        <v>11.65</v>
      </c>
      <c r="F37" s="26"/>
      <c r="G37" s="22">
        <v>8</v>
      </c>
      <c r="H37" s="23">
        <f t="shared" si="12"/>
        <v>5.0655346727723298</v>
      </c>
      <c r="I37" s="31">
        <f t="shared" si="13"/>
        <v>5.3532385741900042</v>
      </c>
      <c r="J37" s="23">
        <f t="shared" si="14"/>
        <v>0.52504054157920421</v>
      </c>
      <c r="K37" s="31">
        <f t="shared" si="15"/>
        <v>0.75665362932526303</v>
      </c>
      <c r="L37" s="31">
        <v>6</v>
      </c>
      <c r="M37" s="31">
        <f t="shared" si="16"/>
        <v>0.49618498331541011</v>
      </c>
      <c r="N37" s="31">
        <f t="shared" si="17"/>
        <v>0.55329384711651652</v>
      </c>
      <c r="O37" s="26"/>
      <c r="P37" s="23">
        <v>8</v>
      </c>
      <c r="Q37" s="22">
        <f t="shared" si="18"/>
        <v>0.24416860648213357</v>
      </c>
      <c r="R37" s="32">
        <f t="shared" si="19"/>
        <v>0.10794474186241211</v>
      </c>
      <c r="S37" s="22">
        <f t="shared" si="20"/>
        <v>0.18630785864309232</v>
      </c>
      <c r="T37" s="33">
        <f t="shared" si="21"/>
        <v>0.48876188636278511</v>
      </c>
      <c r="U37" s="32">
        <v>6</v>
      </c>
      <c r="V37" s="31">
        <f t="shared" si="22"/>
        <v>8.2254058797641874E-2</v>
      </c>
      <c r="W37" s="33">
        <f t="shared" si="23"/>
        <v>2.9440325141506893E-2</v>
      </c>
      <c r="X37" s="26"/>
    </row>
    <row r="38" spans="1:24" x14ac:dyDescent="0.2">
      <c r="A38">
        <v>37</v>
      </c>
      <c r="B38">
        <v>2</v>
      </c>
      <c r="C38">
        <v>373</v>
      </c>
      <c r="D38">
        <v>11.8</v>
      </c>
      <c r="F38" s="26"/>
      <c r="G38" s="22">
        <v>16</v>
      </c>
      <c r="H38" s="23">
        <f t="shared" si="12"/>
        <v>8.6875894263628783</v>
      </c>
      <c r="I38" s="31">
        <f t="shared" si="13"/>
        <v>8.9745301874584911</v>
      </c>
      <c r="J38" s="23">
        <f t="shared" si="14"/>
        <v>0.44777258397034608</v>
      </c>
      <c r="K38" s="31">
        <f t="shared" si="15"/>
        <v>0.53419822544395779</v>
      </c>
      <c r="L38" s="31">
        <v>9</v>
      </c>
      <c r="M38" s="31">
        <f t="shared" si="16"/>
        <v>0.4320409696257615</v>
      </c>
      <c r="N38" s="31">
        <f t="shared" si="17"/>
        <v>0.62074851957724364</v>
      </c>
      <c r="O38" s="26"/>
      <c r="P38" s="23">
        <v>16</v>
      </c>
      <c r="Q38" s="22">
        <f t="shared" si="18"/>
        <v>0.52726976931609626</v>
      </c>
      <c r="R38" s="32">
        <f t="shared" si="19"/>
        <v>0.14133698197265882</v>
      </c>
      <c r="S38" s="22">
        <f t="shared" si="20"/>
        <v>2.4122810052889639E-2</v>
      </c>
      <c r="T38" s="33">
        <f t="shared" si="21"/>
        <v>4.0351382799071855E-2</v>
      </c>
      <c r="U38" s="32">
        <v>9</v>
      </c>
      <c r="V38" s="31">
        <f t="shared" si="22"/>
        <v>4.4861697787343995E-2</v>
      </c>
      <c r="W38" s="33">
        <f t="shared" si="23"/>
        <v>6.0823852923627054E-2</v>
      </c>
      <c r="X38" s="26"/>
    </row>
    <row r="39" spans="1:24" ht="17" thickBot="1" x14ac:dyDescent="0.25">
      <c r="A39">
        <v>38</v>
      </c>
      <c r="B39">
        <v>2</v>
      </c>
      <c r="C39">
        <v>1028</v>
      </c>
      <c r="D39">
        <v>11.61</v>
      </c>
      <c r="F39" s="26"/>
      <c r="G39" s="24">
        <v>25</v>
      </c>
      <c r="H39" s="25">
        <f t="shared" si="12"/>
        <v>11.592292277214399</v>
      </c>
      <c r="I39" s="34">
        <f t="shared" si="13"/>
        <v>12.230659156619929</v>
      </c>
      <c r="J39" s="25">
        <f t="shared" si="14"/>
        <v>0.63016312094335447</v>
      </c>
      <c r="K39" s="34">
        <f t="shared" si="15"/>
        <v>0.65267576044420694</v>
      </c>
      <c r="L39" s="34">
        <v>15</v>
      </c>
      <c r="M39" s="34">
        <f t="shared" si="16"/>
        <v>0.76207226586766275</v>
      </c>
      <c r="N39" s="34">
        <f t="shared" si="17"/>
        <v>0.51128986395845633</v>
      </c>
      <c r="O39" s="26"/>
      <c r="P39" s="25">
        <v>25</v>
      </c>
      <c r="Q39" s="24">
        <f t="shared" si="18"/>
        <v>0.63449711207088977</v>
      </c>
      <c r="R39" s="35">
        <f t="shared" si="19"/>
        <v>0.55586303028485073</v>
      </c>
      <c r="S39" s="24">
        <f t="shared" si="20"/>
        <v>0.19698252364534449</v>
      </c>
      <c r="T39" s="36">
        <f t="shared" si="21"/>
        <v>0.23562158269233538</v>
      </c>
      <c r="U39" s="35">
        <v>15</v>
      </c>
      <c r="V39" s="34">
        <f t="shared" si="22"/>
        <v>0.17798964818526541</v>
      </c>
      <c r="W39" s="36">
        <f t="shared" si="23"/>
        <v>4.9162080949974221E-2</v>
      </c>
      <c r="X39" s="26"/>
    </row>
    <row r="40" spans="1:24" x14ac:dyDescent="0.2">
      <c r="A40">
        <v>39</v>
      </c>
      <c r="B40">
        <v>2</v>
      </c>
      <c r="C40">
        <v>1181</v>
      </c>
      <c r="D40">
        <v>11.72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x14ac:dyDescent="0.2">
      <c r="A41">
        <v>40</v>
      </c>
      <c r="B41">
        <v>2</v>
      </c>
      <c r="C41">
        <v>722</v>
      </c>
      <c r="D41">
        <v>11.73</v>
      </c>
    </row>
    <row r="42" spans="1:24" x14ac:dyDescent="0.2">
      <c r="A42">
        <v>41</v>
      </c>
      <c r="B42">
        <v>2</v>
      </c>
      <c r="C42">
        <v>940</v>
      </c>
      <c r="D42">
        <v>11.61</v>
      </c>
    </row>
    <row r="43" spans="1:24" x14ac:dyDescent="0.2">
      <c r="A43">
        <v>42</v>
      </c>
      <c r="B43">
        <v>2</v>
      </c>
      <c r="C43">
        <v>396</v>
      </c>
      <c r="D43">
        <v>11.91</v>
      </c>
    </row>
    <row r="44" spans="1:24" x14ac:dyDescent="0.2">
      <c r="A44">
        <v>43</v>
      </c>
      <c r="B44">
        <v>2</v>
      </c>
      <c r="C44">
        <v>678</v>
      </c>
      <c r="D44">
        <v>11.68</v>
      </c>
    </row>
    <row r="45" spans="1:24" x14ac:dyDescent="0.2">
      <c r="A45">
        <v>44</v>
      </c>
      <c r="B45">
        <v>2</v>
      </c>
      <c r="C45">
        <v>722</v>
      </c>
      <c r="D45">
        <v>11.71</v>
      </c>
    </row>
    <row r="46" spans="1:24" x14ac:dyDescent="0.2">
      <c r="A46">
        <v>45</v>
      </c>
      <c r="B46">
        <v>2</v>
      </c>
      <c r="C46">
        <v>773</v>
      </c>
      <c r="D46">
        <v>11.83</v>
      </c>
    </row>
    <row r="47" spans="1:24" x14ac:dyDescent="0.2">
      <c r="A47">
        <v>46</v>
      </c>
      <c r="B47">
        <v>2</v>
      </c>
      <c r="C47">
        <v>898</v>
      </c>
      <c r="D47">
        <v>11.46</v>
      </c>
    </row>
    <row r="48" spans="1:24" x14ac:dyDescent="0.2">
      <c r="A48">
        <v>47</v>
      </c>
      <c r="B48">
        <v>2</v>
      </c>
      <c r="C48">
        <v>407</v>
      </c>
      <c r="D48">
        <v>12.14</v>
      </c>
    </row>
    <row r="49" spans="1:42" x14ac:dyDescent="0.2">
      <c r="A49">
        <v>48</v>
      </c>
      <c r="B49">
        <v>2</v>
      </c>
      <c r="C49">
        <v>1027</v>
      </c>
      <c r="D49">
        <v>11.39</v>
      </c>
    </row>
    <row r="50" spans="1:42" x14ac:dyDescent="0.2">
      <c r="A50">
        <v>49</v>
      </c>
      <c r="B50">
        <v>2</v>
      </c>
      <c r="C50">
        <v>654</v>
      </c>
      <c r="D50">
        <v>11.7</v>
      </c>
    </row>
    <row r="51" spans="1:42" x14ac:dyDescent="0.2">
      <c r="A51">
        <v>50</v>
      </c>
      <c r="B51">
        <v>2</v>
      </c>
      <c r="C51">
        <v>775</v>
      </c>
      <c r="D51">
        <v>11.65</v>
      </c>
    </row>
    <row r="52" spans="1:42" x14ac:dyDescent="0.2">
      <c r="A52">
        <v>51</v>
      </c>
      <c r="B52">
        <v>2</v>
      </c>
      <c r="C52">
        <v>1238</v>
      </c>
      <c r="D52">
        <v>11.35</v>
      </c>
    </row>
    <row r="53" spans="1:42" x14ac:dyDescent="0.2">
      <c r="A53">
        <v>52</v>
      </c>
      <c r="B53">
        <v>2</v>
      </c>
      <c r="C53">
        <v>534</v>
      </c>
      <c r="D53">
        <v>11.48</v>
      </c>
    </row>
    <row r="54" spans="1:42" x14ac:dyDescent="0.2">
      <c r="A54">
        <v>53</v>
      </c>
      <c r="B54">
        <v>2</v>
      </c>
      <c r="C54">
        <v>1270</v>
      </c>
      <c r="D54">
        <v>11.56</v>
      </c>
    </row>
    <row r="55" spans="1:42" x14ac:dyDescent="0.2">
      <c r="A55">
        <v>54</v>
      </c>
      <c r="B55">
        <v>2</v>
      </c>
      <c r="C55">
        <v>2251</v>
      </c>
      <c r="D55">
        <v>11.53</v>
      </c>
    </row>
    <row r="56" spans="1:42" x14ac:dyDescent="0.2">
      <c r="A56">
        <v>55</v>
      </c>
      <c r="B56">
        <v>2</v>
      </c>
      <c r="C56">
        <v>950</v>
      </c>
      <c r="D56">
        <v>11.68</v>
      </c>
    </row>
    <row r="57" spans="1:42" x14ac:dyDescent="0.2">
      <c r="A57">
        <v>56</v>
      </c>
      <c r="B57">
        <v>2</v>
      </c>
      <c r="C57">
        <v>1023</v>
      </c>
      <c r="D57">
        <v>11.69</v>
      </c>
    </row>
    <row r="58" spans="1:42" x14ac:dyDescent="0.2">
      <c r="A58">
        <v>57</v>
      </c>
      <c r="B58">
        <v>2</v>
      </c>
      <c r="C58">
        <v>565</v>
      </c>
      <c r="D58">
        <v>11.8</v>
      </c>
    </row>
    <row r="59" spans="1:42" x14ac:dyDescent="0.2">
      <c r="A59">
        <v>58</v>
      </c>
      <c r="B59">
        <v>2</v>
      </c>
      <c r="C59">
        <v>919</v>
      </c>
      <c r="D59">
        <v>11.44</v>
      </c>
    </row>
    <row r="60" spans="1:42" ht="17" thickBot="1" x14ac:dyDescent="0.25">
      <c r="A60">
        <v>59</v>
      </c>
      <c r="B60">
        <v>2</v>
      </c>
      <c r="C60">
        <v>812</v>
      </c>
      <c r="D60">
        <v>11.83</v>
      </c>
    </row>
    <row r="61" spans="1:42" ht="17" thickBot="1" x14ac:dyDescent="0.25">
      <c r="A61">
        <v>60</v>
      </c>
      <c r="B61">
        <v>2</v>
      </c>
      <c r="C61">
        <v>954</v>
      </c>
      <c r="D61">
        <v>11.57</v>
      </c>
      <c r="H61" s="45" t="s">
        <v>2</v>
      </c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7"/>
      <c r="AJ61" s="47"/>
      <c r="AK61" s="48"/>
      <c r="AM61" s="45" t="s">
        <v>2</v>
      </c>
      <c r="AN61" s="46"/>
      <c r="AO61" s="46"/>
      <c r="AP61" s="49"/>
    </row>
    <row r="62" spans="1:42" ht="17" thickBot="1" x14ac:dyDescent="0.25">
      <c r="A62">
        <v>61</v>
      </c>
      <c r="B62">
        <v>2</v>
      </c>
      <c r="C62">
        <v>1538</v>
      </c>
      <c r="D62">
        <v>11.74</v>
      </c>
      <c r="H62" s="45" t="s">
        <v>16</v>
      </c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9"/>
      <c r="AL62" s="16"/>
      <c r="AM62" s="45" t="s">
        <v>17</v>
      </c>
      <c r="AN62" s="46"/>
      <c r="AO62" s="46"/>
      <c r="AP62" s="49"/>
    </row>
    <row r="63" spans="1:42" ht="17" thickBot="1" x14ac:dyDescent="0.25">
      <c r="A63">
        <v>62</v>
      </c>
      <c r="B63">
        <v>2</v>
      </c>
      <c r="C63">
        <v>408</v>
      </c>
      <c r="D63">
        <v>11.91</v>
      </c>
      <c r="H63" s="50" t="s">
        <v>6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2"/>
      <c r="AF63" s="53" t="s">
        <v>7</v>
      </c>
      <c r="AG63" s="54"/>
      <c r="AH63" s="54"/>
      <c r="AI63" s="54"/>
      <c r="AJ63" s="54"/>
      <c r="AK63" s="55"/>
    </row>
    <row r="64" spans="1:42" ht="17" thickBot="1" x14ac:dyDescent="0.25">
      <c r="A64">
        <v>63</v>
      </c>
      <c r="B64">
        <v>2</v>
      </c>
      <c r="C64">
        <v>1940</v>
      </c>
      <c r="D64">
        <v>11.43</v>
      </c>
      <c r="H64" s="45" t="s">
        <v>8</v>
      </c>
      <c r="I64" s="46"/>
      <c r="J64" s="49"/>
      <c r="K64" s="46" t="s">
        <v>18</v>
      </c>
      <c r="L64" s="46"/>
      <c r="M64" s="49"/>
      <c r="N64" s="46" t="s">
        <v>19</v>
      </c>
      <c r="O64" s="46"/>
      <c r="P64" s="49"/>
      <c r="Q64" s="46" t="s">
        <v>9</v>
      </c>
      <c r="R64" s="46"/>
      <c r="S64" s="49"/>
      <c r="T64" s="45" t="s">
        <v>10</v>
      </c>
      <c r="U64" s="46"/>
      <c r="V64" s="49"/>
      <c r="W64" s="46" t="s">
        <v>20</v>
      </c>
      <c r="X64" s="46"/>
      <c r="Y64" s="49"/>
      <c r="Z64" s="46" t="s">
        <v>21</v>
      </c>
      <c r="AA64" s="46"/>
      <c r="AB64" s="49"/>
      <c r="AC64" s="46" t="s">
        <v>22</v>
      </c>
      <c r="AD64" s="46"/>
      <c r="AE64" s="49"/>
      <c r="AF64" s="45" t="s">
        <v>8</v>
      </c>
      <c r="AG64" s="46"/>
      <c r="AH64" s="49"/>
      <c r="AI64" s="45" t="s">
        <v>10</v>
      </c>
      <c r="AJ64" s="46"/>
      <c r="AK64" s="49"/>
      <c r="AM64" s="45" t="s">
        <v>8</v>
      </c>
      <c r="AN64" s="46"/>
      <c r="AO64" s="45" t="s">
        <v>10</v>
      </c>
      <c r="AP64" s="49"/>
    </row>
    <row r="65" spans="1:42" x14ac:dyDescent="0.2">
      <c r="A65">
        <v>64</v>
      </c>
      <c r="B65">
        <v>2</v>
      </c>
      <c r="C65">
        <v>842</v>
      </c>
      <c r="D65">
        <v>11.35</v>
      </c>
      <c r="H65">
        <v>1283</v>
      </c>
      <c r="I65">
        <v>1200</v>
      </c>
      <c r="J65">
        <v>1224</v>
      </c>
      <c r="K65">
        <v>1822</v>
      </c>
      <c r="L65">
        <v>2778</v>
      </c>
      <c r="M65">
        <v>1937</v>
      </c>
      <c r="N65">
        <v>1177</v>
      </c>
      <c r="O65">
        <v>1135</v>
      </c>
      <c r="P65">
        <v>1257</v>
      </c>
      <c r="Q65">
        <v>1117</v>
      </c>
      <c r="R65">
        <v>1824</v>
      </c>
      <c r="S65">
        <v>1286</v>
      </c>
      <c r="T65">
        <v>8550</v>
      </c>
      <c r="U65">
        <v>8844</v>
      </c>
      <c r="V65">
        <v>9221</v>
      </c>
      <c r="W65">
        <v>6558</v>
      </c>
      <c r="X65">
        <v>6398</v>
      </c>
      <c r="Y65">
        <v>6654</v>
      </c>
      <c r="Z65">
        <v>9348</v>
      </c>
      <c r="AA65">
        <v>9417</v>
      </c>
      <c r="AB65">
        <v>9238</v>
      </c>
      <c r="AC65">
        <v>9482</v>
      </c>
      <c r="AD65">
        <v>9106</v>
      </c>
      <c r="AE65">
        <v>9827</v>
      </c>
      <c r="AF65">
        <v>878</v>
      </c>
      <c r="AG65">
        <v>594</v>
      </c>
      <c r="AH65">
        <v>785</v>
      </c>
      <c r="AI65">
        <v>2997</v>
      </c>
      <c r="AJ65">
        <v>3037</v>
      </c>
      <c r="AK65">
        <v>3350</v>
      </c>
      <c r="AM65">
        <v>500</v>
      </c>
      <c r="AN65">
        <v>405</v>
      </c>
      <c r="AO65">
        <v>4339</v>
      </c>
      <c r="AP65">
        <v>4834</v>
      </c>
    </row>
    <row r="66" spans="1:42" x14ac:dyDescent="0.2">
      <c r="A66">
        <v>65</v>
      </c>
      <c r="B66">
        <v>2</v>
      </c>
      <c r="C66">
        <v>806</v>
      </c>
      <c r="D66">
        <v>11.38</v>
      </c>
      <c r="H66">
        <v>10086</v>
      </c>
      <c r="I66">
        <v>10376</v>
      </c>
      <c r="J66">
        <v>10546</v>
      </c>
      <c r="K66">
        <v>13984</v>
      </c>
      <c r="L66">
        <v>13802</v>
      </c>
      <c r="M66">
        <v>13788</v>
      </c>
      <c r="N66">
        <v>4462</v>
      </c>
      <c r="O66">
        <v>4880</v>
      </c>
      <c r="P66">
        <v>4485</v>
      </c>
      <c r="Q66">
        <v>3612</v>
      </c>
      <c r="R66">
        <v>3591</v>
      </c>
      <c r="S66">
        <v>3438</v>
      </c>
      <c r="T66">
        <v>22137</v>
      </c>
      <c r="U66">
        <v>22686</v>
      </c>
      <c r="V66">
        <v>22587</v>
      </c>
      <c r="W66">
        <v>16136</v>
      </c>
      <c r="X66">
        <v>15765</v>
      </c>
      <c r="Y66">
        <v>15764</v>
      </c>
      <c r="Z66">
        <v>23322</v>
      </c>
      <c r="AA66">
        <v>20762</v>
      </c>
      <c r="AB66">
        <v>20971</v>
      </c>
      <c r="AC66">
        <v>20647</v>
      </c>
      <c r="AD66">
        <v>21109</v>
      </c>
      <c r="AE66">
        <v>20798</v>
      </c>
      <c r="AF66">
        <v>1096</v>
      </c>
      <c r="AG66">
        <v>969</v>
      </c>
      <c r="AH66">
        <v>771</v>
      </c>
      <c r="AI66">
        <v>4476</v>
      </c>
      <c r="AJ66">
        <v>4652</v>
      </c>
      <c r="AK66">
        <v>4502</v>
      </c>
      <c r="AM66">
        <v>635</v>
      </c>
      <c r="AN66">
        <v>487</v>
      </c>
      <c r="AO66">
        <v>6157</v>
      </c>
      <c r="AP66">
        <v>6123</v>
      </c>
    </row>
    <row r="67" spans="1:42" x14ac:dyDescent="0.2">
      <c r="A67">
        <v>66</v>
      </c>
      <c r="B67">
        <v>2</v>
      </c>
      <c r="C67">
        <v>745</v>
      </c>
      <c r="D67">
        <v>11.41</v>
      </c>
      <c r="H67">
        <v>23767</v>
      </c>
      <c r="I67">
        <v>23527</v>
      </c>
      <c r="J67">
        <v>22772</v>
      </c>
      <c r="K67">
        <v>33652</v>
      </c>
      <c r="L67">
        <v>33067</v>
      </c>
      <c r="M67">
        <v>33258</v>
      </c>
      <c r="N67">
        <v>9736</v>
      </c>
      <c r="O67">
        <v>10532</v>
      </c>
      <c r="P67">
        <v>10026</v>
      </c>
      <c r="Q67">
        <v>7177</v>
      </c>
      <c r="R67">
        <v>6413</v>
      </c>
      <c r="S67">
        <v>6901</v>
      </c>
      <c r="T67">
        <v>35437</v>
      </c>
      <c r="U67">
        <v>35694</v>
      </c>
      <c r="V67">
        <v>35138</v>
      </c>
      <c r="W67">
        <v>24182</v>
      </c>
      <c r="X67">
        <v>22908</v>
      </c>
      <c r="Y67">
        <v>23017</v>
      </c>
      <c r="Z67">
        <v>27347</v>
      </c>
      <c r="AA67">
        <v>31266</v>
      </c>
      <c r="AB67">
        <v>31535</v>
      </c>
      <c r="AC67">
        <v>30400</v>
      </c>
      <c r="AD67">
        <v>31336</v>
      </c>
      <c r="AE67">
        <v>30480</v>
      </c>
      <c r="AF67">
        <v>1074</v>
      </c>
      <c r="AG67">
        <v>1307</v>
      </c>
      <c r="AH67">
        <v>1026</v>
      </c>
      <c r="AI67">
        <v>5312</v>
      </c>
      <c r="AJ67">
        <v>5192</v>
      </c>
      <c r="AK67">
        <v>4911</v>
      </c>
      <c r="AM67">
        <v>531</v>
      </c>
      <c r="AN67">
        <v>612</v>
      </c>
      <c r="AO67">
        <v>6349</v>
      </c>
      <c r="AP67">
        <v>6993</v>
      </c>
    </row>
    <row r="68" spans="1:42" x14ac:dyDescent="0.2">
      <c r="A68">
        <v>67</v>
      </c>
      <c r="B68">
        <v>2</v>
      </c>
      <c r="C68">
        <v>6435</v>
      </c>
      <c r="D68">
        <v>11.56</v>
      </c>
      <c r="H68">
        <v>39328</v>
      </c>
      <c r="I68">
        <v>39026</v>
      </c>
      <c r="J68">
        <v>39943</v>
      </c>
      <c r="K68">
        <v>57270</v>
      </c>
      <c r="L68">
        <v>56589</v>
      </c>
      <c r="M68">
        <v>54030</v>
      </c>
      <c r="N68">
        <v>19153</v>
      </c>
      <c r="O68">
        <v>19567</v>
      </c>
      <c r="P68">
        <v>18684</v>
      </c>
      <c r="Q68">
        <v>11272</v>
      </c>
      <c r="R68">
        <v>10682</v>
      </c>
      <c r="S68">
        <v>11328</v>
      </c>
      <c r="T68">
        <v>47101</v>
      </c>
      <c r="U68">
        <v>45025</v>
      </c>
      <c r="V68">
        <v>44758</v>
      </c>
      <c r="W68">
        <v>30531</v>
      </c>
      <c r="X68">
        <v>28198</v>
      </c>
      <c r="Y68">
        <v>28740</v>
      </c>
      <c r="Z68">
        <v>38104</v>
      </c>
      <c r="AA68">
        <v>40478</v>
      </c>
      <c r="AB68">
        <v>39182</v>
      </c>
      <c r="AC68">
        <v>40187</v>
      </c>
      <c r="AD68">
        <v>39739</v>
      </c>
      <c r="AE68">
        <v>40320</v>
      </c>
      <c r="AF68">
        <v>1497</v>
      </c>
      <c r="AG68">
        <v>1373</v>
      </c>
      <c r="AH68">
        <v>1392</v>
      </c>
      <c r="AI68">
        <v>5708</v>
      </c>
      <c r="AJ68">
        <v>5197</v>
      </c>
      <c r="AK68">
        <v>5221</v>
      </c>
      <c r="AM68">
        <v>532</v>
      </c>
      <c r="AN68">
        <v>590</v>
      </c>
      <c r="AO68">
        <v>6744</v>
      </c>
      <c r="AP68">
        <v>7559</v>
      </c>
    </row>
    <row r="69" spans="1:42" x14ac:dyDescent="0.2">
      <c r="A69">
        <v>68</v>
      </c>
      <c r="B69">
        <v>2</v>
      </c>
      <c r="C69">
        <v>7043</v>
      </c>
      <c r="D69">
        <v>11.59</v>
      </c>
      <c r="H69">
        <v>50297</v>
      </c>
      <c r="I69">
        <v>49614</v>
      </c>
      <c r="J69">
        <v>51052</v>
      </c>
      <c r="K69">
        <v>76962</v>
      </c>
      <c r="L69">
        <v>68824</v>
      </c>
      <c r="M69">
        <v>72550</v>
      </c>
      <c r="N69">
        <v>29128</v>
      </c>
      <c r="O69">
        <v>29993</v>
      </c>
      <c r="P69">
        <v>25990</v>
      </c>
      <c r="Q69">
        <v>15276</v>
      </c>
      <c r="R69">
        <v>14128</v>
      </c>
      <c r="S69">
        <v>14726</v>
      </c>
      <c r="T69">
        <v>63060</v>
      </c>
      <c r="U69">
        <v>62335</v>
      </c>
      <c r="V69">
        <v>61485</v>
      </c>
      <c r="W69">
        <v>42479</v>
      </c>
      <c r="X69">
        <v>37977</v>
      </c>
      <c r="Y69">
        <v>40497</v>
      </c>
      <c r="Z69">
        <v>56046</v>
      </c>
      <c r="AA69">
        <v>53951</v>
      </c>
      <c r="AB69">
        <v>53609</v>
      </c>
      <c r="AC69">
        <v>54801</v>
      </c>
      <c r="AD69">
        <v>51</v>
      </c>
      <c r="AE69">
        <v>53611</v>
      </c>
      <c r="AF69">
        <v>1743</v>
      </c>
      <c r="AG69">
        <v>1640</v>
      </c>
      <c r="AH69">
        <v>1779</v>
      </c>
      <c r="AI69">
        <v>5757</v>
      </c>
      <c r="AJ69">
        <v>5722</v>
      </c>
      <c r="AK69">
        <v>5469</v>
      </c>
      <c r="AM69">
        <v>835</v>
      </c>
      <c r="AN69">
        <v>561</v>
      </c>
      <c r="AO69">
        <v>6200</v>
      </c>
      <c r="AP69">
        <v>6571</v>
      </c>
    </row>
    <row r="70" spans="1:42" x14ac:dyDescent="0.2">
      <c r="A70">
        <v>69</v>
      </c>
      <c r="B70">
        <v>2</v>
      </c>
      <c r="C70">
        <v>6907</v>
      </c>
      <c r="D70">
        <v>11.73</v>
      </c>
    </row>
    <row r="71" spans="1:42" x14ac:dyDescent="0.2">
      <c r="A71">
        <v>70</v>
      </c>
      <c r="B71">
        <v>2</v>
      </c>
      <c r="C71">
        <v>7967</v>
      </c>
      <c r="D71">
        <v>11.7</v>
      </c>
    </row>
    <row r="72" spans="1:42" x14ac:dyDescent="0.2">
      <c r="A72">
        <v>71</v>
      </c>
      <c r="B72">
        <v>2</v>
      </c>
      <c r="C72">
        <v>7562</v>
      </c>
      <c r="D72">
        <v>11.48</v>
      </c>
    </row>
    <row r="73" spans="1:42" x14ac:dyDescent="0.2">
      <c r="A73">
        <v>72</v>
      </c>
      <c r="B73">
        <v>2</v>
      </c>
      <c r="C73">
        <v>7114</v>
      </c>
      <c r="D73">
        <v>11.52</v>
      </c>
      <c r="H73">
        <v>6944</v>
      </c>
      <c r="I73">
        <v>14999</v>
      </c>
      <c r="J73">
        <v>7715</v>
      </c>
      <c r="K73">
        <v>7337</v>
      </c>
      <c r="L73">
        <v>6815</v>
      </c>
      <c r="M73">
        <v>5100</v>
      </c>
      <c r="N73">
        <v>6867</v>
      </c>
      <c r="O73">
        <v>7286</v>
      </c>
      <c r="P73">
        <v>6934</v>
      </c>
      <c r="Q73">
        <v>6879</v>
      </c>
      <c r="R73">
        <v>7450</v>
      </c>
      <c r="S73">
        <v>7439</v>
      </c>
    </row>
    <row r="74" spans="1:42" x14ac:dyDescent="0.2">
      <c r="A74">
        <v>73</v>
      </c>
      <c r="B74">
        <v>2</v>
      </c>
      <c r="C74">
        <v>652</v>
      </c>
      <c r="D74">
        <v>11.52</v>
      </c>
      <c r="H74">
        <v>6927</v>
      </c>
      <c r="I74">
        <v>15109</v>
      </c>
      <c r="J74">
        <v>7507</v>
      </c>
      <c r="K74">
        <v>7002</v>
      </c>
      <c r="L74">
        <v>6638</v>
      </c>
      <c r="M74">
        <v>4350</v>
      </c>
      <c r="N74">
        <v>6938</v>
      </c>
      <c r="O74">
        <v>7285</v>
      </c>
      <c r="P74">
        <v>7280</v>
      </c>
      <c r="Q74">
        <v>7565</v>
      </c>
      <c r="R74">
        <v>7529</v>
      </c>
      <c r="S74">
        <v>7464</v>
      </c>
    </row>
    <row r="75" spans="1:42" x14ac:dyDescent="0.2">
      <c r="A75">
        <v>74</v>
      </c>
      <c r="B75">
        <v>2</v>
      </c>
      <c r="C75">
        <v>717</v>
      </c>
      <c r="D75">
        <v>11.29</v>
      </c>
      <c r="H75">
        <v>6894</v>
      </c>
      <c r="I75">
        <v>14584</v>
      </c>
      <c r="J75">
        <v>7901</v>
      </c>
      <c r="K75">
        <v>7132</v>
      </c>
      <c r="L75">
        <v>7570</v>
      </c>
      <c r="M75">
        <v>5045</v>
      </c>
      <c r="O75">
        <v>7136</v>
      </c>
      <c r="P75">
        <v>7091</v>
      </c>
      <c r="R75">
        <v>7248</v>
      </c>
    </row>
    <row r="76" spans="1:42" x14ac:dyDescent="0.2">
      <c r="A76">
        <v>75</v>
      </c>
      <c r="B76">
        <v>2</v>
      </c>
      <c r="C76">
        <v>726</v>
      </c>
      <c r="D76">
        <v>11.64</v>
      </c>
    </row>
    <row r="77" spans="1:42" x14ac:dyDescent="0.2">
      <c r="A77">
        <v>76</v>
      </c>
      <c r="B77">
        <v>2</v>
      </c>
      <c r="C77">
        <v>622</v>
      </c>
      <c r="D77">
        <v>11.63</v>
      </c>
    </row>
    <row r="78" spans="1:42" x14ac:dyDescent="0.2">
      <c r="A78">
        <v>77</v>
      </c>
      <c r="B78">
        <v>2</v>
      </c>
      <c r="C78">
        <v>1299</v>
      </c>
      <c r="D78">
        <v>11.21</v>
      </c>
      <c r="H78">
        <f>AVERAGE(H73:H75)</f>
        <v>6921.666666666667</v>
      </c>
      <c r="I78">
        <f>AVERAGE(I73:I75)</f>
        <v>14897.333333333334</v>
      </c>
      <c r="J78">
        <f>AVERAGE(J73:J75)</f>
        <v>7707.666666666667</v>
      </c>
      <c r="K78">
        <f>AVERAGE(K73:K75)</f>
        <v>7157</v>
      </c>
      <c r="L78">
        <f t="shared" ref="L78:M78" si="24">AVERAGE(L73:L75)</f>
        <v>7007.666666666667</v>
      </c>
      <c r="M78">
        <f t="shared" si="24"/>
        <v>4831.666666666667</v>
      </c>
      <c r="N78">
        <f>AVERAGE(N73:N74)</f>
        <v>6902.5</v>
      </c>
      <c r="O78">
        <f>AVERAGE(O73:O75)</f>
        <v>7235.666666666667</v>
      </c>
      <c r="P78">
        <f t="shared" ref="P78:S78" si="25">AVERAGE(P73:P75)</f>
        <v>7101.666666666667</v>
      </c>
      <c r="Q78">
        <f t="shared" si="25"/>
        <v>7222</v>
      </c>
      <c r="R78">
        <f t="shared" si="25"/>
        <v>7409</v>
      </c>
      <c r="S78">
        <f t="shared" si="25"/>
        <v>7451.5</v>
      </c>
    </row>
    <row r="79" spans="1:42" x14ac:dyDescent="0.2">
      <c r="A79">
        <v>78</v>
      </c>
      <c r="B79">
        <v>2</v>
      </c>
      <c r="C79">
        <v>745</v>
      </c>
      <c r="D79">
        <v>11.59</v>
      </c>
      <c r="I79">
        <f>I78/1.9</f>
        <v>7840.7017543859656</v>
      </c>
    </row>
    <row r="80" spans="1:42" x14ac:dyDescent="0.2">
      <c r="A80">
        <v>79</v>
      </c>
      <c r="B80">
        <v>2</v>
      </c>
      <c r="C80">
        <v>883</v>
      </c>
      <c r="D80">
        <v>11.74</v>
      </c>
    </row>
    <row r="81" spans="1:43" ht="17" thickBot="1" x14ac:dyDescent="0.25">
      <c r="A81">
        <v>80</v>
      </c>
      <c r="B81">
        <v>2</v>
      </c>
      <c r="C81">
        <v>595</v>
      </c>
      <c r="D81">
        <v>11.44</v>
      </c>
    </row>
    <row r="82" spans="1:43" ht="17" thickBot="1" x14ac:dyDescent="0.25">
      <c r="A82">
        <v>81</v>
      </c>
      <c r="B82">
        <v>2</v>
      </c>
      <c r="C82">
        <v>581</v>
      </c>
      <c r="D82">
        <v>10.89</v>
      </c>
      <c r="H82" s="45" t="s">
        <v>11</v>
      </c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7"/>
      <c r="AJ82" s="47"/>
      <c r="AK82" s="48"/>
      <c r="AM82" s="45" t="s">
        <v>2</v>
      </c>
      <c r="AN82" s="46"/>
      <c r="AO82" s="46"/>
      <c r="AP82" s="49"/>
    </row>
    <row r="83" spans="1:43" ht="17" thickBot="1" x14ac:dyDescent="0.25">
      <c r="A83">
        <v>82</v>
      </c>
      <c r="B83">
        <v>2</v>
      </c>
      <c r="C83">
        <v>1202</v>
      </c>
      <c r="D83">
        <v>11.13</v>
      </c>
      <c r="H83" s="45" t="s">
        <v>16</v>
      </c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9"/>
      <c r="AM83" s="45" t="s">
        <v>17</v>
      </c>
      <c r="AN83" s="46"/>
      <c r="AO83" s="46"/>
      <c r="AP83" s="49"/>
    </row>
    <row r="84" spans="1:43" ht="17" thickBot="1" x14ac:dyDescent="0.25">
      <c r="A84">
        <v>83</v>
      </c>
      <c r="B84">
        <v>2</v>
      </c>
      <c r="C84">
        <v>549</v>
      </c>
      <c r="D84">
        <v>11.22</v>
      </c>
      <c r="H84" s="50" t="s">
        <v>6</v>
      </c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2"/>
      <c r="AF84" s="53" t="s">
        <v>7</v>
      </c>
      <c r="AG84" s="54"/>
      <c r="AH84" s="54"/>
      <c r="AI84" s="54"/>
      <c r="AJ84" s="54"/>
      <c r="AK84" s="55"/>
    </row>
    <row r="85" spans="1:43" ht="17" thickBot="1" x14ac:dyDescent="0.25">
      <c r="A85">
        <v>84</v>
      </c>
      <c r="B85">
        <v>2</v>
      </c>
      <c r="C85">
        <v>617</v>
      </c>
      <c r="D85">
        <v>11.43</v>
      </c>
      <c r="H85" s="56" t="s">
        <v>8</v>
      </c>
      <c r="I85" s="47"/>
      <c r="J85" s="48"/>
      <c r="K85" s="47" t="s">
        <v>18</v>
      </c>
      <c r="L85" s="47"/>
      <c r="M85" s="48"/>
      <c r="N85" s="47" t="s">
        <v>19</v>
      </c>
      <c r="O85" s="47"/>
      <c r="P85" s="48"/>
      <c r="Q85" s="47" t="s">
        <v>9</v>
      </c>
      <c r="R85" s="47"/>
      <c r="S85" s="48"/>
      <c r="T85" s="56" t="s">
        <v>10</v>
      </c>
      <c r="U85" s="47"/>
      <c r="V85" s="48"/>
      <c r="W85" s="47" t="s">
        <v>20</v>
      </c>
      <c r="X85" s="47"/>
      <c r="Y85" s="48"/>
      <c r="Z85" s="47" t="s">
        <v>21</v>
      </c>
      <c r="AA85" s="47"/>
      <c r="AB85" s="48"/>
      <c r="AC85" s="47" t="s">
        <v>22</v>
      </c>
      <c r="AD85" s="47"/>
      <c r="AE85" s="48"/>
      <c r="AF85" s="56" t="s">
        <v>8</v>
      </c>
      <c r="AG85" s="47"/>
      <c r="AH85" s="48"/>
      <c r="AI85" s="56" t="s">
        <v>10</v>
      </c>
      <c r="AJ85" s="47"/>
      <c r="AK85" s="48"/>
      <c r="AM85" s="56" t="s">
        <v>8</v>
      </c>
      <c r="AN85" s="47"/>
      <c r="AO85" s="56" t="s">
        <v>10</v>
      </c>
      <c r="AP85" s="48"/>
    </row>
    <row r="86" spans="1:43" x14ac:dyDescent="0.2">
      <c r="A86">
        <v>85</v>
      </c>
      <c r="B86">
        <v>2</v>
      </c>
      <c r="C86">
        <v>841</v>
      </c>
      <c r="D86">
        <v>11.35</v>
      </c>
      <c r="H86" s="7">
        <f>(H65/$H$78)*4</f>
        <v>0.74143992294726702</v>
      </c>
      <c r="I86" s="8">
        <f t="shared" ref="I86:J86" si="26">(I65/$H$78)*4</f>
        <v>0.69347459667710087</v>
      </c>
      <c r="J86" s="8">
        <f t="shared" si="26"/>
        <v>0.70734408861064291</v>
      </c>
      <c r="K86" s="7">
        <f>(K65/$I$79)*4</f>
        <v>0.92950863689250862</v>
      </c>
      <c r="L86" s="8">
        <f t="shared" ref="L86:M86" si="27">(L65/$I$79)*4</f>
        <v>1.417220084131388</v>
      </c>
      <c r="M86" s="8">
        <f t="shared" si="27"/>
        <v>0.98817685491810603</v>
      </c>
      <c r="N86" s="7">
        <f>(N65/$J$78)*4</f>
        <v>0.61082039527742937</v>
      </c>
      <c r="O86" s="8">
        <f t="shared" ref="O86:P86" si="28">(O65/$J$78)*4</f>
        <v>0.58902391558188816</v>
      </c>
      <c r="P86" s="9">
        <f t="shared" si="28"/>
        <v>0.65233749945941266</v>
      </c>
      <c r="Q86" s="7">
        <f>(Q65/$K$78)*4</f>
        <v>0.62428391784267157</v>
      </c>
      <c r="R86" s="8">
        <f t="shared" ref="R86:S86" si="29">(R65/$K$78)*4</f>
        <v>1.0194215453402264</v>
      </c>
      <c r="S86" s="8">
        <f t="shared" si="29"/>
        <v>0.71873690093614639</v>
      </c>
      <c r="T86" s="7">
        <f>(T65/$L$78)*4</f>
        <v>4.8803691195357466</v>
      </c>
      <c r="U86" s="8">
        <f t="shared" ref="U86:V86" si="30">(U65/$L$78)*4</f>
        <v>5.0481853208390808</v>
      </c>
      <c r="V86" s="8">
        <f t="shared" si="30"/>
        <v>5.2633782048232884</v>
      </c>
      <c r="W86" s="7">
        <f>(W65/$M$78)*4</f>
        <v>5.4291824767161083</v>
      </c>
      <c r="X86" s="8">
        <f t="shared" ref="X86:Y86" si="31">(X65/$M$78)*4</f>
        <v>5.2967230079337702</v>
      </c>
      <c r="Y86" s="9">
        <f t="shared" si="31"/>
        <v>5.5086581579855123</v>
      </c>
      <c r="Z86" s="7">
        <f>(Z65/$N$78)*4</f>
        <v>5.4171676928649042</v>
      </c>
      <c r="AA86" s="8">
        <f>(AA65/$N$78)*4</f>
        <v>5.4571532053603766</v>
      </c>
      <c r="AB86" s="9">
        <f>(AB65/$N$78)*4</f>
        <v>5.3534226729445855</v>
      </c>
      <c r="AC86" s="7">
        <f>(AC65/$O$78)*4</f>
        <v>5.2418113972451277</v>
      </c>
      <c r="AD86" s="8">
        <f t="shared" ref="AD86:AE86" si="32">(AD65/$O$78)*4</f>
        <v>5.0339521813239969</v>
      </c>
      <c r="AE86" s="8">
        <f t="shared" si="32"/>
        <v>5.4325332841940384</v>
      </c>
      <c r="AF86" s="7">
        <f>(AF65/$P$78)*4</f>
        <v>0.49453180004693731</v>
      </c>
      <c r="AG86" s="8">
        <f t="shared" ref="AG86:AH86" si="33">(AG65/$P$78)*4</f>
        <v>0.33456934991785964</v>
      </c>
      <c r="AH86" s="8">
        <f t="shared" si="33"/>
        <v>0.44214973011030273</v>
      </c>
      <c r="AI86" s="7">
        <f>(AI65/$R$78)*4</f>
        <v>1.6180321230935348</v>
      </c>
      <c r="AJ86" s="8">
        <f>(AJ65/$R$78)*4</f>
        <v>1.6396274800917803</v>
      </c>
      <c r="AK86" s="9">
        <f>(AK65/$R$78)*4</f>
        <v>1.8086111486030503</v>
      </c>
      <c r="AM86" s="7">
        <f>(AM65/$Q$78)*4</f>
        <v>0.27693159789531985</v>
      </c>
      <c r="AN86" s="9">
        <f>(AN65/$Q$78)*4</f>
        <v>0.22431459429520909</v>
      </c>
      <c r="AO86" s="7">
        <f>(AO65/$S$78)*4</f>
        <v>2.329195464000537</v>
      </c>
      <c r="AP86" s="9">
        <f>(AP65/$S$78)*4</f>
        <v>2.5949137757498488</v>
      </c>
    </row>
    <row r="87" spans="1:43" x14ac:dyDescent="0.2">
      <c r="A87">
        <v>86</v>
      </c>
      <c r="B87">
        <v>2</v>
      </c>
      <c r="C87">
        <v>728</v>
      </c>
      <c r="D87">
        <v>11.36</v>
      </c>
      <c r="H87" s="1">
        <f t="shared" ref="H87:J87" si="34">(H66/$H$78)*4</f>
        <v>5.8286539850710328</v>
      </c>
      <c r="I87" s="2">
        <f t="shared" si="34"/>
        <v>5.9962436792679989</v>
      </c>
      <c r="J87" s="2">
        <f t="shared" si="34"/>
        <v>6.0944859137972545</v>
      </c>
      <c r="K87" s="1">
        <f t="shared" ref="K87:M90" si="35">(K66/$I$79)*4</f>
        <v>7.134055311912646</v>
      </c>
      <c r="L87" s="2">
        <f t="shared" si="35"/>
        <v>7.0412064799069176</v>
      </c>
      <c r="M87" s="2">
        <f t="shared" si="35"/>
        <v>7.0340642620603235</v>
      </c>
      <c r="N87" s="1">
        <f t="shared" ref="N87:P90" si="36">(N66/$J$78)*4</f>
        <v>2.3156164857501187</v>
      </c>
      <c r="O87" s="2">
        <f t="shared" si="36"/>
        <v>2.5325433551009815</v>
      </c>
      <c r="P87" s="3">
        <f t="shared" si="36"/>
        <v>2.3275526532024391</v>
      </c>
      <c r="Q87" s="1">
        <f t="shared" ref="Q87:S90" si="37">(Q66/$K$78)*4</f>
        <v>2.0187229286013695</v>
      </c>
      <c r="R87" s="2">
        <f t="shared" si="37"/>
        <v>2.0069861673885705</v>
      </c>
      <c r="S87" s="2">
        <f t="shared" si="37"/>
        <v>1.9214754785524661</v>
      </c>
      <c r="T87" s="1">
        <f t="shared" ref="T87:V90" si="38">(T66/$L$78)*4</f>
        <v>12.635874994054131</v>
      </c>
      <c r="U87" s="2">
        <f t="shared" si="38"/>
        <v>12.949246063834847</v>
      </c>
      <c r="V87" s="2">
        <f t="shared" si="38"/>
        <v>12.892736526661276</v>
      </c>
      <c r="W87" s="1">
        <f t="shared" ref="W87:Y90" si="39">(W66/$M$78)*4</f>
        <v>13.358537426698861</v>
      </c>
      <c r="X87" s="2">
        <f t="shared" si="39"/>
        <v>13.051397033459812</v>
      </c>
      <c r="Y87" s="3">
        <f t="shared" si="39"/>
        <v>13.050569161779924</v>
      </c>
      <c r="Z87" s="1">
        <f t="shared" ref="Z87:Z90" si="40">(Z66/$N$78)*4</f>
        <v>13.515103223469758</v>
      </c>
      <c r="AA87" s="2">
        <f t="shared" ref="AA87:AA90" si="41">(AA66/$N$78)*4</f>
        <v>12.031582759869613</v>
      </c>
      <c r="AB87" s="3">
        <f t="shared" ref="AB87" si="42">(AB66/$N$78)*4</f>
        <v>12.152698297718217</v>
      </c>
      <c r="AC87" s="1">
        <f t="shared" ref="AC87:AE90" si="43">(AC66/$O$78)*4</f>
        <v>11.414013912562767</v>
      </c>
      <c r="AD87" s="2">
        <f t="shared" si="43"/>
        <v>11.669415395955221</v>
      </c>
      <c r="AE87" s="2">
        <f t="shared" si="43"/>
        <v>11.497489289169392</v>
      </c>
      <c r="AF87" s="1">
        <f t="shared" ref="AF87:AH90" si="44">(AF66/$P$78)*4</f>
        <v>0.61731987796291943</v>
      </c>
      <c r="AG87" s="2">
        <f t="shared" si="44"/>
        <v>0.54578737385590237</v>
      </c>
      <c r="AH87" s="2">
        <f t="shared" si="44"/>
        <v>0.43426425721661582</v>
      </c>
      <c r="AI87" s="1">
        <f t="shared" ref="AI87:AJ90" si="45">(AI66/$R$78)*4</f>
        <v>2.4165204481036575</v>
      </c>
      <c r="AJ87" s="2">
        <f t="shared" si="45"/>
        <v>2.5115400188959374</v>
      </c>
      <c r="AK87" s="3">
        <f t="shared" ref="AK87" si="46">(AK66/$R$78)*4</f>
        <v>2.430557430152517</v>
      </c>
      <c r="AM87" s="1">
        <f t="shared" ref="AM87:AN90" si="47">(AM66/$Q$78)*4</f>
        <v>0.35170312932705622</v>
      </c>
      <c r="AN87" s="3">
        <f t="shared" si="47"/>
        <v>0.26973137635004152</v>
      </c>
      <c r="AO87" s="1">
        <f t="shared" ref="AO87:AP90" si="48">(AO66/$S$78)*4</f>
        <v>3.3051063544252837</v>
      </c>
      <c r="AP87" s="3">
        <f t="shared" si="48"/>
        <v>3.2868549956384618</v>
      </c>
    </row>
    <row r="88" spans="1:43" x14ac:dyDescent="0.2">
      <c r="A88">
        <v>87</v>
      </c>
      <c r="B88">
        <v>2</v>
      </c>
      <c r="C88">
        <v>864</v>
      </c>
      <c r="D88">
        <v>11.22</v>
      </c>
      <c r="H88" s="1">
        <f t="shared" ref="H88:J88" si="49">(H67/$H$78)*4</f>
        <v>13.734842282687213</v>
      </c>
      <c r="I88" s="2">
        <f t="shared" si="49"/>
        <v>13.596147363351793</v>
      </c>
      <c r="J88" s="2">
        <f t="shared" si="49"/>
        <v>13.15983626294245</v>
      </c>
      <c r="K88" s="1">
        <f t="shared" si="35"/>
        <v>17.167851069542646</v>
      </c>
      <c r="L88" s="2">
        <f t="shared" si="35"/>
        <v>16.869408395238519</v>
      </c>
      <c r="M88" s="2">
        <f t="shared" si="35"/>
        <v>16.966848653002774</v>
      </c>
      <c r="N88" s="1">
        <f t="shared" si="36"/>
        <v>5.0526315789473681</v>
      </c>
      <c r="O88" s="2">
        <f t="shared" si="36"/>
        <v>5.4657267655581023</v>
      </c>
      <c r="P88" s="3">
        <f t="shared" si="36"/>
        <v>5.203131081607058</v>
      </c>
      <c r="Q88" s="1">
        <f t="shared" si="37"/>
        <v>4.0111778678217131</v>
      </c>
      <c r="R88" s="2">
        <f t="shared" si="37"/>
        <v>3.5841833170322759</v>
      </c>
      <c r="S88" s="2">
        <f t="shared" si="37"/>
        <v>3.8569232918820733</v>
      </c>
      <c r="T88" s="1">
        <f t="shared" si="38"/>
        <v>20.227560291109736</v>
      </c>
      <c r="U88" s="2">
        <f t="shared" si="38"/>
        <v>20.374256766398705</v>
      </c>
      <c r="V88" s="2">
        <f t="shared" si="38"/>
        <v>20.056890072777435</v>
      </c>
      <c r="W88" s="1">
        <f t="shared" si="39"/>
        <v>20.019592963090719</v>
      </c>
      <c r="X88" s="2">
        <f t="shared" si="39"/>
        <v>18.964884442911348</v>
      </c>
      <c r="Y88" s="3">
        <f t="shared" si="39"/>
        <v>19.055122456019316</v>
      </c>
      <c r="Z88" s="1">
        <f t="shared" si="40"/>
        <v>15.847591452372329</v>
      </c>
      <c r="AA88" s="2">
        <f t="shared" si="41"/>
        <v>18.118652662078958</v>
      </c>
      <c r="AB88" s="3">
        <f t="shared" ref="AB88" si="50">(AB67/$N$78)*4</f>
        <v>18.274538210793192</v>
      </c>
      <c r="AC88" s="1">
        <f t="shared" si="43"/>
        <v>16.805638734048923</v>
      </c>
      <c r="AD88" s="2">
        <f t="shared" si="43"/>
        <v>17.323075505597274</v>
      </c>
      <c r="AE88" s="2">
        <f t="shared" si="43"/>
        <v>16.849864099138525</v>
      </c>
      <c r="AF88" s="1">
        <f t="shared" si="44"/>
        <v>0.60492842055855434</v>
      </c>
      <c r="AG88" s="2">
        <f t="shared" si="44"/>
        <v>0.73616521943205815</v>
      </c>
      <c r="AH88" s="2">
        <f t="shared" si="44"/>
        <v>0.57789251349448478</v>
      </c>
      <c r="AI88" s="1">
        <f t="shared" si="45"/>
        <v>2.8678634093669859</v>
      </c>
      <c r="AJ88" s="2">
        <f t="shared" si="45"/>
        <v>2.8030773383722498</v>
      </c>
      <c r="AK88" s="3">
        <f t="shared" ref="AK88" si="51">(AK67/$R$78)*4</f>
        <v>2.6513699554595762</v>
      </c>
      <c r="AM88" s="1">
        <f t="shared" si="47"/>
        <v>0.2941013569648297</v>
      </c>
      <c r="AN88" s="3">
        <f t="shared" si="47"/>
        <v>0.33896427582387151</v>
      </c>
      <c r="AO88" s="1">
        <f t="shared" si="48"/>
        <v>3.4081728511038047</v>
      </c>
      <c r="AP88" s="3">
        <f t="shared" si="48"/>
        <v>3.7538750587130107</v>
      </c>
    </row>
    <row r="89" spans="1:43" x14ac:dyDescent="0.2">
      <c r="A89">
        <v>88</v>
      </c>
      <c r="B89">
        <v>2</v>
      </c>
      <c r="C89">
        <v>577</v>
      </c>
      <c r="D89">
        <v>11.64</v>
      </c>
      <c r="H89" s="1">
        <f t="shared" ref="H89:J89" si="52">(H68/$H$78)*4</f>
        <v>22.727474115097518</v>
      </c>
      <c r="I89" s="2">
        <f t="shared" si="52"/>
        <v>22.552949674933782</v>
      </c>
      <c r="J89" s="2">
        <f t="shared" si="52"/>
        <v>23.082879845894531</v>
      </c>
      <c r="K89" s="1">
        <f t="shared" si="35"/>
        <v>29.216772576747513</v>
      </c>
      <c r="L89" s="2">
        <f t="shared" si="35"/>
        <v>28.869354694352456</v>
      </c>
      <c r="M89" s="2">
        <f t="shared" si="35"/>
        <v>27.563859303678509</v>
      </c>
      <c r="N89" s="1">
        <f t="shared" si="36"/>
        <v>9.939713704969078</v>
      </c>
      <c r="O89" s="2">
        <f t="shared" si="36"/>
        <v>10.154564719110841</v>
      </c>
      <c r="P89" s="3">
        <f t="shared" si="36"/>
        <v>9.6963196817022013</v>
      </c>
      <c r="Q89" s="1">
        <f t="shared" si="37"/>
        <v>6.2998463043174517</v>
      </c>
      <c r="R89" s="2">
        <f t="shared" si="37"/>
        <v>5.9700992035769174</v>
      </c>
      <c r="S89" s="2">
        <f t="shared" si="37"/>
        <v>6.3311443342182478</v>
      </c>
      <c r="T89" s="1">
        <f t="shared" si="38"/>
        <v>26.885411216286922</v>
      </c>
      <c r="U89" s="2">
        <f t="shared" si="38"/>
        <v>25.700423345859296</v>
      </c>
      <c r="V89" s="2">
        <f t="shared" si="38"/>
        <v>25.548018836512391</v>
      </c>
      <c r="W89" s="1">
        <f t="shared" si="39"/>
        <v>25.275750258709898</v>
      </c>
      <c r="X89" s="2">
        <f t="shared" si="39"/>
        <v>23.344325629527422</v>
      </c>
      <c r="Y89" s="3">
        <f t="shared" si="39"/>
        <v>23.793032080027594</v>
      </c>
      <c r="Z89" s="1">
        <f t="shared" si="40"/>
        <v>22.081274900398405</v>
      </c>
      <c r="AA89" s="2">
        <f t="shared" si="41"/>
        <v>23.457008330315102</v>
      </c>
      <c r="AB89" s="3">
        <f t="shared" ref="AB89" si="53">(AB68/$N$78)*4</f>
        <v>22.70597609561753</v>
      </c>
      <c r="AC89" s="1">
        <f t="shared" si="43"/>
        <v>22.216059335698162</v>
      </c>
      <c r="AD89" s="2">
        <f t="shared" si="43"/>
        <v>21.968397291196386</v>
      </c>
      <c r="AE89" s="2">
        <f t="shared" si="43"/>
        <v>22.289584005159625</v>
      </c>
      <c r="AF89" s="1">
        <f t="shared" si="44"/>
        <v>0.84318235156066645</v>
      </c>
      <c r="AG89" s="2">
        <f t="shared" si="44"/>
        <v>0.77333959164515365</v>
      </c>
      <c r="AH89" s="2">
        <f t="shared" si="44"/>
        <v>0.78404130485801449</v>
      </c>
      <c r="AI89" s="1">
        <f t="shared" si="45"/>
        <v>3.0816574436496151</v>
      </c>
      <c r="AJ89" s="2">
        <f t="shared" si="45"/>
        <v>2.8057767579970307</v>
      </c>
      <c r="AK89" s="3">
        <f t="shared" ref="AK89" si="54">(AK68/$R$78)*4</f>
        <v>2.8187339721959779</v>
      </c>
      <c r="AM89" s="1">
        <f t="shared" si="47"/>
        <v>0.29465522016062035</v>
      </c>
      <c r="AN89" s="3">
        <f t="shared" si="47"/>
        <v>0.32677928551647745</v>
      </c>
      <c r="AO89" s="1">
        <f t="shared" si="48"/>
        <v>3.6202106958330535</v>
      </c>
      <c r="AP89" s="3">
        <f t="shared" si="48"/>
        <v>4.0577065020465675</v>
      </c>
    </row>
    <row r="90" spans="1:43" ht="17" thickBot="1" x14ac:dyDescent="0.25">
      <c r="A90">
        <v>89</v>
      </c>
      <c r="B90">
        <v>2</v>
      </c>
      <c r="C90">
        <v>645</v>
      </c>
      <c r="D90">
        <v>11.58</v>
      </c>
      <c r="H90" s="4">
        <f t="shared" ref="H90:J90" si="55">(H69/$H$78)*4</f>
        <v>29.066409824223452</v>
      </c>
      <c r="I90" s="5">
        <f t="shared" si="55"/>
        <v>28.671707199614737</v>
      </c>
      <c r="J90" s="5">
        <f t="shared" si="55"/>
        <v>29.502720924632793</v>
      </c>
      <c r="K90" s="4">
        <f t="shared" si="35"/>
        <v>39.26281213640025</v>
      </c>
      <c r="L90" s="5">
        <f t="shared" si="35"/>
        <v>35.111142933858403</v>
      </c>
      <c r="M90" s="5">
        <f t="shared" si="35"/>
        <v>37.011993197887762</v>
      </c>
      <c r="N90" s="4">
        <f t="shared" si="36"/>
        <v>15.116377632660122</v>
      </c>
      <c r="O90" s="5">
        <f t="shared" si="36"/>
        <v>15.565281321627817</v>
      </c>
      <c r="P90" s="6">
        <f t="shared" si="36"/>
        <v>13.487869221121827</v>
      </c>
      <c r="Q90" s="4">
        <f t="shared" si="37"/>
        <v>8.5376554422243949</v>
      </c>
      <c r="R90" s="5">
        <f t="shared" si="37"/>
        <v>7.8960458292580693</v>
      </c>
      <c r="S90" s="5">
        <f t="shared" si="37"/>
        <v>8.2302640771272877</v>
      </c>
      <c r="T90" s="4">
        <f t="shared" si="38"/>
        <v>35.994862769347854</v>
      </c>
      <c r="U90" s="5">
        <f t="shared" si="38"/>
        <v>35.581030300147454</v>
      </c>
      <c r="V90" s="5">
        <f t="shared" si="38"/>
        <v>35.095847405222848</v>
      </c>
      <c r="W90" s="4">
        <f t="shared" si="39"/>
        <v>35.167161090031044</v>
      </c>
      <c r="X90" s="5">
        <f t="shared" si="39"/>
        <v>31.440082787167988</v>
      </c>
      <c r="Y90" s="6">
        <f t="shared" si="39"/>
        <v>33.52631942048982</v>
      </c>
      <c r="Z90" s="4">
        <f t="shared" si="40"/>
        <v>32.478667149583487</v>
      </c>
      <c r="AA90" s="5">
        <f t="shared" si="41"/>
        <v>31.264614270191959</v>
      </c>
      <c r="AB90" s="6">
        <f t="shared" ref="AB90" si="56">(AB69/$N$78)*4</f>
        <v>31.066425208257879</v>
      </c>
      <c r="AC90" s="4">
        <f t="shared" si="43"/>
        <v>30.294927903441284</v>
      </c>
      <c r="AD90" s="5"/>
      <c r="AE90" s="5">
        <f t="shared" si="43"/>
        <v>29.63707559773345</v>
      </c>
      <c r="AF90" s="4">
        <f t="shared" si="44"/>
        <v>0.9817413752640225</v>
      </c>
      <c r="AG90" s="5">
        <f t="shared" si="44"/>
        <v>0.9237268246890401</v>
      </c>
      <c r="AH90" s="5">
        <f t="shared" si="44"/>
        <v>1.0020183055620746</v>
      </c>
      <c r="AI90" s="4">
        <f t="shared" si="45"/>
        <v>3.108111755972466</v>
      </c>
      <c r="AJ90" s="5">
        <f t="shared" si="45"/>
        <v>3.0892158185990013</v>
      </c>
      <c r="AK90" s="6">
        <f t="shared" ref="AK90" si="57">(AK69/$R$78)*4</f>
        <v>2.9526251855850991</v>
      </c>
      <c r="AM90" s="4">
        <f t="shared" si="47"/>
        <v>0.46247576848518418</v>
      </c>
      <c r="AN90" s="6">
        <f t="shared" si="47"/>
        <v>0.3107172528385489</v>
      </c>
      <c r="AO90" s="4">
        <f t="shared" si="48"/>
        <v>3.3281889552439106</v>
      </c>
      <c r="AP90" s="6">
        <f t="shared" si="48"/>
        <v>3.5273434878883445</v>
      </c>
    </row>
    <row r="91" spans="1:43" x14ac:dyDescent="0.2">
      <c r="A91">
        <v>90</v>
      </c>
      <c r="B91">
        <v>2</v>
      </c>
      <c r="C91">
        <v>838</v>
      </c>
      <c r="D91">
        <v>11.21</v>
      </c>
    </row>
    <row r="92" spans="1:43" x14ac:dyDescent="0.2">
      <c r="A92">
        <v>91</v>
      </c>
      <c r="B92">
        <v>2</v>
      </c>
      <c r="C92">
        <v>801</v>
      </c>
      <c r="D92">
        <v>11.33</v>
      </c>
    </row>
    <row r="93" spans="1:43" x14ac:dyDescent="0.2">
      <c r="A93">
        <v>92</v>
      </c>
      <c r="B93">
        <v>2</v>
      </c>
      <c r="C93">
        <v>675</v>
      </c>
      <c r="D93">
        <v>11.2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spans="1:43" ht="17" thickBot="1" x14ac:dyDescent="0.25">
      <c r="A94">
        <v>93</v>
      </c>
      <c r="B94">
        <v>2</v>
      </c>
      <c r="C94">
        <v>449</v>
      </c>
      <c r="D94">
        <v>11.67</v>
      </c>
      <c r="G94" s="26"/>
      <c r="H94" s="26"/>
      <c r="I94" s="26" t="s">
        <v>23</v>
      </c>
      <c r="J94" s="26"/>
      <c r="K94" s="26"/>
      <c r="L94" s="26"/>
      <c r="M94" s="26"/>
      <c r="N94" s="26"/>
      <c r="O94" s="26" t="s">
        <v>13</v>
      </c>
      <c r="P94" s="26"/>
      <c r="Q94" s="26"/>
      <c r="R94" s="26"/>
      <c r="S94" s="26"/>
      <c r="T94" s="26"/>
      <c r="U94" s="26"/>
      <c r="V94" s="26" t="s">
        <v>24</v>
      </c>
      <c r="W94" s="26"/>
      <c r="X94" s="26"/>
      <c r="Y94" s="26"/>
      <c r="Z94" s="26"/>
      <c r="AA94" s="26"/>
      <c r="AB94" s="26" t="s">
        <v>13</v>
      </c>
      <c r="AC94" s="26"/>
      <c r="AD94" s="26"/>
      <c r="AE94" s="26"/>
      <c r="AF94" s="26"/>
    </row>
    <row r="95" spans="1:43" ht="17" thickBot="1" x14ac:dyDescent="0.25">
      <c r="A95">
        <v>94</v>
      </c>
      <c r="B95">
        <v>2</v>
      </c>
      <c r="C95">
        <v>699</v>
      </c>
      <c r="D95">
        <v>11.4</v>
      </c>
      <c r="G95" s="26"/>
      <c r="H95" s="26"/>
      <c r="I95" s="57" t="s">
        <v>6</v>
      </c>
      <c r="J95" s="58"/>
      <c r="K95" s="58"/>
      <c r="L95" s="59"/>
      <c r="M95" s="37" t="s">
        <v>7</v>
      </c>
      <c r="N95" s="26"/>
      <c r="O95" s="57" t="s">
        <v>6</v>
      </c>
      <c r="P95" s="58"/>
      <c r="Q95" s="58"/>
      <c r="R95" s="59"/>
      <c r="S95" s="37" t="s">
        <v>7</v>
      </c>
      <c r="T95" s="26"/>
      <c r="U95" s="26"/>
      <c r="V95" s="57" t="s">
        <v>6</v>
      </c>
      <c r="W95" s="58"/>
      <c r="X95" s="58"/>
      <c r="Y95" s="59"/>
      <c r="Z95" s="37" t="s">
        <v>7</v>
      </c>
      <c r="AA95" s="26"/>
      <c r="AB95" s="57" t="s">
        <v>6</v>
      </c>
      <c r="AC95" s="58"/>
      <c r="AD95" s="58"/>
      <c r="AE95" s="59"/>
      <c r="AF95" s="37" t="s">
        <v>7</v>
      </c>
      <c r="AM95" s="56" t="s">
        <v>17</v>
      </c>
      <c r="AN95" s="47"/>
      <c r="AO95" s="46"/>
      <c r="AP95" s="46"/>
      <c r="AQ95" s="49"/>
    </row>
    <row r="96" spans="1:43" ht="17" thickBot="1" x14ac:dyDescent="0.25">
      <c r="A96">
        <v>95</v>
      </c>
      <c r="B96">
        <v>2</v>
      </c>
      <c r="C96">
        <v>755</v>
      </c>
      <c r="D96">
        <v>11.47</v>
      </c>
      <c r="G96" s="26"/>
      <c r="H96" s="30" t="s">
        <v>14</v>
      </c>
      <c r="I96" s="28" t="s">
        <v>8</v>
      </c>
      <c r="J96" s="30" t="s">
        <v>25</v>
      </c>
      <c r="K96" s="28" t="s">
        <v>26</v>
      </c>
      <c r="L96" s="30" t="s">
        <v>15</v>
      </c>
      <c r="M96" s="30" t="s">
        <v>8</v>
      </c>
      <c r="N96" s="30" t="s">
        <v>14</v>
      </c>
      <c r="O96" s="38" t="s">
        <v>8</v>
      </c>
      <c r="P96" s="27" t="s">
        <v>25</v>
      </c>
      <c r="Q96" s="38" t="s">
        <v>26</v>
      </c>
      <c r="R96" s="27" t="s">
        <v>15</v>
      </c>
      <c r="S96" s="27" t="s">
        <v>8</v>
      </c>
      <c r="T96" s="26"/>
      <c r="U96" s="30" t="s">
        <v>14</v>
      </c>
      <c r="V96" s="38" t="s">
        <v>10</v>
      </c>
      <c r="W96" s="27" t="s">
        <v>27</v>
      </c>
      <c r="X96" s="38" t="s">
        <v>21</v>
      </c>
      <c r="Y96" s="27" t="s">
        <v>22</v>
      </c>
      <c r="Z96" s="27" t="s">
        <v>10</v>
      </c>
      <c r="AA96" s="30" t="s">
        <v>14</v>
      </c>
      <c r="AB96" s="38" t="s">
        <v>10</v>
      </c>
      <c r="AC96" s="27" t="s">
        <v>27</v>
      </c>
      <c r="AD96" s="38" t="s">
        <v>21</v>
      </c>
      <c r="AE96" s="27" t="s">
        <v>22</v>
      </c>
      <c r="AF96" s="27" t="s">
        <v>10</v>
      </c>
      <c r="AL96" s="13" t="s">
        <v>14</v>
      </c>
      <c r="AM96" s="15" t="s">
        <v>8</v>
      </c>
      <c r="AN96" s="14" t="s">
        <v>28</v>
      </c>
      <c r="AO96" s="13" t="s">
        <v>14</v>
      </c>
      <c r="AP96" s="15" t="s">
        <v>10</v>
      </c>
      <c r="AQ96" s="14" t="s">
        <v>28</v>
      </c>
    </row>
    <row r="97" spans="1:43" x14ac:dyDescent="0.2">
      <c r="A97">
        <v>96</v>
      </c>
      <c r="B97">
        <v>2</v>
      </c>
      <c r="C97">
        <v>928</v>
      </c>
      <c r="D97">
        <v>11.3</v>
      </c>
      <c r="G97" s="26"/>
      <c r="H97" s="31">
        <v>0.17</v>
      </c>
      <c r="I97" s="38">
        <f>AVERAGE(H86:J86)</f>
        <v>0.71408620274500356</v>
      </c>
      <c r="J97" s="27">
        <f>AVERAGE(K86:M86)</f>
        <v>1.1116351919806675</v>
      </c>
      <c r="K97" s="38">
        <f>AVERAGE(N86:P86)</f>
        <v>0.6173939367729101</v>
      </c>
      <c r="L97" s="27">
        <f>AVERAGE(Q86:S86)</f>
        <v>0.78748078803968147</v>
      </c>
      <c r="M97" s="27">
        <f>AVERAGE(AF86:AH86)</f>
        <v>0.42375029335836656</v>
      </c>
      <c r="N97" s="32">
        <v>0.17</v>
      </c>
      <c r="O97" s="38">
        <f>STDEV(H86:J86)</f>
        <v>2.4683196881713523E-2</v>
      </c>
      <c r="P97" s="27">
        <f>STDEV(K86:M86)</f>
        <v>0.26626506470930544</v>
      </c>
      <c r="Q97" s="39">
        <f>STDEV(N86:P86)</f>
        <v>3.2164593292915857E-2</v>
      </c>
      <c r="R97" s="27">
        <f>STDEV(Q86:S86)</f>
        <v>0.20634371247187705</v>
      </c>
      <c r="S97" s="40">
        <f>STDEV(AF86:AH86)</f>
        <v>8.155305523041928E-2</v>
      </c>
      <c r="T97" s="26"/>
      <c r="U97" s="32">
        <v>0.17</v>
      </c>
      <c r="V97" s="38">
        <f>AVERAGE(T86:V86)</f>
        <v>5.0639775483993725</v>
      </c>
      <c r="W97" s="27">
        <f>AVERAGE(W86:Y86)</f>
        <v>5.4115212142117963</v>
      </c>
      <c r="X97" s="40">
        <f>AVERAGE(Z86:AB86)</f>
        <v>5.4092478570566227</v>
      </c>
      <c r="Y97" s="38">
        <f>AVERAGE(AC86:AE86)</f>
        <v>5.2360989542543876</v>
      </c>
      <c r="Z97" s="27">
        <f>AVERAGE(AI86:AK86)</f>
        <v>1.6887569172627888</v>
      </c>
      <c r="AA97" s="32">
        <v>0.17</v>
      </c>
      <c r="AB97" s="27">
        <f>STDEV(T86:V86)</f>
        <v>0.19199228029190885</v>
      </c>
      <c r="AC97" s="27">
        <f>STDEV(W86:Y86)</f>
        <v>0.10706571394147736</v>
      </c>
      <c r="AD97" s="27">
        <f>STDEV(Z86:AB86)</f>
        <v>5.2316810761345943E-2</v>
      </c>
      <c r="AE97" s="27">
        <f>STDEV(AC86:AE86)</f>
        <v>0.19935194479855592</v>
      </c>
      <c r="AF97" s="27">
        <f>STDEV(AI86:AK86)</f>
        <v>0.10435692329018792</v>
      </c>
      <c r="AL97" s="1">
        <v>0.17</v>
      </c>
      <c r="AM97" s="11">
        <f>AVERAGE(AM86:AN86)</f>
        <v>0.25062309609526445</v>
      </c>
      <c r="AN97" s="3">
        <f>STDEV(AM86:AN86)</f>
        <v>3.7205840051355278E-2</v>
      </c>
      <c r="AO97" s="1">
        <v>0.17</v>
      </c>
      <c r="AP97" s="11">
        <f>AVERAGE(AO86:AP86)</f>
        <v>2.4620546198751931</v>
      </c>
      <c r="AQ97" s="3">
        <f>STDEV(AO86:AP86)</f>
        <v>0.18789122012337944</v>
      </c>
    </row>
    <row r="98" spans="1:43" x14ac:dyDescent="0.2">
      <c r="A98">
        <v>97</v>
      </c>
      <c r="B98">
        <v>2</v>
      </c>
      <c r="C98">
        <v>656</v>
      </c>
      <c r="D98">
        <v>11.14</v>
      </c>
      <c r="G98" s="26"/>
      <c r="H98" s="31">
        <v>3</v>
      </c>
      <c r="I98" s="32">
        <f t="shared" ref="I98:I101" si="58">AVERAGE(H87:J87)</f>
        <v>5.9731278593787627</v>
      </c>
      <c r="J98" s="31">
        <f t="shared" ref="J98:J101" si="59">AVERAGE(K87:M87)</f>
        <v>7.0697753512932957</v>
      </c>
      <c r="K98" s="32">
        <f t="shared" ref="K98:K101" si="60">AVERAGE(N87:P87)</f>
        <v>2.3919041646845129</v>
      </c>
      <c r="L98" s="31">
        <f t="shared" ref="L98:L101" si="61">AVERAGE(Q87:S87)</f>
        <v>1.9823948581808022</v>
      </c>
      <c r="M98" s="31">
        <f t="shared" ref="M98:M101" si="62">AVERAGE(AF87:AH87)</f>
        <v>0.53245716967847923</v>
      </c>
      <c r="N98" s="32">
        <v>3</v>
      </c>
      <c r="O98" s="32">
        <f t="shared" ref="O98:O101" si="63">STDEV(H87:J87)</f>
        <v>0.13441506399745332</v>
      </c>
      <c r="P98" s="31">
        <f t="shared" ref="P98:P101" si="64">STDEV(K87:M87)</f>
        <v>5.5782504621619197E-2</v>
      </c>
      <c r="Q98" s="20">
        <f t="shared" ref="Q98:Q101" si="65">STDEV(N87:P87)</f>
        <v>0.12194324267507488</v>
      </c>
      <c r="R98" s="31">
        <f t="shared" ref="R98:R101" si="66">STDEV(Q87:S87)</f>
        <v>5.3083104672461891E-2</v>
      </c>
      <c r="S98" s="33">
        <f t="shared" ref="S98:S101" si="67">STDEV(AF87:AH87)</f>
        <v>9.2252971926450211E-2</v>
      </c>
      <c r="T98" s="26"/>
      <c r="U98" s="32">
        <v>3</v>
      </c>
      <c r="V98" s="32">
        <f t="shared" ref="V98:V101" si="68">AVERAGE(T87:V87)</f>
        <v>12.825952528183416</v>
      </c>
      <c r="W98" s="31">
        <f t="shared" ref="W98:W101" si="69">AVERAGE(W87:Y87)</f>
        <v>13.153501207312866</v>
      </c>
      <c r="X98" s="33">
        <f t="shared" ref="X98:X101" si="70">AVERAGE(Z87:AB87)</f>
        <v>12.566461427019197</v>
      </c>
      <c r="Y98" s="32">
        <f t="shared" ref="Y98:Y101" si="71">AVERAGE(AC87:AE87)</f>
        <v>11.526972865895793</v>
      </c>
      <c r="Z98" s="31">
        <f t="shared" ref="Z98:Z101" si="72">AVERAGE(AI87:AK87)</f>
        <v>2.4528726323840373</v>
      </c>
      <c r="AA98" s="32">
        <v>3</v>
      </c>
      <c r="AB98" s="31">
        <f t="shared" ref="AB98:AB101" si="73">STDEV(T87:V87)</f>
        <v>0.16701926141435167</v>
      </c>
      <c r="AC98" s="31">
        <f t="shared" ref="AC98:AC101" si="74">STDEV(W87:Y87)</f>
        <v>0.17756705715857349</v>
      </c>
      <c r="AD98" s="31">
        <f t="shared" ref="AD98:AD101" si="75">STDEV(Z87:AB87)</f>
        <v>0.8237767821787656</v>
      </c>
      <c r="AE98" s="31">
        <f t="shared" ref="AE98:AE101" si="76">STDEV(AC87:AE87)</f>
        <v>0.1302284162623607</v>
      </c>
      <c r="AF98" s="31">
        <f t="shared" ref="AF98:AF101" si="77">STDEV(AI87:AK87)</f>
        <v>5.1289920026867913E-2</v>
      </c>
      <c r="AL98" s="1">
        <v>3</v>
      </c>
      <c r="AM98" s="11">
        <f t="shared" ref="AM98:AM101" si="78">AVERAGE(AM87:AN87)</f>
        <v>0.3107172528385489</v>
      </c>
      <c r="AN98" s="3">
        <f t="shared" ref="AN98:AN101" si="79">STDEV(AM87:AN87)</f>
        <v>5.7962782395795269E-2</v>
      </c>
      <c r="AO98" s="1">
        <v>3</v>
      </c>
      <c r="AP98" s="11">
        <f t="shared" ref="AP98:AP101" si="80">AVERAGE(AO87:AP87)</f>
        <v>3.2959806750318728</v>
      </c>
      <c r="AQ98" s="3">
        <f t="shared" ref="AQ98:AQ101" si="81">STDEV(AO87:AP87)</f>
        <v>1.2905659564030392E-2</v>
      </c>
    </row>
    <row r="99" spans="1:43" x14ac:dyDescent="0.2">
      <c r="A99">
        <v>98</v>
      </c>
      <c r="B99">
        <v>2</v>
      </c>
      <c r="C99">
        <v>518</v>
      </c>
      <c r="D99">
        <v>11.31</v>
      </c>
      <c r="G99" s="26"/>
      <c r="H99" s="31">
        <v>8</v>
      </c>
      <c r="I99" s="32">
        <f t="shared" si="58"/>
        <v>13.496941969660485</v>
      </c>
      <c r="J99" s="31">
        <f t="shared" si="59"/>
        <v>17.001369372594649</v>
      </c>
      <c r="K99" s="32">
        <f t="shared" si="60"/>
        <v>5.2404964753708425</v>
      </c>
      <c r="L99" s="31">
        <f t="shared" si="61"/>
        <v>3.8174281589120205</v>
      </c>
      <c r="M99" s="31">
        <f t="shared" si="62"/>
        <v>0.63966205116169905</v>
      </c>
      <c r="N99" s="32">
        <v>8</v>
      </c>
      <c r="O99" s="32">
        <f t="shared" si="63"/>
        <v>0.30006543167909905</v>
      </c>
      <c r="P99" s="31">
        <f t="shared" si="64"/>
        <v>0.15218662070729244</v>
      </c>
      <c r="Q99" s="20">
        <f t="shared" si="65"/>
        <v>0.20906706528906305</v>
      </c>
      <c r="R99" s="31">
        <f t="shared" si="66"/>
        <v>0.21621976261944681</v>
      </c>
      <c r="S99" s="33">
        <f t="shared" si="67"/>
        <v>8.4660387326997669E-2</v>
      </c>
      <c r="T99" s="26"/>
      <c r="U99" s="32">
        <v>6</v>
      </c>
      <c r="V99" s="32">
        <f t="shared" si="68"/>
        <v>20.219569043428624</v>
      </c>
      <c r="W99" s="31">
        <f t="shared" si="69"/>
        <v>19.346533287340463</v>
      </c>
      <c r="X99" s="33">
        <f t="shared" si="70"/>
        <v>17.413594108414827</v>
      </c>
      <c r="Y99" s="32">
        <f t="shared" si="71"/>
        <v>16.992859446261576</v>
      </c>
      <c r="Z99" s="31">
        <f t="shared" si="72"/>
        <v>2.7741035677329378</v>
      </c>
      <c r="AA99" s="32">
        <v>6</v>
      </c>
      <c r="AB99" s="31">
        <f t="shared" si="73"/>
        <v>0.15883418896651305</v>
      </c>
      <c r="AC99" s="31">
        <f t="shared" si="74"/>
        <v>0.58463041324686549</v>
      </c>
      <c r="AD99" s="31">
        <f t="shared" si="75"/>
        <v>1.3584359812385718</v>
      </c>
      <c r="AE99" s="31">
        <f t="shared" si="76"/>
        <v>0.2868291392305285</v>
      </c>
      <c r="AF99" s="31">
        <f t="shared" si="77"/>
        <v>0.11111689086266115</v>
      </c>
      <c r="AL99" s="1">
        <v>8</v>
      </c>
      <c r="AM99" s="11">
        <f t="shared" si="78"/>
        <v>0.3165328163943506</v>
      </c>
      <c r="AN99" s="3">
        <f t="shared" si="79"/>
        <v>3.1722874149050312E-2</v>
      </c>
      <c r="AO99" s="1">
        <v>6</v>
      </c>
      <c r="AP99" s="11">
        <f t="shared" si="80"/>
        <v>3.5810239549084075</v>
      </c>
      <c r="AQ99" s="3">
        <f t="shared" si="81"/>
        <v>0.24444837527162927</v>
      </c>
    </row>
    <row r="100" spans="1:43" x14ac:dyDescent="0.2">
      <c r="A100">
        <v>99</v>
      </c>
      <c r="B100">
        <v>2</v>
      </c>
      <c r="C100">
        <v>1872</v>
      </c>
      <c r="D100">
        <v>11.36</v>
      </c>
      <c r="G100" s="26"/>
      <c r="H100" s="31">
        <v>16</v>
      </c>
      <c r="I100" s="32">
        <f t="shared" si="58"/>
        <v>22.787767878641944</v>
      </c>
      <c r="J100" s="31">
        <f t="shared" si="59"/>
        <v>28.54999552492616</v>
      </c>
      <c r="K100" s="32">
        <f t="shared" si="60"/>
        <v>9.9301993685940388</v>
      </c>
      <c r="L100" s="31">
        <f t="shared" si="61"/>
        <v>6.2003632807042059</v>
      </c>
      <c r="M100" s="31">
        <f t="shared" si="62"/>
        <v>0.80018774935461157</v>
      </c>
      <c r="N100" s="32">
        <v>16</v>
      </c>
      <c r="O100" s="32">
        <f t="shared" si="63"/>
        <v>0.2700611041327235</v>
      </c>
      <c r="P100" s="31">
        <f t="shared" si="64"/>
        <v>0.87150632894684843</v>
      </c>
      <c r="Q100" s="20">
        <f t="shared" si="65"/>
        <v>0.22927062726154954</v>
      </c>
      <c r="R100" s="31">
        <f t="shared" si="66"/>
        <v>0.20002762454315931</v>
      </c>
      <c r="S100" s="33">
        <f t="shared" si="67"/>
        <v>3.7616931434731056E-2</v>
      </c>
      <c r="T100" s="26"/>
      <c r="U100" s="32">
        <v>9</v>
      </c>
      <c r="V100" s="32">
        <f t="shared" si="68"/>
        <v>26.044617799552867</v>
      </c>
      <c r="W100" s="31">
        <f t="shared" si="69"/>
        <v>24.137702656088305</v>
      </c>
      <c r="X100" s="33">
        <f t="shared" si="70"/>
        <v>22.748086442110345</v>
      </c>
      <c r="Y100" s="32">
        <f t="shared" si="71"/>
        <v>22.158013544018058</v>
      </c>
      <c r="Z100" s="31">
        <f t="shared" si="72"/>
        <v>2.9020560579475414</v>
      </c>
      <c r="AA100" s="32">
        <v>9</v>
      </c>
      <c r="AB100" s="31">
        <f t="shared" si="73"/>
        <v>0.73212496258139526</v>
      </c>
      <c r="AC100" s="31">
        <f t="shared" si="74"/>
        <v>1.0107910907080075</v>
      </c>
      <c r="AD100" s="31">
        <f t="shared" si="75"/>
        <v>0.68883276526955239</v>
      </c>
      <c r="AE100" s="31">
        <f t="shared" si="76"/>
        <v>0.16827718726985408</v>
      </c>
      <c r="AF100" s="31">
        <f t="shared" si="77"/>
        <v>0.15567422927231142</v>
      </c>
      <c r="AL100" s="1">
        <v>16</v>
      </c>
      <c r="AM100" s="11">
        <f t="shared" si="78"/>
        <v>0.3107172528385489</v>
      </c>
      <c r="AN100" s="3">
        <f t="shared" si="79"/>
        <v>2.27151444524064E-2</v>
      </c>
      <c r="AO100" s="1">
        <v>9</v>
      </c>
      <c r="AP100" s="11">
        <f t="shared" si="80"/>
        <v>3.8389585989398105</v>
      </c>
      <c r="AQ100" s="3">
        <f t="shared" si="81"/>
        <v>0.30935625131425137</v>
      </c>
    </row>
    <row r="101" spans="1:43" ht="17" thickBot="1" x14ac:dyDescent="0.25">
      <c r="A101">
        <v>100</v>
      </c>
      <c r="B101">
        <v>2</v>
      </c>
      <c r="C101">
        <v>859</v>
      </c>
      <c r="D101">
        <v>11.21</v>
      </c>
      <c r="G101" s="26"/>
      <c r="H101" s="34">
        <v>25</v>
      </c>
      <c r="I101" s="35">
        <f t="shared" si="58"/>
        <v>29.080279316156993</v>
      </c>
      <c r="J101" s="34">
        <f t="shared" si="59"/>
        <v>37.128649422715476</v>
      </c>
      <c r="K101" s="35">
        <f t="shared" si="60"/>
        <v>14.723176058469923</v>
      </c>
      <c r="L101" s="34">
        <f t="shared" si="61"/>
        <v>8.2213217828699161</v>
      </c>
      <c r="M101" s="34">
        <f t="shared" si="62"/>
        <v>0.96916216850504566</v>
      </c>
      <c r="N101" s="35">
        <v>25</v>
      </c>
      <c r="O101" s="35">
        <f t="shared" si="63"/>
        <v>0.41568043602864874</v>
      </c>
      <c r="P101" s="34">
        <f t="shared" si="64"/>
        <v>2.0782915574882423</v>
      </c>
      <c r="Q101" s="41">
        <f t="shared" si="65"/>
        <v>1.0930992028591988</v>
      </c>
      <c r="R101" s="34">
        <f t="shared" si="66"/>
        <v>0.3208982663285026</v>
      </c>
      <c r="S101" s="36">
        <f t="shared" si="67"/>
        <v>4.0633315473106509E-2</v>
      </c>
      <c r="T101" s="26"/>
      <c r="U101" s="35">
        <v>15</v>
      </c>
      <c r="V101" s="35">
        <f t="shared" si="68"/>
        <v>35.557246824906052</v>
      </c>
      <c r="W101" s="34">
        <f t="shared" si="69"/>
        <v>33.377854432562948</v>
      </c>
      <c r="X101" s="36">
        <f t="shared" si="70"/>
        <v>31.603235542677776</v>
      </c>
      <c r="Y101" s="35">
        <f t="shared" si="71"/>
        <v>29.966001750587367</v>
      </c>
      <c r="Z101" s="34">
        <f t="shared" si="72"/>
        <v>3.0499842533855221</v>
      </c>
      <c r="AA101" s="35">
        <v>15</v>
      </c>
      <c r="AB101" s="34">
        <f t="shared" si="73"/>
        <v>0.44997932897425752</v>
      </c>
      <c r="AC101" s="34">
        <f t="shared" si="74"/>
        <v>1.8679693676284506</v>
      </c>
      <c r="AD101" s="34">
        <f t="shared" si="75"/>
        <v>0.76459472915049254</v>
      </c>
      <c r="AE101" s="34">
        <f t="shared" si="76"/>
        <v>0.46517182638521531</v>
      </c>
      <c r="AF101" s="34">
        <f t="shared" si="77"/>
        <v>8.4843120961755059E-2</v>
      </c>
      <c r="AL101" s="4">
        <v>25</v>
      </c>
      <c r="AM101" s="12">
        <f t="shared" si="78"/>
        <v>0.38659651066186651</v>
      </c>
      <c r="AN101" s="6">
        <f t="shared" si="79"/>
        <v>0.10730947551654074</v>
      </c>
      <c r="AO101" s="4">
        <v>15</v>
      </c>
      <c r="AP101" s="12">
        <f t="shared" si="80"/>
        <v>3.4277662215661273</v>
      </c>
      <c r="AQ101" s="6">
        <f t="shared" si="81"/>
        <v>0.14082352053691688</v>
      </c>
    </row>
    <row r="102" spans="1:43" x14ac:dyDescent="0.2">
      <c r="A102">
        <v>101</v>
      </c>
      <c r="B102">
        <v>2</v>
      </c>
      <c r="C102">
        <v>925</v>
      </c>
      <c r="D102">
        <v>10.92</v>
      </c>
      <c r="G102" s="26"/>
      <c r="H102" s="26"/>
      <c r="I102" s="26"/>
      <c r="J102" s="26"/>
      <c r="K102" s="26"/>
      <c r="L102" s="26"/>
      <c r="M102" s="26"/>
      <c r="N102" s="20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spans="1:43" x14ac:dyDescent="0.2">
      <c r="A103">
        <v>102</v>
      </c>
      <c r="B103">
        <v>2</v>
      </c>
      <c r="C103">
        <v>812</v>
      </c>
      <c r="D103">
        <v>11.11</v>
      </c>
    </row>
    <row r="104" spans="1:43" x14ac:dyDescent="0.2">
      <c r="A104">
        <v>103</v>
      </c>
      <c r="B104">
        <v>2</v>
      </c>
      <c r="C104">
        <v>6502</v>
      </c>
      <c r="D104">
        <v>11.09</v>
      </c>
    </row>
    <row r="105" spans="1:43" x14ac:dyDescent="0.2">
      <c r="A105">
        <v>104</v>
      </c>
      <c r="B105">
        <v>2</v>
      </c>
      <c r="C105">
        <v>6615</v>
      </c>
      <c r="D105">
        <v>11.05</v>
      </c>
    </row>
    <row r="106" spans="1:43" x14ac:dyDescent="0.2">
      <c r="A106">
        <v>105</v>
      </c>
      <c r="B106">
        <v>2</v>
      </c>
      <c r="C106">
        <v>6143</v>
      </c>
      <c r="D106">
        <v>10.71</v>
      </c>
    </row>
    <row r="107" spans="1:43" x14ac:dyDescent="0.2">
      <c r="A107">
        <v>106</v>
      </c>
      <c r="B107">
        <v>2</v>
      </c>
      <c r="C107">
        <v>6357</v>
      </c>
      <c r="D107">
        <v>11.05</v>
      </c>
    </row>
    <row r="108" spans="1:43" x14ac:dyDescent="0.2">
      <c r="A108">
        <v>107</v>
      </c>
      <c r="B108">
        <v>2</v>
      </c>
      <c r="C108">
        <v>6430</v>
      </c>
      <c r="D108">
        <v>11.19</v>
      </c>
    </row>
    <row r="109" spans="1:43" x14ac:dyDescent="0.2">
      <c r="A109">
        <v>108</v>
      </c>
      <c r="B109">
        <v>2</v>
      </c>
      <c r="C109">
        <v>6616</v>
      </c>
      <c r="D109">
        <v>11.14</v>
      </c>
    </row>
    <row r="110" spans="1:43" x14ac:dyDescent="0.2">
      <c r="A110">
        <v>109</v>
      </c>
      <c r="B110">
        <v>2</v>
      </c>
      <c r="C110">
        <v>1287</v>
      </c>
      <c r="D110">
        <v>11.8</v>
      </c>
    </row>
    <row r="111" spans="1:43" x14ac:dyDescent="0.2">
      <c r="A111">
        <v>110</v>
      </c>
      <c r="B111">
        <v>2</v>
      </c>
      <c r="C111">
        <v>9744</v>
      </c>
      <c r="D111">
        <v>11.58</v>
      </c>
    </row>
    <row r="112" spans="1:43" x14ac:dyDescent="0.2">
      <c r="A112">
        <v>111</v>
      </c>
      <c r="B112">
        <v>2</v>
      </c>
      <c r="C112">
        <v>23145</v>
      </c>
      <c r="D112">
        <v>11.63</v>
      </c>
    </row>
    <row r="113" spans="1:4" x14ac:dyDescent="0.2">
      <c r="A113">
        <v>112</v>
      </c>
      <c r="B113">
        <v>2</v>
      </c>
      <c r="C113">
        <v>37999</v>
      </c>
      <c r="D113">
        <v>11.68</v>
      </c>
    </row>
    <row r="114" spans="1:4" x14ac:dyDescent="0.2">
      <c r="A114">
        <v>113</v>
      </c>
      <c r="B114">
        <v>2</v>
      </c>
      <c r="C114">
        <v>48752</v>
      </c>
      <c r="D114">
        <v>11.52</v>
      </c>
    </row>
    <row r="115" spans="1:4" x14ac:dyDescent="0.2">
      <c r="A115">
        <v>114</v>
      </c>
      <c r="B115">
        <v>2</v>
      </c>
      <c r="C115">
        <v>1168</v>
      </c>
      <c r="D115">
        <v>11.93</v>
      </c>
    </row>
    <row r="116" spans="1:4" x14ac:dyDescent="0.2">
      <c r="A116">
        <v>115</v>
      </c>
      <c r="B116">
        <v>2</v>
      </c>
      <c r="C116">
        <v>9996</v>
      </c>
      <c r="D116">
        <v>11.61</v>
      </c>
    </row>
    <row r="117" spans="1:4" x14ac:dyDescent="0.2">
      <c r="A117">
        <v>116</v>
      </c>
      <c r="B117">
        <v>2</v>
      </c>
      <c r="C117">
        <v>22438</v>
      </c>
      <c r="D117">
        <v>11.56</v>
      </c>
    </row>
    <row r="118" spans="1:4" x14ac:dyDescent="0.2">
      <c r="A118">
        <v>117</v>
      </c>
      <c r="B118">
        <v>2</v>
      </c>
      <c r="C118">
        <v>37352</v>
      </c>
      <c r="D118">
        <v>11.68</v>
      </c>
    </row>
    <row r="119" spans="1:4" x14ac:dyDescent="0.2">
      <c r="A119">
        <v>118</v>
      </c>
      <c r="B119">
        <v>2</v>
      </c>
      <c r="C119">
        <v>46878</v>
      </c>
      <c r="D119">
        <v>11.58</v>
      </c>
    </row>
    <row r="120" spans="1:4" x14ac:dyDescent="0.2">
      <c r="A120">
        <v>119</v>
      </c>
      <c r="B120">
        <v>2</v>
      </c>
      <c r="C120">
        <v>1216</v>
      </c>
      <c r="D120">
        <v>11.9</v>
      </c>
    </row>
    <row r="121" spans="1:4" x14ac:dyDescent="0.2">
      <c r="A121">
        <v>120</v>
      </c>
      <c r="B121">
        <v>2</v>
      </c>
      <c r="C121">
        <v>10154</v>
      </c>
      <c r="D121">
        <v>11.63</v>
      </c>
    </row>
    <row r="122" spans="1:4" x14ac:dyDescent="0.2">
      <c r="A122">
        <v>121</v>
      </c>
      <c r="B122">
        <v>2</v>
      </c>
      <c r="C122">
        <v>21908</v>
      </c>
      <c r="D122">
        <v>11.52</v>
      </c>
    </row>
    <row r="123" spans="1:4" x14ac:dyDescent="0.2">
      <c r="A123">
        <v>122</v>
      </c>
      <c r="B123">
        <v>2</v>
      </c>
      <c r="C123">
        <v>38053</v>
      </c>
      <c r="D123">
        <v>11.63</v>
      </c>
    </row>
    <row r="124" spans="1:4" x14ac:dyDescent="0.2">
      <c r="A124">
        <v>123</v>
      </c>
      <c r="B124">
        <v>2</v>
      </c>
      <c r="C124">
        <v>49431</v>
      </c>
      <c r="D124">
        <v>11.72</v>
      </c>
    </row>
    <row r="125" spans="1:4" x14ac:dyDescent="0.2">
      <c r="A125">
        <v>124</v>
      </c>
      <c r="B125">
        <v>2</v>
      </c>
      <c r="C125">
        <v>1774</v>
      </c>
      <c r="D125">
        <v>11.71</v>
      </c>
    </row>
    <row r="126" spans="1:4" x14ac:dyDescent="0.2">
      <c r="A126">
        <v>125</v>
      </c>
      <c r="B126">
        <v>2</v>
      </c>
      <c r="C126">
        <v>13683</v>
      </c>
      <c r="D126">
        <v>11.63</v>
      </c>
    </row>
    <row r="127" spans="1:4" x14ac:dyDescent="0.2">
      <c r="A127">
        <v>126</v>
      </c>
      <c r="B127">
        <v>2</v>
      </c>
      <c r="C127">
        <v>32825</v>
      </c>
      <c r="D127">
        <v>11.77</v>
      </c>
    </row>
    <row r="128" spans="1:4" x14ac:dyDescent="0.2">
      <c r="A128">
        <v>127</v>
      </c>
      <c r="B128">
        <v>2</v>
      </c>
      <c r="C128">
        <v>55546</v>
      </c>
      <c r="D128">
        <v>11.68</v>
      </c>
    </row>
    <row r="129" spans="1:4" x14ac:dyDescent="0.2">
      <c r="A129">
        <v>128</v>
      </c>
      <c r="B129">
        <v>2</v>
      </c>
      <c r="C129">
        <v>74915</v>
      </c>
      <c r="D129">
        <v>11.7</v>
      </c>
    </row>
    <row r="130" spans="1:4" x14ac:dyDescent="0.2">
      <c r="A130">
        <v>129</v>
      </c>
      <c r="B130">
        <v>2</v>
      </c>
      <c r="C130">
        <v>2712</v>
      </c>
      <c r="D130">
        <v>11.57</v>
      </c>
    </row>
    <row r="131" spans="1:4" x14ac:dyDescent="0.2">
      <c r="A131">
        <v>130</v>
      </c>
      <c r="B131">
        <v>2</v>
      </c>
      <c r="C131">
        <v>13176</v>
      </c>
      <c r="D131">
        <v>11.59</v>
      </c>
    </row>
    <row r="132" spans="1:4" x14ac:dyDescent="0.2">
      <c r="A132">
        <v>131</v>
      </c>
      <c r="B132">
        <v>2</v>
      </c>
      <c r="C132">
        <v>31817</v>
      </c>
      <c r="D132">
        <v>11.66</v>
      </c>
    </row>
    <row r="133" spans="1:4" x14ac:dyDescent="0.2">
      <c r="A133">
        <v>132</v>
      </c>
      <c r="B133">
        <v>2</v>
      </c>
      <c r="C133">
        <v>55554</v>
      </c>
      <c r="D133">
        <v>11.66</v>
      </c>
    </row>
    <row r="134" spans="1:4" x14ac:dyDescent="0.2">
      <c r="A134">
        <v>133</v>
      </c>
      <c r="B134">
        <v>2</v>
      </c>
      <c r="C134">
        <v>67532</v>
      </c>
      <c r="D134">
        <v>11.66</v>
      </c>
    </row>
    <row r="135" spans="1:4" x14ac:dyDescent="0.2">
      <c r="A135">
        <v>134</v>
      </c>
      <c r="B135">
        <v>2</v>
      </c>
      <c r="C135">
        <v>1845</v>
      </c>
      <c r="D135">
        <v>11.81</v>
      </c>
    </row>
    <row r="136" spans="1:4" x14ac:dyDescent="0.2">
      <c r="A136">
        <v>135</v>
      </c>
      <c r="B136">
        <v>2</v>
      </c>
      <c r="C136">
        <v>13446</v>
      </c>
      <c r="D136">
        <v>11.63</v>
      </c>
    </row>
    <row r="137" spans="1:4" x14ac:dyDescent="0.2">
      <c r="A137">
        <v>136</v>
      </c>
      <c r="B137">
        <v>2</v>
      </c>
      <c r="C137">
        <v>32566</v>
      </c>
      <c r="D137">
        <v>11.78</v>
      </c>
    </row>
    <row r="138" spans="1:4" x14ac:dyDescent="0.2">
      <c r="A138">
        <v>137</v>
      </c>
      <c r="B138">
        <v>2</v>
      </c>
      <c r="C138">
        <v>52881</v>
      </c>
      <c r="D138">
        <v>11.68</v>
      </c>
    </row>
    <row r="139" spans="1:4" x14ac:dyDescent="0.2">
      <c r="A139">
        <v>138</v>
      </c>
      <c r="B139">
        <v>2</v>
      </c>
      <c r="C139">
        <v>70350</v>
      </c>
      <c r="D139">
        <v>11.67</v>
      </c>
    </row>
    <row r="140" spans="1:4" x14ac:dyDescent="0.2">
      <c r="A140">
        <v>139</v>
      </c>
      <c r="B140">
        <v>2</v>
      </c>
      <c r="C140">
        <v>6861</v>
      </c>
      <c r="D140">
        <v>11.78</v>
      </c>
    </row>
    <row r="141" spans="1:4" x14ac:dyDescent="0.2">
      <c r="A141">
        <v>140</v>
      </c>
      <c r="B141">
        <v>2</v>
      </c>
      <c r="C141">
        <v>6706</v>
      </c>
      <c r="D141">
        <v>11.54</v>
      </c>
    </row>
    <row r="142" spans="1:4" x14ac:dyDescent="0.2">
      <c r="A142">
        <v>141</v>
      </c>
      <c r="B142">
        <v>2</v>
      </c>
      <c r="C142">
        <v>6794</v>
      </c>
      <c r="D142">
        <v>11.74</v>
      </c>
    </row>
    <row r="143" spans="1:4" x14ac:dyDescent="0.2">
      <c r="A143">
        <v>142</v>
      </c>
      <c r="B143">
        <v>2</v>
      </c>
      <c r="C143">
        <v>14167</v>
      </c>
      <c r="D143">
        <v>11.55</v>
      </c>
    </row>
    <row r="144" spans="1:4" x14ac:dyDescent="0.2">
      <c r="A144">
        <v>143</v>
      </c>
      <c r="B144">
        <v>2</v>
      </c>
      <c r="C144">
        <v>14709</v>
      </c>
      <c r="D144">
        <v>11.77</v>
      </c>
    </row>
    <row r="145" spans="1:4" x14ac:dyDescent="0.2">
      <c r="A145">
        <v>144</v>
      </c>
      <c r="B145">
        <v>2</v>
      </c>
      <c r="C145">
        <v>14464</v>
      </c>
      <c r="D145">
        <v>11.6</v>
      </c>
    </row>
    <row r="146" spans="1:4" x14ac:dyDescent="0.2">
      <c r="A146">
        <v>145</v>
      </c>
      <c r="B146">
        <v>2</v>
      </c>
      <c r="C146">
        <v>1026</v>
      </c>
      <c r="D146">
        <v>11.74</v>
      </c>
    </row>
    <row r="147" spans="1:4" x14ac:dyDescent="0.2">
      <c r="A147">
        <v>146</v>
      </c>
      <c r="B147">
        <v>2</v>
      </c>
      <c r="C147">
        <v>4095</v>
      </c>
      <c r="D147">
        <v>11.57</v>
      </c>
    </row>
    <row r="148" spans="1:4" x14ac:dyDescent="0.2">
      <c r="A148">
        <v>147</v>
      </c>
      <c r="B148">
        <v>2</v>
      </c>
      <c r="C148">
        <v>9309</v>
      </c>
      <c r="D148">
        <v>11.64</v>
      </c>
    </row>
    <row r="149" spans="1:4" x14ac:dyDescent="0.2">
      <c r="A149">
        <v>148</v>
      </c>
      <c r="B149">
        <v>2</v>
      </c>
      <c r="C149">
        <v>18519</v>
      </c>
      <c r="D149">
        <v>11.54</v>
      </c>
    </row>
    <row r="150" spans="1:4" x14ac:dyDescent="0.2">
      <c r="A150">
        <v>149</v>
      </c>
      <c r="B150">
        <v>2</v>
      </c>
      <c r="C150">
        <v>28350</v>
      </c>
      <c r="D150">
        <v>11.68</v>
      </c>
    </row>
    <row r="151" spans="1:4" x14ac:dyDescent="0.2">
      <c r="A151">
        <v>150</v>
      </c>
      <c r="B151">
        <v>2</v>
      </c>
      <c r="C151">
        <v>1087</v>
      </c>
      <c r="D151">
        <v>11.69</v>
      </c>
    </row>
    <row r="152" spans="1:4" x14ac:dyDescent="0.2">
      <c r="A152">
        <v>151</v>
      </c>
      <c r="B152">
        <v>2</v>
      </c>
      <c r="C152">
        <v>4717</v>
      </c>
      <c r="D152">
        <v>11.44</v>
      </c>
    </row>
    <row r="153" spans="1:4" x14ac:dyDescent="0.2">
      <c r="A153">
        <v>152</v>
      </c>
      <c r="B153">
        <v>2</v>
      </c>
      <c r="C153">
        <v>10331</v>
      </c>
      <c r="D153">
        <v>11.52</v>
      </c>
    </row>
    <row r="154" spans="1:4" x14ac:dyDescent="0.2">
      <c r="A154">
        <v>153</v>
      </c>
      <c r="B154">
        <v>2</v>
      </c>
      <c r="C154">
        <v>19033</v>
      </c>
      <c r="D154">
        <v>11.55</v>
      </c>
    </row>
    <row r="155" spans="1:4" x14ac:dyDescent="0.2">
      <c r="A155">
        <v>154</v>
      </c>
      <c r="B155">
        <v>2</v>
      </c>
      <c r="C155">
        <v>28717</v>
      </c>
      <c r="D155">
        <v>11.62</v>
      </c>
    </row>
    <row r="156" spans="1:4" x14ac:dyDescent="0.2">
      <c r="A156">
        <v>155</v>
      </c>
      <c r="B156">
        <v>2</v>
      </c>
      <c r="C156">
        <v>1149</v>
      </c>
      <c r="D156">
        <v>11.54</v>
      </c>
    </row>
    <row r="157" spans="1:4" x14ac:dyDescent="0.2">
      <c r="A157">
        <v>156</v>
      </c>
      <c r="B157">
        <v>2</v>
      </c>
      <c r="C157">
        <v>4360</v>
      </c>
      <c r="D157">
        <v>11.6</v>
      </c>
    </row>
    <row r="158" spans="1:4" x14ac:dyDescent="0.2">
      <c r="A158">
        <v>157</v>
      </c>
      <c r="B158">
        <v>2</v>
      </c>
      <c r="C158">
        <v>9766</v>
      </c>
      <c r="D158">
        <v>11.53</v>
      </c>
    </row>
    <row r="159" spans="1:4" x14ac:dyDescent="0.2">
      <c r="A159">
        <v>158</v>
      </c>
      <c r="B159">
        <v>2</v>
      </c>
      <c r="C159">
        <v>18133</v>
      </c>
      <c r="D159">
        <v>11.64</v>
      </c>
    </row>
    <row r="160" spans="1:4" x14ac:dyDescent="0.2">
      <c r="A160">
        <v>159</v>
      </c>
      <c r="B160">
        <v>2</v>
      </c>
      <c r="C160">
        <v>25442</v>
      </c>
      <c r="D160">
        <v>11.66</v>
      </c>
    </row>
    <row r="161" spans="1:4" x14ac:dyDescent="0.2">
      <c r="A161">
        <v>160</v>
      </c>
      <c r="B161">
        <v>2</v>
      </c>
      <c r="C161">
        <v>1092</v>
      </c>
      <c r="D161">
        <v>11.73</v>
      </c>
    </row>
    <row r="162" spans="1:4" x14ac:dyDescent="0.2">
      <c r="A162">
        <v>161</v>
      </c>
      <c r="B162">
        <v>2</v>
      </c>
      <c r="C162">
        <v>3547</v>
      </c>
      <c r="D162">
        <v>11.77</v>
      </c>
    </row>
    <row r="163" spans="1:4" x14ac:dyDescent="0.2">
      <c r="A163">
        <v>162</v>
      </c>
      <c r="B163">
        <v>2</v>
      </c>
      <c r="C163">
        <v>6951</v>
      </c>
      <c r="D163">
        <v>11.56</v>
      </c>
    </row>
    <row r="164" spans="1:4" x14ac:dyDescent="0.2">
      <c r="A164">
        <v>163</v>
      </c>
      <c r="B164">
        <v>2</v>
      </c>
      <c r="C164">
        <v>9516</v>
      </c>
      <c r="D164">
        <v>10.71</v>
      </c>
    </row>
    <row r="165" spans="1:4" x14ac:dyDescent="0.2">
      <c r="A165">
        <v>164</v>
      </c>
      <c r="B165">
        <v>2</v>
      </c>
      <c r="C165">
        <v>15166</v>
      </c>
      <c r="D165">
        <v>11.58</v>
      </c>
    </row>
    <row r="166" spans="1:4" x14ac:dyDescent="0.2">
      <c r="A166">
        <v>165</v>
      </c>
      <c r="B166">
        <v>2</v>
      </c>
      <c r="C166">
        <v>1741</v>
      </c>
      <c r="D166">
        <v>11.76</v>
      </c>
    </row>
    <row r="167" spans="1:4" x14ac:dyDescent="0.2">
      <c r="A167">
        <v>166</v>
      </c>
      <c r="B167">
        <v>2</v>
      </c>
      <c r="C167">
        <v>3585</v>
      </c>
      <c r="D167">
        <v>11.74</v>
      </c>
    </row>
    <row r="168" spans="1:4" x14ac:dyDescent="0.2">
      <c r="A168">
        <v>167</v>
      </c>
      <c r="B168">
        <v>2</v>
      </c>
      <c r="C168">
        <v>6168</v>
      </c>
      <c r="D168">
        <v>11.07</v>
      </c>
    </row>
    <row r="169" spans="1:4" x14ac:dyDescent="0.2">
      <c r="A169">
        <v>168</v>
      </c>
      <c r="B169">
        <v>2</v>
      </c>
      <c r="C169">
        <v>10588</v>
      </c>
      <c r="D169">
        <v>11.62</v>
      </c>
    </row>
    <row r="170" spans="1:4" x14ac:dyDescent="0.2">
      <c r="A170">
        <v>169</v>
      </c>
      <c r="B170">
        <v>2</v>
      </c>
      <c r="C170">
        <v>13845</v>
      </c>
      <c r="D170">
        <v>11.62</v>
      </c>
    </row>
    <row r="171" spans="1:4" x14ac:dyDescent="0.2">
      <c r="A171">
        <v>170</v>
      </c>
      <c r="B171">
        <v>2</v>
      </c>
      <c r="C171">
        <v>1205</v>
      </c>
      <c r="D171">
        <v>11.2</v>
      </c>
    </row>
    <row r="172" spans="1:4" x14ac:dyDescent="0.2">
      <c r="A172">
        <v>171</v>
      </c>
      <c r="B172">
        <v>2</v>
      </c>
      <c r="C172">
        <v>3363</v>
      </c>
      <c r="D172">
        <v>11.59</v>
      </c>
    </row>
    <row r="173" spans="1:4" x14ac:dyDescent="0.2">
      <c r="A173">
        <v>172</v>
      </c>
      <c r="B173">
        <v>2</v>
      </c>
      <c r="C173">
        <v>6769</v>
      </c>
      <c r="D173">
        <v>11.67</v>
      </c>
    </row>
    <row r="174" spans="1:4" x14ac:dyDescent="0.2">
      <c r="A174">
        <v>173</v>
      </c>
      <c r="B174">
        <v>2</v>
      </c>
      <c r="C174">
        <v>11078</v>
      </c>
      <c r="D174">
        <v>11.63</v>
      </c>
    </row>
    <row r="175" spans="1:4" x14ac:dyDescent="0.2">
      <c r="A175">
        <v>174</v>
      </c>
      <c r="B175">
        <v>2</v>
      </c>
      <c r="C175">
        <v>14619</v>
      </c>
      <c r="D175">
        <v>11.63</v>
      </c>
    </row>
    <row r="176" spans="1:4" x14ac:dyDescent="0.2">
      <c r="A176">
        <v>175</v>
      </c>
      <c r="B176">
        <v>2</v>
      </c>
      <c r="C176">
        <v>7555</v>
      </c>
      <c r="D176">
        <v>11.6</v>
      </c>
    </row>
    <row r="177" spans="1:4" x14ac:dyDescent="0.2">
      <c r="A177">
        <v>176</v>
      </c>
      <c r="B177">
        <v>2</v>
      </c>
      <c r="C177">
        <v>7355</v>
      </c>
      <c r="D177">
        <v>11.74</v>
      </c>
    </row>
    <row r="178" spans="1:4" x14ac:dyDescent="0.2">
      <c r="A178">
        <v>177</v>
      </c>
      <c r="B178">
        <v>2</v>
      </c>
      <c r="C178">
        <v>7739</v>
      </c>
      <c r="D178">
        <v>11.74</v>
      </c>
    </row>
    <row r="179" spans="1:4" x14ac:dyDescent="0.2">
      <c r="A179">
        <v>178</v>
      </c>
      <c r="B179">
        <v>2</v>
      </c>
      <c r="C179">
        <v>7205</v>
      </c>
      <c r="D179">
        <v>11.58</v>
      </c>
    </row>
    <row r="180" spans="1:4" x14ac:dyDescent="0.2">
      <c r="A180">
        <v>179</v>
      </c>
      <c r="B180">
        <v>2</v>
      </c>
      <c r="C180">
        <v>6813</v>
      </c>
      <c r="D180">
        <v>11.44</v>
      </c>
    </row>
    <row r="181" spans="1:4" x14ac:dyDescent="0.2">
      <c r="A181">
        <v>180</v>
      </c>
      <c r="B181">
        <v>2</v>
      </c>
      <c r="C181">
        <v>6897</v>
      </c>
      <c r="D181">
        <v>11.53</v>
      </c>
    </row>
    <row r="182" spans="1:4" x14ac:dyDescent="0.2">
      <c r="A182">
        <v>181</v>
      </c>
      <c r="B182">
        <v>2</v>
      </c>
      <c r="C182">
        <v>7523</v>
      </c>
      <c r="D182">
        <v>11</v>
      </c>
    </row>
    <row r="183" spans="1:4" x14ac:dyDescent="0.2">
      <c r="A183">
        <v>182</v>
      </c>
      <c r="B183">
        <v>2</v>
      </c>
      <c r="C183">
        <v>19581</v>
      </c>
      <c r="D183">
        <v>10.77</v>
      </c>
    </row>
    <row r="184" spans="1:4" x14ac:dyDescent="0.2">
      <c r="A184">
        <v>183</v>
      </c>
      <c r="B184">
        <v>2</v>
      </c>
      <c r="C184">
        <v>30741</v>
      </c>
      <c r="D184">
        <v>10.79</v>
      </c>
    </row>
    <row r="185" spans="1:4" x14ac:dyDescent="0.2">
      <c r="A185">
        <v>184</v>
      </c>
      <c r="B185">
        <v>2</v>
      </c>
      <c r="C185">
        <v>41555</v>
      </c>
      <c r="D185">
        <v>10.93</v>
      </c>
    </row>
    <row r="186" spans="1:4" x14ac:dyDescent="0.2">
      <c r="A186">
        <v>185</v>
      </c>
      <c r="B186">
        <v>2</v>
      </c>
      <c r="C186">
        <v>56818</v>
      </c>
      <c r="D186">
        <v>10.99</v>
      </c>
    </row>
    <row r="187" spans="1:4" x14ac:dyDescent="0.2">
      <c r="A187">
        <v>186</v>
      </c>
      <c r="B187">
        <v>2</v>
      </c>
      <c r="C187">
        <v>7642</v>
      </c>
      <c r="D187">
        <v>10.71</v>
      </c>
    </row>
    <row r="188" spans="1:4" x14ac:dyDescent="0.2">
      <c r="A188">
        <v>187</v>
      </c>
      <c r="B188">
        <v>2</v>
      </c>
      <c r="C188">
        <v>19255</v>
      </c>
      <c r="D188">
        <v>10.83</v>
      </c>
    </row>
    <row r="189" spans="1:4" x14ac:dyDescent="0.2">
      <c r="A189">
        <v>188</v>
      </c>
      <c r="B189">
        <v>2</v>
      </c>
      <c r="C189">
        <v>30834</v>
      </c>
      <c r="D189">
        <v>10.91</v>
      </c>
    </row>
    <row r="190" spans="1:4" x14ac:dyDescent="0.2">
      <c r="A190">
        <v>189</v>
      </c>
      <c r="B190">
        <v>2</v>
      </c>
      <c r="C190">
        <v>40058</v>
      </c>
      <c r="D190">
        <v>10.96</v>
      </c>
    </row>
    <row r="191" spans="1:4" x14ac:dyDescent="0.2">
      <c r="A191">
        <v>190</v>
      </c>
      <c r="B191">
        <v>2</v>
      </c>
      <c r="C191">
        <v>55695</v>
      </c>
      <c r="D191">
        <v>10.88</v>
      </c>
    </row>
    <row r="192" spans="1:4" x14ac:dyDescent="0.2">
      <c r="A192">
        <v>191</v>
      </c>
      <c r="B192">
        <v>2</v>
      </c>
      <c r="C192">
        <v>8759</v>
      </c>
      <c r="D192">
        <v>11.17</v>
      </c>
    </row>
    <row r="193" spans="1:4" x14ac:dyDescent="0.2">
      <c r="A193">
        <v>192</v>
      </c>
      <c r="B193">
        <v>2</v>
      </c>
      <c r="C193">
        <v>19848</v>
      </c>
      <c r="D193">
        <v>10.83</v>
      </c>
    </row>
    <row r="194" spans="1:4" x14ac:dyDescent="0.2">
      <c r="A194">
        <v>193</v>
      </c>
      <c r="B194">
        <v>2</v>
      </c>
      <c r="C194">
        <v>32067</v>
      </c>
      <c r="D194">
        <v>11.05</v>
      </c>
    </row>
    <row r="195" spans="1:4" x14ac:dyDescent="0.2">
      <c r="A195">
        <v>194</v>
      </c>
      <c r="B195">
        <v>2</v>
      </c>
      <c r="C195">
        <v>38268</v>
      </c>
      <c r="D195">
        <v>10.82</v>
      </c>
    </row>
    <row r="196" spans="1:4" x14ac:dyDescent="0.2">
      <c r="A196">
        <v>195</v>
      </c>
      <c r="B196">
        <v>2</v>
      </c>
      <c r="C196">
        <v>53319</v>
      </c>
      <c r="D196">
        <v>10.89</v>
      </c>
    </row>
    <row r="197" spans="1:4" x14ac:dyDescent="0.2">
      <c r="A197">
        <v>196</v>
      </c>
      <c r="B197">
        <v>2</v>
      </c>
      <c r="C197">
        <v>5834</v>
      </c>
      <c r="D197">
        <v>10.9</v>
      </c>
    </row>
    <row r="198" spans="1:4" x14ac:dyDescent="0.2">
      <c r="A198">
        <v>197</v>
      </c>
      <c r="B198">
        <v>2</v>
      </c>
      <c r="C198">
        <v>14460</v>
      </c>
      <c r="D198">
        <v>10.91</v>
      </c>
    </row>
    <row r="199" spans="1:4" x14ac:dyDescent="0.2">
      <c r="A199">
        <v>198</v>
      </c>
      <c r="B199">
        <v>2</v>
      </c>
      <c r="C199">
        <v>21622</v>
      </c>
      <c r="D199">
        <v>11</v>
      </c>
    </row>
    <row r="200" spans="1:4" x14ac:dyDescent="0.2">
      <c r="A200">
        <v>199</v>
      </c>
      <c r="B200">
        <v>2</v>
      </c>
      <c r="C200">
        <v>27457</v>
      </c>
      <c r="D200">
        <v>10.93</v>
      </c>
    </row>
    <row r="201" spans="1:4" x14ac:dyDescent="0.2">
      <c r="A201">
        <v>200</v>
      </c>
      <c r="B201">
        <v>2</v>
      </c>
      <c r="C201">
        <v>37336</v>
      </c>
      <c r="D201">
        <v>10.89</v>
      </c>
    </row>
    <row r="202" spans="1:4" x14ac:dyDescent="0.2">
      <c r="A202">
        <v>201</v>
      </c>
      <c r="B202">
        <v>2</v>
      </c>
      <c r="C202">
        <v>5881</v>
      </c>
      <c r="D202">
        <v>11.03</v>
      </c>
    </row>
    <row r="203" spans="1:4" x14ac:dyDescent="0.2">
      <c r="A203">
        <v>202</v>
      </c>
      <c r="B203">
        <v>2</v>
      </c>
      <c r="C203">
        <v>14465</v>
      </c>
      <c r="D203">
        <v>10.99</v>
      </c>
    </row>
    <row r="204" spans="1:4" x14ac:dyDescent="0.2">
      <c r="A204">
        <v>203</v>
      </c>
      <c r="B204">
        <v>2</v>
      </c>
      <c r="C204">
        <v>20256</v>
      </c>
      <c r="D204">
        <v>10.84</v>
      </c>
    </row>
    <row r="205" spans="1:4" x14ac:dyDescent="0.2">
      <c r="A205">
        <v>204</v>
      </c>
      <c r="B205">
        <v>2</v>
      </c>
      <c r="C205">
        <v>25621</v>
      </c>
      <c r="D205">
        <v>10.85</v>
      </c>
    </row>
    <row r="206" spans="1:4" x14ac:dyDescent="0.2">
      <c r="A206">
        <v>205</v>
      </c>
      <c r="B206">
        <v>2</v>
      </c>
      <c r="C206">
        <v>35219</v>
      </c>
      <c r="D206">
        <v>11.11</v>
      </c>
    </row>
    <row r="207" spans="1:4" x14ac:dyDescent="0.2">
      <c r="A207">
        <v>206</v>
      </c>
      <c r="B207">
        <v>2</v>
      </c>
      <c r="C207">
        <v>6217</v>
      </c>
      <c r="D207">
        <v>11.13</v>
      </c>
    </row>
    <row r="208" spans="1:4" x14ac:dyDescent="0.2">
      <c r="A208">
        <v>207</v>
      </c>
      <c r="B208">
        <v>2</v>
      </c>
      <c r="C208">
        <v>14445</v>
      </c>
      <c r="D208">
        <v>11.07</v>
      </c>
    </row>
    <row r="209" spans="1:4" x14ac:dyDescent="0.2">
      <c r="A209">
        <v>208</v>
      </c>
      <c r="B209">
        <v>2</v>
      </c>
      <c r="C209">
        <v>21297</v>
      </c>
      <c r="D209">
        <v>11.03</v>
      </c>
    </row>
    <row r="210" spans="1:4" x14ac:dyDescent="0.2">
      <c r="A210">
        <v>209</v>
      </c>
      <c r="B210">
        <v>2</v>
      </c>
      <c r="C210">
        <v>26902</v>
      </c>
      <c r="D210">
        <v>11.15</v>
      </c>
    </row>
    <row r="211" spans="1:4" x14ac:dyDescent="0.2">
      <c r="A211">
        <v>210</v>
      </c>
      <c r="B211">
        <v>2</v>
      </c>
      <c r="C211">
        <v>36593</v>
      </c>
      <c r="D211">
        <v>11.06</v>
      </c>
    </row>
    <row r="212" spans="1:4" x14ac:dyDescent="0.2">
      <c r="A212">
        <v>211</v>
      </c>
      <c r="B212">
        <v>2</v>
      </c>
      <c r="C212">
        <v>6126</v>
      </c>
      <c r="D212">
        <v>10.82</v>
      </c>
    </row>
    <row r="213" spans="1:4" x14ac:dyDescent="0.2">
      <c r="A213">
        <v>212</v>
      </c>
      <c r="B213">
        <v>2</v>
      </c>
      <c r="C213">
        <v>6183</v>
      </c>
      <c r="D213">
        <v>10.98</v>
      </c>
    </row>
    <row r="214" spans="1:4" x14ac:dyDescent="0.2">
      <c r="A214">
        <v>213</v>
      </c>
      <c r="B214">
        <v>2</v>
      </c>
      <c r="C214">
        <v>6874</v>
      </c>
      <c r="D214">
        <v>11.02</v>
      </c>
    </row>
    <row r="215" spans="1:4" x14ac:dyDescent="0.2">
      <c r="A215">
        <v>214</v>
      </c>
      <c r="B215">
        <v>2</v>
      </c>
      <c r="C215">
        <v>4483</v>
      </c>
      <c r="D215">
        <v>10.73</v>
      </c>
    </row>
    <row r="216" spans="1:4" x14ac:dyDescent="0.2">
      <c r="A216">
        <v>215</v>
      </c>
      <c r="B216">
        <v>2</v>
      </c>
      <c r="C216">
        <v>3877</v>
      </c>
      <c r="D216">
        <v>10.84</v>
      </c>
    </row>
    <row r="217" spans="1:4" x14ac:dyDescent="0.2">
      <c r="A217">
        <v>216</v>
      </c>
      <c r="B217">
        <v>2</v>
      </c>
      <c r="C217">
        <v>4800</v>
      </c>
      <c r="D217">
        <v>11.18</v>
      </c>
    </row>
    <row r="218" spans="1:4" x14ac:dyDescent="0.2">
      <c r="A218">
        <v>217</v>
      </c>
      <c r="B218">
        <v>2</v>
      </c>
      <c r="C218">
        <v>8588</v>
      </c>
      <c r="D218">
        <v>10.98</v>
      </c>
    </row>
    <row r="219" spans="1:4" x14ac:dyDescent="0.2">
      <c r="A219">
        <v>218</v>
      </c>
      <c r="B219">
        <v>2</v>
      </c>
      <c r="C219">
        <v>20672</v>
      </c>
      <c r="D219">
        <v>10.84</v>
      </c>
    </row>
    <row r="220" spans="1:4" x14ac:dyDescent="0.2">
      <c r="A220">
        <v>219</v>
      </c>
      <c r="B220">
        <v>2</v>
      </c>
      <c r="C220">
        <v>35612</v>
      </c>
      <c r="D220">
        <v>11.22</v>
      </c>
    </row>
    <row r="221" spans="1:4" x14ac:dyDescent="0.2">
      <c r="A221">
        <v>220</v>
      </c>
      <c r="B221">
        <v>2</v>
      </c>
      <c r="C221">
        <v>24609</v>
      </c>
      <c r="D221">
        <v>11.09</v>
      </c>
    </row>
    <row r="222" spans="1:4" x14ac:dyDescent="0.2">
      <c r="A222">
        <v>221</v>
      </c>
      <c r="B222">
        <v>2</v>
      </c>
      <c r="C222">
        <v>49833</v>
      </c>
      <c r="D222">
        <v>11.04</v>
      </c>
    </row>
    <row r="223" spans="1:4" x14ac:dyDescent="0.2">
      <c r="A223">
        <v>222</v>
      </c>
      <c r="B223">
        <v>2</v>
      </c>
      <c r="C223">
        <v>8549</v>
      </c>
      <c r="D223">
        <v>11</v>
      </c>
    </row>
    <row r="224" spans="1:4" x14ac:dyDescent="0.2">
      <c r="A224">
        <v>223</v>
      </c>
      <c r="B224">
        <v>2</v>
      </c>
      <c r="C224">
        <v>17953</v>
      </c>
      <c r="D224">
        <v>11.05</v>
      </c>
    </row>
    <row r="225" spans="1:4" x14ac:dyDescent="0.2">
      <c r="A225">
        <v>224</v>
      </c>
      <c r="B225">
        <v>2</v>
      </c>
      <c r="C225">
        <v>28878</v>
      </c>
      <c r="D225">
        <v>11.16</v>
      </c>
    </row>
    <row r="226" spans="1:4" x14ac:dyDescent="0.2">
      <c r="A226">
        <v>225</v>
      </c>
      <c r="B226">
        <v>2</v>
      </c>
      <c r="C226">
        <v>36788</v>
      </c>
      <c r="D226">
        <v>11.14</v>
      </c>
    </row>
    <row r="227" spans="1:4" x14ac:dyDescent="0.2">
      <c r="A227">
        <v>226</v>
      </c>
      <c r="B227">
        <v>2</v>
      </c>
      <c r="C227">
        <v>48856</v>
      </c>
      <c r="D227">
        <v>11.08</v>
      </c>
    </row>
    <row r="228" spans="1:4" x14ac:dyDescent="0.2">
      <c r="A228">
        <v>227</v>
      </c>
      <c r="B228">
        <v>2</v>
      </c>
      <c r="C228">
        <v>8363</v>
      </c>
      <c r="D228">
        <v>11.04</v>
      </c>
    </row>
    <row r="229" spans="1:4" x14ac:dyDescent="0.2">
      <c r="A229">
        <v>228</v>
      </c>
      <c r="B229">
        <v>2</v>
      </c>
      <c r="C229">
        <v>18974</v>
      </c>
      <c r="D229">
        <v>10.92</v>
      </c>
    </row>
    <row r="230" spans="1:4" x14ac:dyDescent="0.2">
      <c r="A230">
        <v>229</v>
      </c>
      <c r="B230">
        <v>2</v>
      </c>
      <c r="C230">
        <v>29042</v>
      </c>
      <c r="D230">
        <v>11.15</v>
      </c>
    </row>
    <row r="231" spans="1:4" x14ac:dyDescent="0.2">
      <c r="A231">
        <v>230</v>
      </c>
      <c r="B231">
        <v>2</v>
      </c>
      <c r="C231">
        <v>34134</v>
      </c>
      <c r="D231">
        <v>10.86</v>
      </c>
    </row>
    <row r="232" spans="1:4" x14ac:dyDescent="0.2">
      <c r="A232">
        <v>231</v>
      </c>
      <c r="B232">
        <v>2</v>
      </c>
      <c r="C232">
        <v>48856</v>
      </c>
      <c r="D232">
        <v>11.14</v>
      </c>
    </row>
    <row r="233" spans="1:4" x14ac:dyDescent="0.2">
      <c r="A233">
        <v>232</v>
      </c>
      <c r="B233">
        <v>2</v>
      </c>
      <c r="C233">
        <v>8743</v>
      </c>
      <c r="D233">
        <v>11.01</v>
      </c>
    </row>
    <row r="234" spans="1:4" x14ac:dyDescent="0.2">
      <c r="A234">
        <v>233</v>
      </c>
      <c r="B234">
        <v>2</v>
      </c>
      <c r="C234">
        <v>19458</v>
      </c>
      <c r="D234">
        <v>11.21</v>
      </c>
    </row>
    <row r="235" spans="1:4" x14ac:dyDescent="0.2">
      <c r="A235">
        <v>234</v>
      </c>
      <c r="B235">
        <v>2</v>
      </c>
      <c r="C235">
        <v>19491</v>
      </c>
      <c r="D235">
        <v>11.61</v>
      </c>
    </row>
    <row r="236" spans="1:4" x14ac:dyDescent="0.2">
      <c r="A236">
        <v>235</v>
      </c>
      <c r="B236">
        <v>2</v>
      </c>
      <c r="C236">
        <v>36491</v>
      </c>
      <c r="D236">
        <v>11.07</v>
      </c>
    </row>
    <row r="237" spans="1:4" x14ac:dyDescent="0.2">
      <c r="A237">
        <v>236</v>
      </c>
      <c r="B237">
        <v>2</v>
      </c>
      <c r="C237">
        <v>50091</v>
      </c>
      <c r="D237">
        <v>11.11</v>
      </c>
    </row>
    <row r="238" spans="1:4" x14ac:dyDescent="0.2">
      <c r="A238">
        <v>237</v>
      </c>
      <c r="B238">
        <v>2</v>
      </c>
      <c r="C238">
        <v>8399</v>
      </c>
      <c r="D238">
        <v>11.01</v>
      </c>
    </row>
    <row r="239" spans="1:4" x14ac:dyDescent="0.2">
      <c r="A239">
        <v>238</v>
      </c>
      <c r="B239">
        <v>2</v>
      </c>
      <c r="C239">
        <v>18674</v>
      </c>
      <c r="D239">
        <v>10.92</v>
      </c>
    </row>
    <row r="240" spans="1:4" x14ac:dyDescent="0.2">
      <c r="A240">
        <v>239</v>
      </c>
      <c r="B240">
        <v>2</v>
      </c>
      <c r="C240">
        <v>28599</v>
      </c>
      <c r="D240">
        <v>11.05</v>
      </c>
    </row>
    <row r="241" spans="1:4" x14ac:dyDescent="0.2">
      <c r="A241">
        <v>240</v>
      </c>
      <c r="B241">
        <v>2</v>
      </c>
      <c r="C241">
        <v>35545</v>
      </c>
      <c r="D241">
        <v>11.02</v>
      </c>
    </row>
    <row r="242" spans="1:4" x14ac:dyDescent="0.2">
      <c r="A242">
        <v>241</v>
      </c>
      <c r="B242">
        <v>2</v>
      </c>
      <c r="C242">
        <v>56</v>
      </c>
      <c r="D242">
        <v>14.34</v>
      </c>
    </row>
    <row r="243" spans="1:4" x14ac:dyDescent="0.2">
      <c r="A243">
        <v>242</v>
      </c>
      <c r="B243">
        <v>2</v>
      </c>
      <c r="C243">
        <v>8927</v>
      </c>
      <c r="D243">
        <v>11.15</v>
      </c>
    </row>
    <row r="244" spans="1:4" x14ac:dyDescent="0.2">
      <c r="A244">
        <v>243</v>
      </c>
      <c r="B244">
        <v>2</v>
      </c>
      <c r="C244">
        <v>18892</v>
      </c>
      <c r="D244">
        <v>10.98</v>
      </c>
    </row>
    <row r="245" spans="1:4" x14ac:dyDescent="0.2">
      <c r="A245">
        <v>244</v>
      </c>
      <c r="B245">
        <v>2</v>
      </c>
      <c r="C245">
        <v>27966</v>
      </c>
      <c r="D245">
        <v>11.17</v>
      </c>
    </row>
    <row r="246" spans="1:4" x14ac:dyDescent="0.2">
      <c r="A246">
        <v>245</v>
      </c>
      <c r="B246">
        <v>2</v>
      </c>
      <c r="C246">
        <v>38951</v>
      </c>
      <c r="D246">
        <v>11.38</v>
      </c>
    </row>
    <row r="247" spans="1:4" x14ac:dyDescent="0.2">
      <c r="A247">
        <v>246</v>
      </c>
      <c r="B247">
        <v>2</v>
      </c>
      <c r="C247">
        <v>49283</v>
      </c>
      <c r="D247">
        <v>11.13</v>
      </c>
    </row>
    <row r="248" spans="1:4" x14ac:dyDescent="0.2">
      <c r="A248">
        <v>247</v>
      </c>
      <c r="B248">
        <v>2</v>
      </c>
      <c r="C248">
        <v>67</v>
      </c>
      <c r="D248">
        <v>14.52</v>
      </c>
    </row>
    <row r="249" spans="1:4" x14ac:dyDescent="0.2">
      <c r="A249">
        <v>248</v>
      </c>
      <c r="B249">
        <v>2</v>
      </c>
      <c r="C249">
        <v>6435</v>
      </c>
      <c r="D249">
        <v>11.2</v>
      </c>
    </row>
    <row r="250" spans="1:4" x14ac:dyDescent="0.2">
      <c r="A250">
        <v>249</v>
      </c>
      <c r="B250">
        <v>2</v>
      </c>
      <c r="C250">
        <v>6565</v>
      </c>
      <c r="D250">
        <v>11.16</v>
      </c>
    </row>
    <row r="251" spans="1:4" x14ac:dyDescent="0.2">
      <c r="A251">
        <v>250</v>
      </c>
      <c r="B251">
        <v>2</v>
      </c>
      <c r="C251">
        <v>6791</v>
      </c>
      <c r="D251">
        <v>10.96</v>
      </c>
    </row>
    <row r="252" spans="1:4" x14ac:dyDescent="0.2">
      <c r="A252">
        <v>251</v>
      </c>
      <c r="B252">
        <v>2</v>
      </c>
      <c r="C252">
        <v>6981</v>
      </c>
      <c r="D252">
        <v>11.4</v>
      </c>
    </row>
    <row r="253" spans="1:4" x14ac:dyDescent="0.2">
      <c r="A253">
        <v>252</v>
      </c>
      <c r="B253">
        <v>2</v>
      </c>
      <c r="C253">
        <v>6841</v>
      </c>
      <c r="D253">
        <v>11.6</v>
      </c>
    </row>
    <row r="254" spans="1:4" x14ac:dyDescent="0.2">
      <c r="A254">
        <v>253</v>
      </c>
      <c r="B254">
        <v>2</v>
      </c>
      <c r="C254">
        <v>869</v>
      </c>
      <c r="D254">
        <v>11.74</v>
      </c>
    </row>
    <row r="255" spans="1:4" x14ac:dyDescent="0.2">
      <c r="A255">
        <v>254</v>
      </c>
      <c r="B255">
        <v>2</v>
      </c>
      <c r="C255">
        <v>985</v>
      </c>
      <c r="D255">
        <v>11.4</v>
      </c>
    </row>
    <row r="256" spans="1:4" x14ac:dyDescent="0.2">
      <c r="A256">
        <v>255</v>
      </c>
      <c r="B256">
        <v>2</v>
      </c>
      <c r="C256">
        <v>1038</v>
      </c>
      <c r="D256">
        <v>11.78</v>
      </c>
    </row>
    <row r="257" spans="1:4" x14ac:dyDescent="0.2">
      <c r="A257">
        <v>256</v>
      </c>
      <c r="B257">
        <v>2</v>
      </c>
      <c r="C257">
        <v>1558</v>
      </c>
      <c r="D257">
        <v>11.26</v>
      </c>
    </row>
    <row r="258" spans="1:4" x14ac:dyDescent="0.2">
      <c r="A258">
        <v>257</v>
      </c>
      <c r="B258">
        <v>2</v>
      </c>
      <c r="C258">
        <v>1724</v>
      </c>
      <c r="D258">
        <v>11.73</v>
      </c>
    </row>
    <row r="259" spans="1:4" x14ac:dyDescent="0.2">
      <c r="A259">
        <v>258</v>
      </c>
      <c r="B259">
        <v>2</v>
      </c>
      <c r="C259">
        <v>588</v>
      </c>
      <c r="D259">
        <v>11.31</v>
      </c>
    </row>
    <row r="260" spans="1:4" x14ac:dyDescent="0.2">
      <c r="A260">
        <v>259</v>
      </c>
      <c r="B260">
        <v>2</v>
      </c>
      <c r="C260">
        <v>909</v>
      </c>
      <c r="D260">
        <v>11.57</v>
      </c>
    </row>
    <row r="261" spans="1:4" x14ac:dyDescent="0.2">
      <c r="A261">
        <v>260</v>
      </c>
      <c r="B261">
        <v>2</v>
      </c>
      <c r="C261">
        <v>1291</v>
      </c>
      <c r="D261">
        <v>11.67</v>
      </c>
    </row>
    <row r="262" spans="1:4" x14ac:dyDescent="0.2">
      <c r="A262">
        <v>261</v>
      </c>
      <c r="B262">
        <v>2</v>
      </c>
      <c r="C262">
        <v>1423</v>
      </c>
      <c r="D262">
        <v>11.46</v>
      </c>
    </row>
    <row r="263" spans="1:4" x14ac:dyDescent="0.2">
      <c r="A263">
        <v>262</v>
      </c>
      <c r="B263">
        <v>2</v>
      </c>
      <c r="C263">
        <v>1565</v>
      </c>
      <c r="D263">
        <v>11.62</v>
      </c>
    </row>
    <row r="264" spans="1:4" x14ac:dyDescent="0.2">
      <c r="A264">
        <v>263</v>
      </c>
      <c r="B264">
        <v>2</v>
      </c>
      <c r="C264">
        <v>786</v>
      </c>
      <c r="D264">
        <v>11.3</v>
      </c>
    </row>
    <row r="265" spans="1:4" x14ac:dyDescent="0.2">
      <c r="A265">
        <v>264</v>
      </c>
      <c r="B265">
        <v>2</v>
      </c>
      <c r="C265">
        <v>746</v>
      </c>
      <c r="D265">
        <v>11.79</v>
      </c>
    </row>
    <row r="266" spans="1:4" x14ac:dyDescent="0.2">
      <c r="A266">
        <v>265</v>
      </c>
      <c r="B266">
        <v>2</v>
      </c>
      <c r="C266">
        <v>992</v>
      </c>
      <c r="D266">
        <v>11.54</v>
      </c>
    </row>
    <row r="267" spans="1:4" x14ac:dyDescent="0.2">
      <c r="A267">
        <v>266</v>
      </c>
      <c r="B267">
        <v>2</v>
      </c>
      <c r="C267">
        <v>1379</v>
      </c>
      <c r="D267">
        <v>11.76</v>
      </c>
    </row>
    <row r="268" spans="1:4" x14ac:dyDescent="0.2">
      <c r="A268">
        <v>267</v>
      </c>
      <c r="B268">
        <v>2</v>
      </c>
      <c r="C268">
        <v>1706</v>
      </c>
      <c r="D268">
        <v>11.64</v>
      </c>
    </row>
    <row r="269" spans="1:4" x14ac:dyDescent="0.2">
      <c r="A269">
        <v>268</v>
      </c>
      <c r="B269">
        <v>2</v>
      </c>
      <c r="C269">
        <v>470</v>
      </c>
      <c r="D269">
        <v>11.54</v>
      </c>
    </row>
    <row r="270" spans="1:4" x14ac:dyDescent="0.2">
      <c r="A270">
        <v>269</v>
      </c>
      <c r="B270">
        <v>2</v>
      </c>
      <c r="C270">
        <v>619</v>
      </c>
      <c r="D270">
        <v>11.67</v>
      </c>
    </row>
    <row r="271" spans="1:4" x14ac:dyDescent="0.2">
      <c r="A271">
        <v>270</v>
      </c>
      <c r="B271">
        <v>2</v>
      </c>
      <c r="C271">
        <v>529</v>
      </c>
      <c r="D271">
        <v>11.8</v>
      </c>
    </row>
    <row r="272" spans="1:4" x14ac:dyDescent="0.2">
      <c r="A272">
        <v>271</v>
      </c>
      <c r="B272">
        <v>2</v>
      </c>
      <c r="C272">
        <v>501</v>
      </c>
      <c r="D272">
        <v>11.58</v>
      </c>
    </row>
    <row r="273" spans="1:4" x14ac:dyDescent="0.2">
      <c r="A273">
        <v>272</v>
      </c>
      <c r="B273">
        <v>2</v>
      </c>
      <c r="C273">
        <v>794</v>
      </c>
      <c r="D273">
        <v>11.67</v>
      </c>
    </row>
    <row r="274" spans="1:4" x14ac:dyDescent="0.2">
      <c r="A274">
        <v>273</v>
      </c>
      <c r="B274">
        <v>2</v>
      </c>
      <c r="C274">
        <v>399</v>
      </c>
      <c r="D274">
        <v>11.9</v>
      </c>
    </row>
    <row r="275" spans="1:4" x14ac:dyDescent="0.2">
      <c r="A275">
        <v>274</v>
      </c>
      <c r="B275">
        <v>2</v>
      </c>
      <c r="C275">
        <v>453</v>
      </c>
      <c r="D275">
        <v>11.71</v>
      </c>
    </row>
    <row r="276" spans="1:4" x14ac:dyDescent="0.2">
      <c r="A276">
        <v>275</v>
      </c>
      <c r="B276">
        <v>2</v>
      </c>
      <c r="C276">
        <v>609</v>
      </c>
      <c r="D276">
        <v>11.35</v>
      </c>
    </row>
    <row r="277" spans="1:4" x14ac:dyDescent="0.2">
      <c r="A277">
        <v>276</v>
      </c>
      <c r="B277">
        <v>2</v>
      </c>
      <c r="C277">
        <v>581</v>
      </c>
      <c r="D277">
        <v>11.69</v>
      </c>
    </row>
    <row r="278" spans="1:4" x14ac:dyDescent="0.2">
      <c r="A278">
        <v>277</v>
      </c>
      <c r="B278">
        <v>2</v>
      </c>
      <c r="C278">
        <v>517</v>
      </c>
      <c r="D278">
        <v>11.71</v>
      </c>
    </row>
    <row r="279" spans="1:4" x14ac:dyDescent="0.2">
      <c r="A279">
        <v>278</v>
      </c>
      <c r="B279">
        <v>2</v>
      </c>
      <c r="C279">
        <v>6939</v>
      </c>
      <c r="D279">
        <v>11.5</v>
      </c>
    </row>
    <row r="280" spans="1:4" x14ac:dyDescent="0.2">
      <c r="A280">
        <v>279</v>
      </c>
      <c r="B280">
        <v>2</v>
      </c>
      <c r="C280">
        <v>7113</v>
      </c>
      <c r="D280">
        <v>11.51</v>
      </c>
    </row>
    <row r="281" spans="1:4" x14ac:dyDescent="0.2">
      <c r="A281">
        <v>280</v>
      </c>
      <c r="B281">
        <v>2</v>
      </c>
      <c r="C281">
        <v>7076</v>
      </c>
      <c r="D281">
        <v>11.37</v>
      </c>
    </row>
    <row r="282" spans="1:4" x14ac:dyDescent="0.2">
      <c r="A282">
        <v>281</v>
      </c>
      <c r="B282">
        <v>2</v>
      </c>
      <c r="C282">
        <v>6810</v>
      </c>
      <c r="D282">
        <v>11.58</v>
      </c>
    </row>
    <row r="283" spans="1:4" x14ac:dyDescent="0.2">
      <c r="A283">
        <v>282</v>
      </c>
      <c r="B283">
        <v>2</v>
      </c>
      <c r="C283">
        <v>7209</v>
      </c>
      <c r="D283">
        <v>11.67</v>
      </c>
    </row>
    <row r="284" spans="1:4" x14ac:dyDescent="0.2">
      <c r="A284">
        <v>283</v>
      </c>
      <c r="B284">
        <v>2</v>
      </c>
      <c r="C284">
        <v>2952</v>
      </c>
      <c r="D284">
        <v>10.94</v>
      </c>
    </row>
    <row r="285" spans="1:4" x14ac:dyDescent="0.2">
      <c r="A285">
        <v>284</v>
      </c>
      <c r="B285">
        <v>2</v>
      </c>
      <c r="C285">
        <v>4174</v>
      </c>
      <c r="D285">
        <v>10.97</v>
      </c>
    </row>
    <row r="286" spans="1:4" x14ac:dyDescent="0.2">
      <c r="A286">
        <v>285</v>
      </c>
      <c r="B286">
        <v>2</v>
      </c>
      <c r="C286">
        <v>4839</v>
      </c>
      <c r="D286">
        <v>10.95</v>
      </c>
    </row>
    <row r="287" spans="1:4" x14ac:dyDescent="0.2">
      <c r="A287">
        <v>286</v>
      </c>
      <c r="B287">
        <v>2</v>
      </c>
      <c r="C287">
        <v>5064</v>
      </c>
      <c r="D287">
        <v>10.86</v>
      </c>
    </row>
    <row r="288" spans="1:4" x14ac:dyDescent="0.2">
      <c r="A288">
        <v>287</v>
      </c>
      <c r="B288">
        <v>2</v>
      </c>
      <c r="C288">
        <v>5186</v>
      </c>
      <c r="D288">
        <v>10.99</v>
      </c>
    </row>
    <row r="289" spans="1:4" x14ac:dyDescent="0.2">
      <c r="A289">
        <v>288</v>
      </c>
      <c r="B289">
        <v>2</v>
      </c>
      <c r="C289">
        <v>2805</v>
      </c>
      <c r="D289">
        <v>10.98</v>
      </c>
    </row>
    <row r="290" spans="1:4" x14ac:dyDescent="0.2">
      <c r="A290">
        <v>289</v>
      </c>
      <c r="B290">
        <v>2</v>
      </c>
      <c r="C290">
        <v>4343</v>
      </c>
      <c r="D290">
        <v>11.02</v>
      </c>
    </row>
    <row r="291" spans="1:4" x14ac:dyDescent="0.2">
      <c r="A291">
        <v>290</v>
      </c>
      <c r="B291">
        <v>2</v>
      </c>
      <c r="C291">
        <v>4833</v>
      </c>
      <c r="D291">
        <v>10.93</v>
      </c>
    </row>
    <row r="292" spans="1:4" x14ac:dyDescent="0.2">
      <c r="A292">
        <v>291</v>
      </c>
      <c r="B292">
        <v>2</v>
      </c>
      <c r="C292">
        <v>4919</v>
      </c>
      <c r="D292">
        <v>10.77</v>
      </c>
    </row>
    <row r="293" spans="1:4" x14ac:dyDescent="0.2">
      <c r="A293">
        <v>292</v>
      </c>
      <c r="B293">
        <v>2</v>
      </c>
      <c r="C293">
        <v>5483</v>
      </c>
      <c r="D293">
        <v>11.18</v>
      </c>
    </row>
    <row r="294" spans="1:4" x14ac:dyDescent="0.2">
      <c r="A294">
        <v>293</v>
      </c>
      <c r="B294">
        <v>2</v>
      </c>
      <c r="C294">
        <v>2989</v>
      </c>
      <c r="D294">
        <v>10.82</v>
      </c>
    </row>
    <row r="295" spans="1:4" x14ac:dyDescent="0.2">
      <c r="A295">
        <v>294</v>
      </c>
      <c r="B295">
        <v>2</v>
      </c>
      <c r="C295">
        <v>4198</v>
      </c>
      <c r="D295">
        <v>10.97</v>
      </c>
    </row>
    <row r="296" spans="1:4" x14ac:dyDescent="0.2">
      <c r="A296">
        <v>295</v>
      </c>
      <c r="B296">
        <v>2</v>
      </c>
      <c r="C296">
        <v>4655</v>
      </c>
      <c r="D296">
        <v>10.97</v>
      </c>
    </row>
    <row r="297" spans="1:4" x14ac:dyDescent="0.2">
      <c r="A297">
        <v>296</v>
      </c>
      <c r="B297">
        <v>2</v>
      </c>
      <c r="C297">
        <v>4891</v>
      </c>
      <c r="D297">
        <v>11.01</v>
      </c>
    </row>
    <row r="298" spans="1:4" x14ac:dyDescent="0.2">
      <c r="A298">
        <v>297</v>
      </c>
      <c r="B298">
        <v>2</v>
      </c>
      <c r="C298">
        <v>5248</v>
      </c>
      <c r="D298">
        <v>11.15</v>
      </c>
    </row>
    <row r="299" spans="1:4" x14ac:dyDescent="0.2">
      <c r="A299">
        <v>298</v>
      </c>
      <c r="B299">
        <v>2</v>
      </c>
      <c r="C299">
        <v>3944</v>
      </c>
      <c r="D299">
        <v>10.97</v>
      </c>
    </row>
    <row r="300" spans="1:4" x14ac:dyDescent="0.2">
      <c r="A300">
        <v>299</v>
      </c>
      <c r="B300">
        <v>2</v>
      </c>
      <c r="C300">
        <v>5693</v>
      </c>
      <c r="D300">
        <v>10.89</v>
      </c>
    </row>
    <row r="301" spans="1:4" x14ac:dyDescent="0.2">
      <c r="A301">
        <v>300</v>
      </c>
      <c r="B301">
        <v>2</v>
      </c>
      <c r="C301">
        <v>6102</v>
      </c>
      <c r="D301">
        <v>11.09</v>
      </c>
    </row>
    <row r="302" spans="1:4" x14ac:dyDescent="0.2">
      <c r="A302">
        <v>301</v>
      </c>
      <c r="B302">
        <v>2</v>
      </c>
      <c r="C302">
        <v>6521</v>
      </c>
      <c r="D302">
        <v>11.17</v>
      </c>
    </row>
    <row r="303" spans="1:4" x14ac:dyDescent="0.2">
      <c r="A303">
        <v>302</v>
      </c>
      <c r="B303">
        <v>2</v>
      </c>
      <c r="C303">
        <v>5995</v>
      </c>
      <c r="D303">
        <v>11.21</v>
      </c>
    </row>
    <row r="304" spans="1:4" x14ac:dyDescent="0.2">
      <c r="A304">
        <v>303</v>
      </c>
      <c r="B304">
        <v>2</v>
      </c>
      <c r="C304">
        <v>4622</v>
      </c>
      <c r="D304">
        <v>11.12</v>
      </c>
    </row>
    <row r="305" spans="1:37" x14ac:dyDescent="0.2">
      <c r="A305">
        <v>304</v>
      </c>
      <c r="B305">
        <v>2</v>
      </c>
      <c r="C305">
        <v>5912</v>
      </c>
      <c r="D305">
        <v>11.01</v>
      </c>
    </row>
    <row r="306" spans="1:37" x14ac:dyDescent="0.2">
      <c r="A306">
        <v>305</v>
      </c>
      <c r="B306">
        <v>2</v>
      </c>
      <c r="C306">
        <v>6425</v>
      </c>
      <c r="D306">
        <v>10.94</v>
      </c>
    </row>
    <row r="307" spans="1:37" x14ac:dyDescent="0.2">
      <c r="A307">
        <v>306</v>
      </c>
      <c r="B307">
        <v>2</v>
      </c>
      <c r="C307">
        <v>7300</v>
      </c>
      <c r="D307">
        <v>10.96</v>
      </c>
    </row>
    <row r="308" spans="1:37" x14ac:dyDescent="0.2">
      <c r="A308">
        <v>307</v>
      </c>
      <c r="B308">
        <v>2</v>
      </c>
      <c r="C308">
        <v>6141</v>
      </c>
      <c r="D308">
        <v>11.11</v>
      </c>
    </row>
    <row r="309" spans="1:37" x14ac:dyDescent="0.2">
      <c r="A309">
        <v>308</v>
      </c>
      <c r="B309">
        <v>2</v>
      </c>
      <c r="C309">
        <v>7025</v>
      </c>
      <c r="D309">
        <v>10.98</v>
      </c>
    </row>
    <row r="310" spans="1:37" x14ac:dyDescent="0.2">
      <c r="A310">
        <v>309</v>
      </c>
      <c r="B310">
        <v>2</v>
      </c>
      <c r="C310">
        <v>6732</v>
      </c>
      <c r="D310">
        <v>10.91</v>
      </c>
    </row>
    <row r="311" spans="1:37" x14ac:dyDescent="0.2">
      <c r="A311">
        <v>310</v>
      </c>
      <c r="B311">
        <v>2</v>
      </c>
      <c r="C311">
        <v>6600</v>
      </c>
      <c r="D311">
        <v>10.77</v>
      </c>
    </row>
    <row r="312" spans="1:37" ht="17" thickBot="1" x14ac:dyDescent="0.25">
      <c r="A312">
        <v>311</v>
      </c>
      <c r="B312">
        <v>2</v>
      </c>
      <c r="C312">
        <v>6991</v>
      </c>
      <c r="D312">
        <v>11.01</v>
      </c>
    </row>
    <row r="313" spans="1:37" ht="17" thickBot="1" x14ac:dyDescent="0.25">
      <c r="A313">
        <v>312</v>
      </c>
      <c r="B313">
        <v>2</v>
      </c>
      <c r="C313">
        <v>7297</v>
      </c>
      <c r="D313">
        <v>11.22</v>
      </c>
      <c r="E313" s="18"/>
      <c r="H313" s="45" t="s">
        <v>2</v>
      </c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7"/>
      <c r="AJ313" s="47"/>
      <c r="AK313" s="48"/>
    </row>
    <row r="314" spans="1:37" ht="17" thickBot="1" x14ac:dyDescent="0.25">
      <c r="A314" s="17">
        <v>313</v>
      </c>
      <c r="B314" s="17">
        <v>2</v>
      </c>
      <c r="C314" s="17">
        <v>204</v>
      </c>
      <c r="D314" s="17">
        <v>11.87</v>
      </c>
      <c r="H314" s="45" t="s">
        <v>29</v>
      </c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9"/>
    </row>
    <row r="315" spans="1:37" ht="17" thickBot="1" x14ac:dyDescent="0.25">
      <c r="A315" s="2">
        <v>314</v>
      </c>
      <c r="B315" s="2">
        <v>2</v>
      </c>
      <c r="C315" s="2">
        <v>5549</v>
      </c>
      <c r="D315" s="2">
        <v>11.23</v>
      </c>
      <c r="H315" s="50" t="s">
        <v>6</v>
      </c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2"/>
      <c r="AF315" s="53" t="s">
        <v>7</v>
      </c>
      <c r="AG315" s="54"/>
      <c r="AH315" s="54"/>
      <c r="AI315" s="54"/>
      <c r="AJ315" s="54"/>
      <c r="AK315" s="55"/>
    </row>
    <row r="316" spans="1:37" ht="17" thickBot="1" x14ac:dyDescent="0.25">
      <c r="A316">
        <v>315</v>
      </c>
      <c r="B316">
        <v>2</v>
      </c>
      <c r="C316">
        <v>9299</v>
      </c>
      <c r="D316">
        <v>11.23</v>
      </c>
      <c r="H316" s="45" t="s">
        <v>8</v>
      </c>
      <c r="I316" s="46"/>
      <c r="J316" s="49"/>
      <c r="K316" s="46" t="s">
        <v>18</v>
      </c>
      <c r="L316" s="46"/>
      <c r="M316" s="49"/>
      <c r="N316" s="46" t="s">
        <v>19</v>
      </c>
      <c r="O316" s="46"/>
      <c r="P316" s="49"/>
      <c r="Q316" s="46" t="s">
        <v>9</v>
      </c>
      <c r="R316" s="46"/>
      <c r="S316" s="49"/>
      <c r="T316" s="45" t="s">
        <v>10</v>
      </c>
      <c r="U316" s="46"/>
      <c r="V316" s="49"/>
      <c r="W316" s="46" t="s">
        <v>20</v>
      </c>
      <c r="X316" s="46"/>
      <c r="Y316" s="49"/>
      <c r="Z316" s="46" t="s">
        <v>21</v>
      </c>
      <c r="AA316" s="46"/>
      <c r="AB316" s="49"/>
      <c r="AC316" s="46" t="s">
        <v>22</v>
      </c>
      <c r="AD316" s="46"/>
      <c r="AE316" s="49"/>
      <c r="AF316" s="45" t="s">
        <v>8</v>
      </c>
      <c r="AG316" s="46"/>
      <c r="AH316" s="49"/>
      <c r="AI316" s="45" t="s">
        <v>10</v>
      </c>
      <c r="AJ316" s="46"/>
      <c r="AK316" s="49"/>
    </row>
    <row r="317" spans="1:37" x14ac:dyDescent="0.2">
      <c r="A317">
        <v>316</v>
      </c>
      <c r="B317">
        <v>2</v>
      </c>
      <c r="C317">
        <v>12692</v>
      </c>
      <c r="D317">
        <v>11.04</v>
      </c>
      <c r="H317">
        <v>1182</v>
      </c>
      <c r="I317">
        <v>945</v>
      </c>
      <c r="J317">
        <v>1023</v>
      </c>
      <c r="K317">
        <v>1618</v>
      </c>
      <c r="L317">
        <v>1230</v>
      </c>
      <c r="M317">
        <v>388</v>
      </c>
      <c r="N317">
        <v>1184</v>
      </c>
      <c r="O317">
        <v>1793</v>
      </c>
      <c r="P317">
        <v>792</v>
      </c>
      <c r="Q317">
        <v>980</v>
      </c>
      <c r="R317">
        <v>930</v>
      </c>
      <c r="S317">
        <v>745</v>
      </c>
      <c r="T317">
        <v>2361</v>
      </c>
      <c r="U317">
        <v>2491</v>
      </c>
      <c r="V317">
        <v>2813</v>
      </c>
      <c r="W317">
        <v>1798</v>
      </c>
      <c r="X317">
        <v>1732</v>
      </c>
      <c r="Y317">
        <v>1804</v>
      </c>
      <c r="Z317">
        <v>304</v>
      </c>
      <c r="AA317">
        <v>214</v>
      </c>
      <c r="AB317">
        <v>230</v>
      </c>
      <c r="AC317">
        <v>208</v>
      </c>
      <c r="AD317">
        <v>162</v>
      </c>
      <c r="AE317">
        <v>108</v>
      </c>
      <c r="AF317">
        <v>1024</v>
      </c>
      <c r="AG317">
        <v>2430</v>
      </c>
      <c r="AH317">
        <v>1534</v>
      </c>
      <c r="AI317">
        <v>571</v>
      </c>
      <c r="AJ317">
        <v>375</v>
      </c>
      <c r="AK317">
        <v>417</v>
      </c>
    </row>
    <row r="318" spans="1:37" x14ac:dyDescent="0.2">
      <c r="A318">
        <v>317</v>
      </c>
      <c r="B318">
        <v>2</v>
      </c>
      <c r="C318">
        <v>16500</v>
      </c>
      <c r="D318">
        <v>11.29</v>
      </c>
      <c r="H318">
        <v>4592</v>
      </c>
      <c r="I318">
        <v>4435</v>
      </c>
      <c r="J318">
        <v>4727</v>
      </c>
      <c r="K318">
        <v>6227</v>
      </c>
      <c r="L318">
        <v>6577</v>
      </c>
      <c r="M318">
        <v>5876</v>
      </c>
      <c r="N318">
        <v>3219</v>
      </c>
      <c r="O318">
        <v>3226</v>
      </c>
      <c r="P318">
        <v>2706</v>
      </c>
      <c r="Q318">
        <v>2723</v>
      </c>
      <c r="R318">
        <v>1640</v>
      </c>
      <c r="S318">
        <v>1569</v>
      </c>
      <c r="T318">
        <v>5684</v>
      </c>
      <c r="U318">
        <v>6145</v>
      </c>
      <c r="V318">
        <v>3435</v>
      </c>
      <c r="W318">
        <v>3599</v>
      </c>
      <c r="X318">
        <v>3284</v>
      </c>
      <c r="Y318">
        <v>2808</v>
      </c>
      <c r="Z318">
        <v>6255</v>
      </c>
      <c r="AA318">
        <v>7432</v>
      </c>
      <c r="AB318">
        <v>5783</v>
      </c>
      <c r="AC318">
        <v>5965</v>
      </c>
      <c r="AD318">
        <v>5892</v>
      </c>
      <c r="AE318">
        <v>5749</v>
      </c>
      <c r="AF318">
        <v>354</v>
      </c>
      <c r="AG318">
        <v>559</v>
      </c>
      <c r="AH318">
        <v>472</v>
      </c>
      <c r="AI318">
        <v>130</v>
      </c>
      <c r="AJ318">
        <v>94</v>
      </c>
      <c r="AK318">
        <v>89</v>
      </c>
    </row>
    <row r="319" spans="1:37" x14ac:dyDescent="0.2">
      <c r="A319">
        <v>318</v>
      </c>
      <c r="B319">
        <v>2</v>
      </c>
      <c r="C319">
        <v>149</v>
      </c>
      <c r="D319">
        <v>12.37</v>
      </c>
      <c r="H319">
        <v>8526</v>
      </c>
      <c r="I319">
        <v>8587</v>
      </c>
      <c r="J319">
        <v>8342</v>
      </c>
      <c r="K319">
        <v>12210</v>
      </c>
      <c r="L319">
        <v>11205</v>
      </c>
      <c r="M319">
        <v>10996</v>
      </c>
      <c r="N319">
        <v>5953</v>
      </c>
      <c r="O319">
        <v>5625</v>
      </c>
      <c r="P319">
        <v>4966</v>
      </c>
      <c r="Q319">
        <v>4611</v>
      </c>
      <c r="R319">
        <v>2828</v>
      </c>
      <c r="S319">
        <v>2695</v>
      </c>
      <c r="T319">
        <v>8045</v>
      </c>
      <c r="U319">
        <v>7737</v>
      </c>
      <c r="V319">
        <v>4624</v>
      </c>
      <c r="W319">
        <v>5436</v>
      </c>
      <c r="X319">
        <v>5077</v>
      </c>
      <c r="Y319">
        <v>3932</v>
      </c>
      <c r="Z319">
        <v>9635</v>
      </c>
      <c r="AA319">
        <v>10122</v>
      </c>
      <c r="AB319">
        <v>9184</v>
      </c>
      <c r="AC319">
        <v>9704</v>
      </c>
      <c r="AD319">
        <v>9252</v>
      </c>
      <c r="AE319">
        <v>9129</v>
      </c>
      <c r="AF319">
        <v>470</v>
      </c>
      <c r="AG319">
        <v>554</v>
      </c>
      <c r="AH319">
        <v>455</v>
      </c>
      <c r="AI319">
        <v>105</v>
      </c>
      <c r="AJ319">
        <v>84</v>
      </c>
      <c r="AK319">
        <v>101</v>
      </c>
    </row>
    <row r="320" spans="1:37" x14ac:dyDescent="0.2">
      <c r="A320">
        <v>319</v>
      </c>
      <c r="B320">
        <v>2</v>
      </c>
      <c r="C320">
        <v>5652</v>
      </c>
      <c r="D320">
        <v>10.99</v>
      </c>
      <c r="H320">
        <v>13525</v>
      </c>
      <c r="I320">
        <v>13453</v>
      </c>
      <c r="J320">
        <v>12750</v>
      </c>
      <c r="K320">
        <v>17398</v>
      </c>
      <c r="L320">
        <v>16761</v>
      </c>
      <c r="M320">
        <v>16527</v>
      </c>
      <c r="N320">
        <v>9038</v>
      </c>
      <c r="O320">
        <v>7842</v>
      </c>
      <c r="P320">
        <v>7513</v>
      </c>
      <c r="Q320">
        <v>6683</v>
      </c>
      <c r="R320">
        <v>4285</v>
      </c>
      <c r="S320">
        <v>3991</v>
      </c>
      <c r="T320">
        <v>6233</v>
      </c>
      <c r="U320">
        <v>10328</v>
      </c>
      <c r="V320">
        <v>6151</v>
      </c>
      <c r="W320">
        <v>6606</v>
      </c>
      <c r="X320">
        <v>6186</v>
      </c>
      <c r="Y320">
        <v>5130</v>
      </c>
      <c r="Z320">
        <v>12551</v>
      </c>
      <c r="AA320">
        <v>12857</v>
      </c>
      <c r="AB320">
        <v>11258</v>
      </c>
      <c r="AC320">
        <v>13382</v>
      </c>
      <c r="AD320">
        <v>12996</v>
      </c>
      <c r="AE320">
        <v>11423</v>
      </c>
      <c r="AF320">
        <v>535</v>
      </c>
      <c r="AG320">
        <v>518</v>
      </c>
      <c r="AH320">
        <v>870</v>
      </c>
      <c r="AI320">
        <v>98</v>
      </c>
      <c r="AJ320">
        <v>79</v>
      </c>
      <c r="AK320">
        <v>99</v>
      </c>
    </row>
    <row r="321" spans="1:37" x14ac:dyDescent="0.2">
      <c r="A321">
        <v>320</v>
      </c>
      <c r="B321">
        <v>2</v>
      </c>
      <c r="C321">
        <v>8358</v>
      </c>
      <c r="D321">
        <v>10.82</v>
      </c>
      <c r="H321">
        <v>15649</v>
      </c>
      <c r="I321">
        <v>16190</v>
      </c>
      <c r="J321">
        <v>15936</v>
      </c>
      <c r="K321">
        <v>21190</v>
      </c>
      <c r="L321">
        <v>21584</v>
      </c>
      <c r="M321">
        <v>20813</v>
      </c>
      <c r="N321">
        <v>10858</v>
      </c>
      <c r="O321">
        <v>9323</v>
      </c>
      <c r="P321">
        <v>8916</v>
      </c>
      <c r="Q321">
        <v>8165</v>
      </c>
      <c r="R321">
        <v>4966</v>
      </c>
      <c r="S321">
        <v>4672</v>
      </c>
      <c r="T321">
        <v>15603</v>
      </c>
      <c r="U321">
        <v>13292</v>
      </c>
      <c r="V321">
        <v>8372</v>
      </c>
      <c r="W321">
        <v>9338</v>
      </c>
      <c r="X321">
        <v>8255</v>
      </c>
      <c r="Y321">
        <v>6860</v>
      </c>
      <c r="Z321">
        <v>17137</v>
      </c>
      <c r="AA321">
        <v>16173</v>
      </c>
      <c r="AB321">
        <v>15740</v>
      </c>
      <c r="AC321">
        <v>17269</v>
      </c>
      <c r="AD321">
        <v>17392</v>
      </c>
      <c r="AE321">
        <v>15797</v>
      </c>
      <c r="AF321">
        <v>88</v>
      </c>
      <c r="AG321">
        <v>644</v>
      </c>
      <c r="AH321">
        <v>756</v>
      </c>
      <c r="AI321">
        <v>107</v>
      </c>
      <c r="AJ321">
        <v>581</v>
      </c>
      <c r="AK321">
        <v>102</v>
      </c>
    </row>
    <row r="322" spans="1:37" x14ac:dyDescent="0.2">
      <c r="A322">
        <v>321</v>
      </c>
      <c r="B322">
        <v>2</v>
      </c>
      <c r="C322">
        <v>11764</v>
      </c>
      <c r="D322">
        <v>11.1</v>
      </c>
    </row>
    <row r="323" spans="1:37" x14ac:dyDescent="0.2">
      <c r="A323">
        <v>322</v>
      </c>
      <c r="B323">
        <v>2</v>
      </c>
      <c r="C323">
        <v>16183</v>
      </c>
      <c r="D323">
        <v>11.09</v>
      </c>
      <c r="J323" s="21"/>
    </row>
    <row r="324" spans="1:37" x14ac:dyDescent="0.2">
      <c r="A324">
        <v>323</v>
      </c>
      <c r="B324">
        <v>2</v>
      </c>
      <c r="C324">
        <v>109</v>
      </c>
      <c r="D324">
        <v>12.16</v>
      </c>
      <c r="J324" s="21"/>
    </row>
    <row r="325" spans="1:37" x14ac:dyDescent="0.2">
      <c r="A325">
        <v>324</v>
      </c>
      <c r="B325">
        <v>2</v>
      </c>
      <c r="C325">
        <v>5240</v>
      </c>
      <c r="D325">
        <v>10.96</v>
      </c>
      <c r="H325">
        <v>6967</v>
      </c>
      <c r="I325">
        <v>14764</v>
      </c>
      <c r="J325" s="21">
        <v>7529</v>
      </c>
      <c r="K325">
        <v>7205</v>
      </c>
      <c r="L325">
        <v>7527</v>
      </c>
      <c r="M325">
        <v>6606</v>
      </c>
      <c r="N325">
        <v>7309</v>
      </c>
      <c r="O325">
        <v>4982</v>
      </c>
      <c r="P325">
        <v>2158</v>
      </c>
    </row>
    <row r="326" spans="1:37" x14ac:dyDescent="0.2">
      <c r="A326">
        <v>325</v>
      </c>
      <c r="B326">
        <v>2</v>
      </c>
      <c r="C326">
        <v>8594</v>
      </c>
      <c r="D326">
        <v>11.08</v>
      </c>
      <c r="H326">
        <v>7201</v>
      </c>
      <c r="I326">
        <v>14562</v>
      </c>
      <c r="J326" s="21">
        <v>7240</v>
      </c>
      <c r="K326">
        <v>6813</v>
      </c>
      <c r="L326">
        <v>7195</v>
      </c>
      <c r="M326">
        <v>7137</v>
      </c>
      <c r="N326">
        <v>7128</v>
      </c>
      <c r="O326">
        <v>6631</v>
      </c>
      <c r="P326">
        <v>2271</v>
      </c>
    </row>
    <row r="327" spans="1:37" x14ac:dyDescent="0.2">
      <c r="A327">
        <v>326</v>
      </c>
      <c r="B327">
        <v>2</v>
      </c>
      <c r="C327">
        <v>10991</v>
      </c>
      <c r="D327">
        <v>11.11</v>
      </c>
      <c r="H327">
        <v>6907</v>
      </c>
      <c r="I327">
        <v>14177</v>
      </c>
      <c r="J327" s="21">
        <v>6025</v>
      </c>
      <c r="K327">
        <v>6897</v>
      </c>
      <c r="M327">
        <v>5580</v>
      </c>
      <c r="N327">
        <v>5576</v>
      </c>
      <c r="O327">
        <v>5469</v>
      </c>
      <c r="P327">
        <v>2190</v>
      </c>
    </row>
    <row r="328" spans="1:37" x14ac:dyDescent="0.2">
      <c r="A328">
        <v>327</v>
      </c>
      <c r="B328">
        <v>2</v>
      </c>
      <c r="C328">
        <v>14096</v>
      </c>
      <c r="D328">
        <v>10.87</v>
      </c>
      <c r="J328" s="21"/>
    </row>
    <row r="329" spans="1:37" x14ac:dyDescent="0.2">
      <c r="A329">
        <v>328</v>
      </c>
      <c r="B329">
        <v>2</v>
      </c>
      <c r="C329">
        <v>285</v>
      </c>
      <c r="D329">
        <v>12</v>
      </c>
    </row>
    <row r="330" spans="1:37" x14ac:dyDescent="0.2">
      <c r="A330">
        <v>329</v>
      </c>
      <c r="B330">
        <v>2</v>
      </c>
      <c r="C330">
        <v>5652</v>
      </c>
      <c r="D330">
        <v>11</v>
      </c>
      <c r="H330">
        <f>AVERAGE(H325:H327)</f>
        <v>7025</v>
      </c>
      <c r="I330">
        <f>AVERAGE(I325:I327)</f>
        <v>14501</v>
      </c>
      <c r="J330">
        <f>AVERAGE(J325:J327)</f>
        <v>6931.333333333333</v>
      </c>
      <c r="K330">
        <f>AVERAGE(K325:K327)</f>
        <v>6971.666666666667</v>
      </c>
      <c r="L330">
        <f>AVERAGE(L325:L326)</f>
        <v>7361</v>
      </c>
      <c r="M330">
        <f>AVERAGE(M325:M327)</f>
        <v>6441</v>
      </c>
      <c r="N330">
        <f>AVERAGE(N325:N327)</f>
        <v>6671</v>
      </c>
      <c r="O330">
        <f>AVERAGE(O325:O327)</f>
        <v>5694</v>
      </c>
      <c r="P330">
        <f>AVERAGE(P325:P327)</f>
        <v>2206.3333333333335</v>
      </c>
    </row>
    <row r="331" spans="1:37" x14ac:dyDescent="0.2">
      <c r="A331">
        <v>330</v>
      </c>
      <c r="B331">
        <v>2</v>
      </c>
      <c r="C331">
        <v>8840</v>
      </c>
      <c r="D331">
        <v>10.92</v>
      </c>
      <c r="I331">
        <f>I330/1.9</f>
        <v>7632.105263157895</v>
      </c>
    </row>
    <row r="332" spans="1:37" x14ac:dyDescent="0.2">
      <c r="A332">
        <v>331</v>
      </c>
      <c r="B332">
        <v>2</v>
      </c>
      <c r="C332">
        <v>11696</v>
      </c>
      <c r="D332">
        <v>11.01</v>
      </c>
    </row>
    <row r="333" spans="1:37" ht="17" thickBot="1" x14ac:dyDescent="0.25">
      <c r="A333">
        <v>332</v>
      </c>
      <c r="B333">
        <v>2</v>
      </c>
      <c r="C333">
        <v>15975</v>
      </c>
      <c r="D333">
        <v>11.14</v>
      </c>
    </row>
    <row r="334" spans="1:37" ht="17" thickBot="1" x14ac:dyDescent="0.25">
      <c r="A334">
        <v>333</v>
      </c>
      <c r="B334">
        <v>2</v>
      </c>
      <c r="C334">
        <v>216</v>
      </c>
      <c r="D334">
        <v>11.44</v>
      </c>
      <c r="H334" s="45" t="s">
        <v>11</v>
      </c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7"/>
      <c r="AJ334" s="47"/>
      <c r="AK334" s="48"/>
    </row>
    <row r="335" spans="1:37" ht="17" thickBot="1" x14ac:dyDescent="0.25">
      <c r="A335">
        <v>334</v>
      </c>
      <c r="B335">
        <v>2</v>
      </c>
      <c r="C335">
        <v>6871</v>
      </c>
      <c r="D335">
        <v>11.11</v>
      </c>
      <c r="H335" s="45" t="s">
        <v>16</v>
      </c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9"/>
    </row>
    <row r="336" spans="1:37" ht="17" thickBot="1" x14ac:dyDescent="0.25">
      <c r="A336">
        <v>335</v>
      </c>
      <c r="B336">
        <v>2</v>
      </c>
      <c r="C336">
        <v>9584</v>
      </c>
      <c r="D336">
        <v>11.28</v>
      </c>
      <c r="H336" s="50" t="s">
        <v>6</v>
      </c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2"/>
      <c r="AF336" s="53" t="s">
        <v>7</v>
      </c>
      <c r="AG336" s="54"/>
      <c r="AH336" s="54"/>
      <c r="AI336" s="54"/>
      <c r="AJ336" s="54"/>
      <c r="AK336" s="55"/>
    </row>
    <row r="337" spans="1:37" ht="17" thickBot="1" x14ac:dyDescent="0.25">
      <c r="A337">
        <v>336</v>
      </c>
      <c r="B337">
        <v>2</v>
      </c>
      <c r="C337">
        <v>11192</v>
      </c>
      <c r="D337">
        <v>10.74</v>
      </c>
      <c r="H337" s="56" t="s">
        <v>8</v>
      </c>
      <c r="I337" s="47"/>
      <c r="J337" s="48"/>
      <c r="K337" s="47" t="s">
        <v>18</v>
      </c>
      <c r="L337" s="47"/>
      <c r="M337" s="48"/>
      <c r="N337" s="47" t="s">
        <v>19</v>
      </c>
      <c r="O337" s="47"/>
      <c r="P337" s="48"/>
      <c r="Q337" s="47" t="s">
        <v>9</v>
      </c>
      <c r="R337" s="47"/>
      <c r="S337" s="48"/>
      <c r="T337" s="56" t="s">
        <v>10</v>
      </c>
      <c r="U337" s="47"/>
      <c r="V337" s="48"/>
      <c r="W337" s="47" t="s">
        <v>20</v>
      </c>
      <c r="X337" s="47"/>
      <c r="Y337" s="48"/>
      <c r="Z337" s="47" t="s">
        <v>21</v>
      </c>
      <c r="AA337" s="47"/>
      <c r="AB337" s="48"/>
      <c r="AC337" s="47" t="s">
        <v>22</v>
      </c>
      <c r="AD337" s="47"/>
      <c r="AE337" s="48"/>
      <c r="AF337" s="56" t="s">
        <v>8</v>
      </c>
      <c r="AG337" s="47"/>
      <c r="AH337" s="48"/>
      <c r="AI337" s="56" t="s">
        <v>10</v>
      </c>
      <c r="AJ337" s="47"/>
      <c r="AK337" s="48"/>
    </row>
    <row r="338" spans="1:37" x14ac:dyDescent="0.2">
      <c r="A338">
        <v>337</v>
      </c>
      <c r="B338">
        <v>2</v>
      </c>
      <c r="C338">
        <v>15328</v>
      </c>
      <c r="D338">
        <v>11.24</v>
      </c>
      <c r="H338" s="7">
        <f>(AC317/$H$330)*4</f>
        <v>0.11843416370106762</v>
      </c>
      <c r="I338" s="8">
        <f t="shared" ref="I338:J342" si="82">(AD317/$H$330)*4</f>
        <v>9.2241992882562282E-2</v>
      </c>
      <c r="J338" s="9">
        <f t="shared" si="82"/>
        <v>6.1494661921708188E-2</v>
      </c>
      <c r="K338" s="7">
        <f>(Z317/$I$331)*4</f>
        <v>0.15932694296945038</v>
      </c>
      <c r="L338" s="8">
        <f t="shared" ref="L338:M342" si="83">(AA317/$I$331)*4</f>
        <v>0.11215778222191572</v>
      </c>
      <c r="M338" s="9">
        <f t="shared" si="83"/>
        <v>0.12054341079925522</v>
      </c>
      <c r="N338" s="7">
        <f>(N317/$J$330)*4</f>
        <v>0.68327402135231319</v>
      </c>
      <c r="O338" s="8">
        <f t="shared" ref="O338:P338" si="84">(O317/$J$330)*4</f>
        <v>1.0347215542945081</v>
      </c>
      <c r="P338" s="9">
        <f t="shared" si="84"/>
        <v>0.45705491968837164</v>
      </c>
      <c r="Q338" s="7">
        <f>(Q317/$K$330)*4</f>
        <v>0.5622758785560602</v>
      </c>
      <c r="R338" s="8">
        <f t="shared" ref="R338:S338" si="85">(R317/$K$330)*4</f>
        <v>0.53358833373177139</v>
      </c>
      <c r="S338" s="9">
        <f t="shared" si="85"/>
        <v>0.4274444178819029</v>
      </c>
      <c r="T338" s="7">
        <f>(T317/$L$330)*4</f>
        <v>1.2829778562695286</v>
      </c>
      <c r="U338" s="8">
        <f t="shared" ref="U338:V338" si="86">(U317/$L$330)*4</f>
        <v>1.3536204320065208</v>
      </c>
      <c r="V338" s="9">
        <f t="shared" si="86"/>
        <v>1.5285966580627632</v>
      </c>
      <c r="W338" s="7">
        <f>(W317/$M$330)*4</f>
        <v>1.1165968017388603</v>
      </c>
      <c r="X338" s="8">
        <f t="shared" ref="X338:Y338" si="87">(X317/$M$330)*4</f>
        <v>1.0756093774258655</v>
      </c>
      <c r="Y338" s="9">
        <f t="shared" si="87"/>
        <v>1.1203229312218599</v>
      </c>
      <c r="Z338" s="7">
        <f>(Z317/$N$330)*4</f>
        <v>0.18228151701394094</v>
      </c>
      <c r="AA338" s="8">
        <f t="shared" ref="AA338:AB338" si="88">(AA317/$N$330)*4</f>
        <v>0.12831659421376104</v>
      </c>
      <c r="AB338" s="9">
        <f t="shared" si="88"/>
        <v>0.13791035826712636</v>
      </c>
      <c r="AC338" s="7">
        <f>(AC317/$O$330)*4</f>
        <v>0.14611872146118721</v>
      </c>
      <c r="AD338" s="8">
        <f t="shared" ref="AD338:AE338" si="89">(AD317/$O$330)*4</f>
        <v>0.11380400421496312</v>
      </c>
      <c r="AE338" s="8">
        <f t="shared" si="89"/>
        <v>7.5869336143308749E-2</v>
      </c>
      <c r="AF338" s="7">
        <f>(AF317/P78)*4</f>
        <v>0.57676601736681532</v>
      </c>
      <c r="AG338" s="8">
        <f t="shared" ref="AG338:AH338" si="90">(AG317/Q78)*4</f>
        <v>1.3458875657712546</v>
      </c>
      <c r="AH338" s="9">
        <f t="shared" si="90"/>
        <v>0.82818194088271024</v>
      </c>
      <c r="AI338" s="8">
        <f>(AI317/$P$330)*4</f>
        <v>1.0352016920985043</v>
      </c>
      <c r="AJ338" s="8">
        <f t="shared" ref="AJ338:AK338" si="91">(AJ317/$P$330)*4</f>
        <v>0.67986100619428913</v>
      </c>
      <c r="AK338" s="9">
        <f t="shared" si="91"/>
        <v>0.7560054388880495</v>
      </c>
    </row>
    <row r="339" spans="1:37" x14ac:dyDescent="0.2">
      <c r="A339">
        <v>338</v>
      </c>
      <c r="B339">
        <v>2</v>
      </c>
      <c r="C339">
        <v>229</v>
      </c>
      <c r="D339">
        <v>11.97</v>
      </c>
      <c r="H339" s="1">
        <f t="shared" ref="H339:H342" si="92">(AC318/$H$330)*4</f>
        <v>3.3964412811387898</v>
      </c>
      <c r="I339" s="2">
        <f t="shared" si="82"/>
        <v>3.3548754448398577</v>
      </c>
      <c r="J339" s="3">
        <f t="shared" si="82"/>
        <v>3.2734519572953737</v>
      </c>
      <c r="K339" s="1">
        <f t="shared" ref="K339:K342" si="93">(Z318/$I$331)*4</f>
        <v>3.2782566719536583</v>
      </c>
      <c r="L339" s="2">
        <f t="shared" si="83"/>
        <v>3.8951244741741946</v>
      </c>
      <c r="M339" s="3">
        <f t="shared" si="83"/>
        <v>3.030880628922143</v>
      </c>
      <c r="N339" s="1">
        <f t="shared" ref="N339:P339" si="94">(N318/$J$330)*4</f>
        <v>1.8576512455516014</v>
      </c>
      <c r="O339" s="2">
        <f t="shared" si="94"/>
        <v>1.8616908723670291</v>
      </c>
      <c r="P339" s="3">
        <f t="shared" si="94"/>
        <v>1.5616043089352698</v>
      </c>
      <c r="Q339" s="1">
        <f t="shared" ref="Q339:S339" si="95">(Q318/$K$330)*4</f>
        <v>1.5623236911307674</v>
      </c>
      <c r="R339" s="2">
        <f t="shared" si="95"/>
        <v>0.94095147023667225</v>
      </c>
      <c r="S339" s="3">
        <f t="shared" si="95"/>
        <v>0.90021515658618212</v>
      </c>
      <c r="T339" s="1">
        <f t="shared" ref="T339:U342" si="96">(T318/$L$330)*4</f>
        <v>3.0887107729927998</v>
      </c>
      <c r="U339" s="2">
        <f t="shared" si="96"/>
        <v>3.3392202146447492</v>
      </c>
      <c r="V339" s="3">
        <f>(V318/$L$330)*5.76</f>
        <v>2.6878956663496805</v>
      </c>
      <c r="W339" s="1">
        <f t="shared" ref="W339:X342" si="97">(W318/$M$330)*4</f>
        <v>2.2350566682192206</v>
      </c>
      <c r="X339" s="2">
        <f t="shared" si="97"/>
        <v>2.0394348703617449</v>
      </c>
      <c r="Y339" s="3">
        <f>(Y318/$M$330)*5.22</f>
        <v>2.2756963204471354</v>
      </c>
      <c r="Z339" s="1">
        <f t="shared" ref="Z339:AB342" si="98">(Z318/$N$330)*4</f>
        <v>3.750562134612502</v>
      </c>
      <c r="AA339" s="2">
        <f t="shared" si="98"/>
        <v>4.4563034027881878</v>
      </c>
      <c r="AB339" s="3">
        <f t="shared" si="98"/>
        <v>3.4675460950382253</v>
      </c>
      <c r="AC339" s="1">
        <f t="shared" ref="AC339:AE342" si="99">(AC318/$O$330)*4</f>
        <v>4.1903758342114505</v>
      </c>
      <c r="AD339" s="2">
        <f t="shared" si="99"/>
        <v>4.1390937829293994</v>
      </c>
      <c r="AE339" s="2">
        <f t="shared" si="99"/>
        <v>4.0386371619248331</v>
      </c>
      <c r="AF339" s="1">
        <f t="shared" ref="AF339:AI342" si="100">(AF318/$P$330)*4</f>
        <v>0.64178878984740895</v>
      </c>
      <c r="AG339" s="2">
        <f t="shared" si="100"/>
        <v>1.013446139900287</v>
      </c>
      <c r="AH339" s="3">
        <f t="shared" si="100"/>
        <v>0.85571838646321186</v>
      </c>
      <c r="AI339" s="2">
        <f t="shared" si="100"/>
        <v>0.23568514881402022</v>
      </c>
      <c r="AJ339" s="2">
        <f t="shared" ref="AJ339:AK339" si="101">(AJ318/$P$330)*4</f>
        <v>0.17041849221936847</v>
      </c>
      <c r="AK339" s="3">
        <f t="shared" si="101"/>
        <v>0.16135367880344462</v>
      </c>
    </row>
    <row r="340" spans="1:37" x14ac:dyDescent="0.2">
      <c r="A340">
        <v>339</v>
      </c>
      <c r="B340">
        <v>2</v>
      </c>
      <c r="C340">
        <v>5399</v>
      </c>
      <c r="D340">
        <v>10.98</v>
      </c>
      <c r="H340" s="1">
        <f t="shared" si="92"/>
        <v>5.5254092526690393</v>
      </c>
      <c r="I340" s="2">
        <f t="shared" si="82"/>
        <v>5.2680427046263345</v>
      </c>
      <c r="J340" s="3">
        <f t="shared" si="82"/>
        <v>5.1980071174377223</v>
      </c>
      <c r="K340" s="1">
        <f t="shared" si="93"/>
        <v>5.0497207089166265</v>
      </c>
      <c r="L340" s="2">
        <f t="shared" si="83"/>
        <v>5.304958278739397</v>
      </c>
      <c r="M340" s="3">
        <f t="shared" si="83"/>
        <v>4.8133508033928694</v>
      </c>
      <c r="N340" s="1">
        <f t="shared" ref="N340:P340" si="102">(N319/$J$330)*4</f>
        <v>3.4354140617485815</v>
      </c>
      <c r="O340" s="2">
        <f t="shared" si="102"/>
        <v>3.2461286909685487</v>
      </c>
      <c r="P340" s="3">
        <f t="shared" si="102"/>
        <v>2.8658266807733002</v>
      </c>
      <c r="Q340" s="1">
        <f t="shared" ref="Q340:S340" si="103">(Q319/$K$330)*4</f>
        <v>2.6455653836959119</v>
      </c>
      <c r="R340" s="2">
        <f t="shared" si="103"/>
        <v>1.6225675352617739</v>
      </c>
      <c r="S340" s="3">
        <f t="shared" si="103"/>
        <v>1.5462586660291655</v>
      </c>
      <c r="T340" s="1">
        <f t="shared" si="96"/>
        <v>4.3716886292623283</v>
      </c>
      <c r="U340" s="2">
        <f t="shared" si="96"/>
        <v>4.2043200652085311</v>
      </c>
      <c r="V340" s="3">
        <f t="shared" ref="V340:V342" si="104">(V319/$L$330)*5.76</f>
        <v>3.6182909930715934</v>
      </c>
      <c r="W340" s="1">
        <f t="shared" si="97"/>
        <v>3.3758733115975779</v>
      </c>
      <c r="X340" s="2">
        <f t="shared" si="97"/>
        <v>3.1529265641981059</v>
      </c>
      <c r="Y340" s="3">
        <f t="shared" ref="Y340:Y342" si="105">(Y319/$M$330)*5.22</f>
        <v>3.1866231951560313</v>
      </c>
      <c r="Z340" s="1">
        <f t="shared" si="98"/>
        <v>5.7772447908859244</v>
      </c>
      <c r="AA340" s="2">
        <f t="shared" si="98"/>
        <v>6.0692549842602306</v>
      </c>
      <c r="AB340" s="3">
        <f t="shared" si="98"/>
        <v>5.5068205666316894</v>
      </c>
      <c r="AC340" s="1">
        <f t="shared" si="99"/>
        <v>6.8170003512469268</v>
      </c>
      <c r="AD340" s="2">
        <f t="shared" si="99"/>
        <v>6.4994731296101156</v>
      </c>
      <c r="AE340" s="2">
        <f t="shared" si="99"/>
        <v>6.4130663856691257</v>
      </c>
      <c r="AF340" s="1">
        <f t="shared" si="100"/>
        <v>0.85209246109684234</v>
      </c>
      <c r="AG340" s="2">
        <f t="shared" si="100"/>
        <v>1.0043813264843631</v>
      </c>
      <c r="AH340" s="3">
        <f t="shared" si="100"/>
        <v>0.82489802084907082</v>
      </c>
      <c r="AI340" s="2">
        <f t="shared" si="100"/>
        <v>0.19036108173440094</v>
      </c>
      <c r="AJ340" s="2">
        <f t="shared" ref="AJ340:AK340" si="106">(AJ319/$P$330)*4</f>
        <v>0.15228886538752076</v>
      </c>
      <c r="AK340" s="3">
        <f t="shared" si="106"/>
        <v>0.18310923100166188</v>
      </c>
    </row>
    <row r="341" spans="1:37" x14ac:dyDescent="0.2">
      <c r="A341">
        <v>340</v>
      </c>
      <c r="B341">
        <v>2</v>
      </c>
      <c r="C341">
        <v>8819</v>
      </c>
      <c r="D341">
        <v>11.24</v>
      </c>
      <c r="H341" s="1">
        <f t="shared" si="92"/>
        <v>7.6196441281138787</v>
      </c>
      <c r="I341" s="2">
        <f t="shared" si="82"/>
        <v>7.3998576512455516</v>
      </c>
      <c r="J341" s="3">
        <f t="shared" si="82"/>
        <v>6.5041992882562276</v>
      </c>
      <c r="K341" s="1">
        <f t="shared" si="93"/>
        <v>6.578001517136749</v>
      </c>
      <c r="L341" s="2">
        <f t="shared" si="83"/>
        <v>6.7383766636783671</v>
      </c>
      <c r="M341" s="3">
        <f t="shared" si="83"/>
        <v>5.9003379077305009</v>
      </c>
      <c r="N341" s="1">
        <f t="shared" ref="N341:P341" si="107">(N320/$J$330)*4</f>
        <v>5.2157353082619986</v>
      </c>
      <c r="O341" s="2">
        <f t="shared" si="107"/>
        <v>4.5255362123689524</v>
      </c>
      <c r="P341" s="3">
        <f t="shared" si="107"/>
        <v>4.3356737520438591</v>
      </c>
      <c r="Q341" s="1">
        <f t="shared" ref="Q341:S341" si="108">(Q320/$K$330)*4</f>
        <v>3.834377241214439</v>
      </c>
      <c r="R341" s="2">
        <f t="shared" si="108"/>
        <v>2.4585225914415489</v>
      </c>
      <c r="S341" s="3">
        <f t="shared" si="108"/>
        <v>2.2898398278747312</v>
      </c>
      <c r="T341" s="1">
        <f t="shared" si="96"/>
        <v>3.3870398043744054</v>
      </c>
      <c r="U341" s="2">
        <f t="shared" si="96"/>
        <v>5.6122809400896614</v>
      </c>
      <c r="V341" s="3">
        <f t="shared" si="104"/>
        <v>4.8131721233528051</v>
      </c>
      <c r="W341" s="1">
        <f t="shared" si="97"/>
        <v>4.1024685607824871</v>
      </c>
      <c r="X341" s="2">
        <f t="shared" si="97"/>
        <v>3.8416394969725198</v>
      </c>
      <c r="Y341" s="3">
        <f t="shared" si="105"/>
        <v>4.1575221238938056</v>
      </c>
      <c r="Z341" s="1">
        <f t="shared" si="98"/>
        <v>7.5257082896117522</v>
      </c>
      <c r="AA341" s="2">
        <f t="shared" si="98"/>
        <v>7.7091890271323642</v>
      </c>
      <c r="AB341" s="3">
        <f t="shared" si="98"/>
        <v>6.7504122320491682</v>
      </c>
      <c r="AC341" s="1">
        <f t="shared" si="99"/>
        <v>9.4007727432384964</v>
      </c>
      <c r="AD341" s="2">
        <f t="shared" si="99"/>
        <v>9.1296101159114862</v>
      </c>
      <c r="AE341" s="2">
        <f t="shared" si="99"/>
        <v>8.0245872848612567</v>
      </c>
      <c r="AF341" s="1">
        <f t="shared" si="100"/>
        <v>0.96993503550385252</v>
      </c>
      <c r="AG341" s="2">
        <f t="shared" si="100"/>
        <v>0.93911466988971137</v>
      </c>
      <c r="AH341" s="3">
        <f t="shared" si="100"/>
        <v>1.5772775343707508</v>
      </c>
      <c r="AI341" s="2">
        <f t="shared" si="100"/>
        <v>0.17767034295210757</v>
      </c>
      <c r="AJ341" s="2">
        <f t="shared" ref="AJ341:AK341" si="109">(AJ320/$P$330)*4</f>
        <v>0.14322405197159691</v>
      </c>
      <c r="AK341" s="3">
        <f t="shared" si="109"/>
        <v>0.17948330563529233</v>
      </c>
    </row>
    <row r="342" spans="1:37" ht="17" thickBot="1" x14ac:dyDescent="0.25">
      <c r="A342">
        <v>341</v>
      </c>
      <c r="B342">
        <v>2</v>
      </c>
      <c r="C342">
        <v>11034</v>
      </c>
      <c r="D342">
        <v>11.28</v>
      </c>
      <c r="H342" s="4">
        <f t="shared" si="92"/>
        <v>9.8328825622775806</v>
      </c>
      <c r="I342" s="5">
        <f t="shared" si="82"/>
        <v>9.902918149466192</v>
      </c>
      <c r="J342" s="6">
        <f t="shared" si="82"/>
        <v>8.9947330960854099</v>
      </c>
      <c r="K342" s="4">
        <f t="shared" si="93"/>
        <v>8.981532308116682</v>
      </c>
      <c r="L342" s="5">
        <f t="shared" si="83"/>
        <v>8.4762981863319773</v>
      </c>
      <c r="M342" s="6">
        <f t="shared" si="83"/>
        <v>8.2493621129577264</v>
      </c>
      <c r="N342" s="4">
        <f t="shared" ref="N342:P342" si="110">(N321/$J$330)*4</f>
        <v>6.2660382802731558</v>
      </c>
      <c r="O342" s="5">
        <f t="shared" si="110"/>
        <v>5.3802058286044057</v>
      </c>
      <c r="P342" s="6">
        <f t="shared" si="110"/>
        <v>5.1453303837645477</v>
      </c>
      <c r="Q342" s="4">
        <f t="shared" ref="Q342:S342" si="111">(Q321/$K$330)*4</f>
        <v>4.6846760698063585</v>
      </c>
      <c r="R342" s="5">
        <f t="shared" si="111"/>
        <v>2.8492469519483623</v>
      </c>
      <c r="S342" s="6">
        <f t="shared" si="111"/>
        <v>2.6805641883815441</v>
      </c>
      <c r="T342" s="4">
        <f t="shared" si="96"/>
        <v>8.4787393017253088</v>
      </c>
      <c r="U342" s="5">
        <f t="shared" si="96"/>
        <v>7.2229316668930847</v>
      </c>
      <c r="V342" s="6">
        <f t="shared" si="104"/>
        <v>6.5511099035457141</v>
      </c>
      <c r="W342" s="4">
        <f t="shared" si="97"/>
        <v>5.7990995187082754</v>
      </c>
      <c r="X342" s="5">
        <f t="shared" si="97"/>
        <v>5.1265331470268594</v>
      </c>
      <c r="Y342" s="6">
        <f t="shared" si="105"/>
        <v>5.5595714951094548</v>
      </c>
      <c r="Z342" s="4">
        <f t="shared" si="98"/>
        <v>10.275520911407584</v>
      </c>
      <c r="AA342" s="5">
        <f t="shared" si="98"/>
        <v>9.6974966271923257</v>
      </c>
      <c r="AB342" s="6">
        <f t="shared" si="98"/>
        <v>9.4378653874981264</v>
      </c>
      <c r="AC342" s="4">
        <f t="shared" si="99"/>
        <v>12.131366350544432</v>
      </c>
      <c r="AD342" s="5">
        <f t="shared" si="99"/>
        <v>12.217773094485423</v>
      </c>
      <c r="AE342" s="5">
        <f t="shared" si="99"/>
        <v>11.097295398665262</v>
      </c>
      <c r="AF342" s="4">
        <f t="shared" si="100"/>
        <v>0.15954071612025986</v>
      </c>
      <c r="AG342" s="5">
        <f t="shared" si="100"/>
        <v>1.1675479679709926</v>
      </c>
      <c r="AH342" s="6">
        <f t="shared" si="100"/>
        <v>1.3705997884876868</v>
      </c>
      <c r="AI342" s="5">
        <f t="shared" si="100"/>
        <v>0.19398700710077049</v>
      </c>
      <c r="AJ342" s="5">
        <f t="shared" ref="AJ342:AK342" si="112">(AJ321/$P$330)*4</f>
        <v>1.0533313189303519</v>
      </c>
      <c r="AK342" s="6">
        <f t="shared" si="112"/>
        <v>0.18492219368484664</v>
      </c>
    </row>
    <row r="343" spans="1:37" x14ac:dyDescent="0.2">
      <c r="A343">
        <v>342</v>
      </c>
      <c r="B343">
        <v>2</v>
      </c>
      <c r="C343">
        <v>15130</v>
      </c>
      <c r="D343">
        <v>11.23</v>
      </c>
    </row>
    <row r="344" spans="1:37" x14ac:dyDescent="0.2">
      <c r="A344">
        <v>343</v>
      </c>
      <c r="B344">
        <v>2</v>
      </c>
      <c r="C344">
        <v>6927</v>
      </c>
      <c r="D344">
        <v>11.19</v>
      </c>
    </row>
    <row r="345" spans="1:37" x14ac:dyDescent="0.2">
      <c r="A345">
        <v>344</v>
      </c>
      <c r="B345">
        <v>2</v>
      </c>
      <c r="C345">
        <v>6885</v>
      </c>
      <c r="D345">
        <v>11.27</v>
      </c>
    </row>
    <row r="346" spans="1:37" ht="17" thickBot="1" x14ac:dyDescent="0.25">
      <c r="A346">
        <v>345</v>
      </c>
      <c r="B346">
        <v>2</v>
      </c>
      <c r="C346">
        <v>4812</v>
      </c>
      <c r="D346">
        <v>10.33</v>
      </c>
      <c r="I346" t="s">
        <v>23</v>
      </c>
      <c r="O346" t="s">
        <v>13</v>
      </c>
      <c r="V346" t="s">
        <v>23</v>
      </c>
      <c r="AB346" t="s">
        <v>13</v>
      </c>
    </row>
    <row r="347" spans="1:37" ht="17" thickBot="1" x14ac:dyDescent="0.25">
      <c r="A347">
        <v>346</v>
      </c>
      <c r="B347">
        <v>2</v>
      </c>
      <c r="C347">
        <v>4982</v>
      </c>
      <c r="D347">
        <v>9.93</v>
      </c>
      <c r="I347" s="42" t="s">
        <v>6</v>
      </c>
      <c r="J347" s="43"/>
      <c r="K347" s="43"/>
      <c r="L347" s="44"/>
      <c r="M347" s="19" t="s">
        <v>7</v>
      </c>
      <c r="O347" s="42" t="s">
        <v>6</v>
      </c>
      <c r="P347" s="43"/>
      <c r="Q347" s="43"/>
      <c r="R347" s="44"/>
      <c r="S347" s="19" t="s">
        <v>7</v>
      </c>
      <c r="V347" s="42" t="s">
        <v>6</v>
      </c>
      <c r="W347" s="43"/>
      <c r="X347" s="43"/>
      <c r="Y347" s="44"/>
      <c r="Z347" s="19" t="s">
        <v>7</v>
      </c>
      <c r="AB347" s="42" t="s">
        <v>6</v>
      </c>
      <c r="AC347" s="43"/>
      <c r="AD347" s="43"/>
      <c r="AE347" s="44"/>
      <c r="AF347" s="19" t="s">
        <v>7</v>
      </c>
    </row>
    <row r="348" spans="1:37" ht="17" thickBot="1" x14ac:dyDescent="0.25">
      <c r="A348">
        <v>347</v>
      </c>
      <c r="B348">
        <v>2</v>
      </c>
      <c r="C348">
        <v>6631</v>
      </c>
      <c r="D348">
        <v>11.13</v>
      </c>
      <c r="H348" s="15" t="s">
        <v>14</v>
      </c>
      <c r="I348" s="13" t="s">
        <v>8</v>
      </c>
      <c r="J348" s="15" t="s">
        <v>25</v>
      </c>
      <c r="K348" s="13" t="s">
        <v>26</v>
      </c>
      <c r="L348" s="15" t="s">
        <v>15</v>
      </c>
      <c r="M348" s="10" t="s">
        <v>8</v>
      </c>
      <c r="N348" s="15" t="s">
        <v>14</v>
      </c>
      <c r="O348" s="7" t="s">
        <v>8</v>
      </c>
      <c r="P348" s="10" t="s">
        <v>25</v>
      </c>
      <c r="Q348" s="7" t="s">
        <v>26</v>
      </c>
      <c r="R348" s="10" t="s">
        <v>15</v>
      </c>
      <c r="S348" s="10" t="s">
        <v>8</v>
      </c>
      <c r="U348" s="15" t="s">
        <v>14</v>
      </c>
      <c r="V348" s="7" t="s">
        <v>10</v>
      </c>
      <c r="W348" s="10" t="s">
        <v>27</v>
      </c>
      <c r="X348" s="7" t="s">
        <v>21</v>
      </c>
      <c r="Y348" s="10" t="s">
        <v>22</v>
      </c>
      <c r="Z348" s="10" t="s">
        <v>10</v>
      </c>
      <c r="AA348" s="15" t="s">
        <v>14</v>
      </c>
      <c r="AB348" s="7" t="s">
        <v>10</v>
      </c>
      <c r="AC348" s="10" t="s">
        <v>27</v>
      </c>
      <c r="AD348" s="7" t="s">
        <v>21</v>
      </c>
      <c r="AE348" s="10" t="s">
        <v>22</v>
      </c>
      <c r="AF348" s="10" t="s">
        <v>10</v>
      </c>
    </row>
    <row r="349" spans="1:37" x14ac:dyDescent="0.2">
      <c r="A349">
        <v>348</v>
      </c>
      <c r="B349">
        <v>2</v>
      </c>
      <c r="C349">
        <v>5469</v>
      </c>
      <c r="D349">
        <v>11.39</v>
      </c>
      <c r="H349" s="11">
        <v>0.17</v>
      </c>
      <c r="I349" s="7">
        <f>AVERAGE(H338:J338)</f>
        <v>9.0723606168446033E-2</v>
      </c>
      <c r="J349" s="10">
        <f>AVERAGE(K338:M338)</f>
        <v>0.13067604533020713</v>
      </c>
      <c r="K349" s="7">
        <f>AVERAGE(N338:P338)</f>
        <v>0.72501683177839771</v>
      </c>
      <c r="L349" s="7">
        <f>AVERAGE(Q338:S338)</f>
        <v>0.50776954338991143</v>
      </c>
      <c r="M349" s="10">
        <f>AVERAGE(AF338:AH338)</f>
        <v>0.91694517467359338</v>
      </c>
      <c r="N349" s="2">
        <v>0.17</v>
      </c>
      <c r="O349" s="7">
        <f>STDEV(H338:J338)</f>
        <v>2.8500102445089975E-2</v>
      </c>
      <c r="P349" s="10">
        <f>STDEV(K338:M338)</f>
        <v>2.5164163870672537E-2</v>
      </c>
      <c r="Q349" s="8">
        <f>STDEV(N338:P338)</f>
        <v>0.29108681153737592</v>
      </c>
      <c r="R349" s="7">
        <f>STDEV(Q338:S338)</f>
        <v>7.1027024067741334E-2</v>
      </c>
      <c r="S349" s="10">
        <f>STDEV(AF338:AH338)</f>
        <v>0.39216855153080782</v>
      </c>
      <c r="U349" s="1">
        <v>0.17</v>
      </c>
      <c r="V349" s="7">
        <f>AVERAGE(T338:V338)</f>
        <v>1.3883983154462711</v>
      </c>
      <c r="W349" s="10">
        <f>AVERAGE(W338:Y338)</f>
        <v>1.1041763701288618</v>
      </c>
      <c r="X349" s="9">
        <f>AVERAGE(Z338:AB338)</f>
        <v>0.14950282316494279</v>
      </c>
      <c r="Y349" s="7">
        <f>AVERAGE(AC338:AE338)</f>
        <v>0.11193068727315303</v>
      </c>
      <c r="Z349" s="10">
        <f>AVERAGE(AI338:AK338)</f>
        <v>0.82368937906028095</v>
      </c>
      <c r="AA349" s="1">
        <v>0.17</v>
      </c>
      <c r="AB349" s="10">
        <f>STDEV(T338:V338)</f>
        <v>0.12644870434685243</v>
      </c>
      <c r="AC349" s="10">
        <f>STDEV(W338:Y338)</f>
        <v>2.480979270975087E-2</v>
      </c>
      <c r="AD349" s="10">
        <f>STDEV(Z338:AB338)</f>
        <v>2.8789618875779958E-2</v>
      </c>
      <c r="AE349" s="10">
        <f>STDEV(AC338:AE338)</f>
        <v>3.5162139037013811E-2</v>
      </c>
      <c r="AF349" s="10">
        <f>STDEV(AI338:AK338)</f>
        <v>0.18708978481640384</v>
      </c>
    </row>
    <row r="350" spans="1:37" x14ac:dyDescent="0.2">
      <c r="A350" s="21">
        <v>1</v>
      </c>
      <c r="B350" s="21">
        <v>2</v>
      </c>
      <c r="C350" s="21">
        <v>1181</v>
      </c>
      <c r="D350" s="21">
        <v>11.64</v>
      </c>
      <c r="H350" s="11">
        <v>3</v>
      </c>
      <c r="I350" s="1">
        <f t="shared" ref="I350:I352" si="113">AVERAGE(H339:J339)</f>
        <v>3.34158956109134</v>
      </c>
      <c r="J350" s="11">
        <f t="shared" ref="J350:J353" si="114">AVERAGE(K339:M339)</f>
        <v>3.401420591683332</v>
      </c>
      <c r="K350" s="1">
        <f t="shared" ref="K350:K352" si="115">AVERAGE(N339:P339)</f>
        <v>1.7603154756179666</v>
      </c>
      <c r="L350" s="1">
        <f t="shared" ref="L350:L353" si="116">AVERAGE(Q339:S339)</f>
        <v>1.1344967726512072</v>
      </c>
      <c r="M350" s="11">
        <f t="shared" ref="M350:M353" si="117">AVERAGE(AF339:AH339)</f>
        <v>0.83698443873696926</v>
      </c>
      <c r="N350" s="2">
        <v>3</v>
      </c>
      <c r="O350" s="1">
        <f>STDEV(H339:J339)</f>
        <v>6.2561805241692844E-2</v>
      </c>
      <c r="P350" s="11">
        <f t="shared" ref="P350:P353" si="118">STDEV(K339:M339)</f>
        <v>0.44509141685320708</v>
      </c>
      <c r="Q350" s="2">
        <f t="shared" ref="Q350:Q353" si="119">STDEV(N339:P339)</f>
        <v>0.17210077126352724</v>
      </c>
      <c r="R350" s="1">
        <f t="shared" ref="R350:R353" si="120">STDEV(Q339:S339)</f>
        <v>0.37106841140717528</v>
      </c>
      <c r="S350" s="11">
        <f t="shared" ref="S350:S353" si="121">STDEV(AF339:AH339)</f>
        <v>0.18653556513474537</v>
      </c>
      <c r="U350" s="1">
        <v>3</v>
      </c>
      <c r="V350" s="1">
        <f t="shared" ref="V350:V353" si="122">AVERAGE(T339:V339)</f>
        <v>3.0386088846624095</v>
      </c>
      <c r="W350" s="11">
        <f t="shared" ref="W350:W353" si="123">AVERAGE(W339:Y339)</f>
        <v>2.183395953009367</v>
      </c>
      <c r="X350" s="3">
        <f t="shared" ref="X350:X353" si="124">AVERAGE(Z339:AB339)</f>
        <v>3.8914705441463049</v>
      </c>
      <c r="Y350" s="1">
        <f t="shared" ref="Y350:Y353" si="125">AVERAGE(AC339:AE339)</f>
        <v>4.1227022596885616</v>
      </c>
      <c r="Z350" s="11">
        <f t="shared" ref="Z350:Z353" si="126">AVERAGE(AI339:AK339)</f>
        <v>0.18915243994561112</v>
      </c>
      <c r="AA350" s="1">
        <v>3</v>
      </c>
      <c r="AB350" s="11">
        <f t="shared" ref="AB350:AB353" si="127">STDEV(T339:V339)</f>
        <v>0.32854005267797559</v>
      </c>
      <c r="AC350" s="11">
        <f t="shared" ref="AC350:AC353" si="128">STDEV(W339:Y339)</f>
        <v>0.1263190022170381</v>
      </c>
      <c r="AD350" s="11">
        <f t="shared" ref="AD350:AD353" si="129">STDEV(Z339:AB339)</f>
        <v>0.50921669092366784</v>
      </c>
      <c r="AE350" s="11">
        <f t="shared" ref="AE350:AE353" si="130">STDEV(AC339:AE339)</f>
        <v>7.7185929368263601E-2</v>
      </c>
      <c r="AF350" s="11">
        <f t="shared" ref="AF350:AF353" si="131">STDEV(AI339:AK339)</f>
        <v>4.0552588777295992E-2</v>
      </c>
    </row>
    <row r="351" spans="1:37" x14ac:dyDescent="0.2">
      <c r="A351" s="21">
        <v>2</v>
      </c>
      <c r="B351" s="21">
        <v>2</v>
      </c>
      <c r="C351" s="21">
        <v>4572</v>
      </c>
      <c r="D351" s="21">
        <v>11.58</v>
      </c>
      <c r="H351" s="11">
        <v>8</v>
      </c>
      <c r="I351" s="1">
        <f t="shared" si="113"/>
        <v>5.3304863582443653</v>
      </c>
      <c r="J351" s="11">
        <f t="shared" si="114"/>
        <v>5.0560099303496306</v>
      </c>
      <c r="K351" s="1">
        <f t="shared" si="115"/>
        <v>3.1824564778301436</v>
      </c>
      <c r="L351" s="1">
        <f t="shared" si="116"/>
        <v>1.9381305283289503</v>
      </c>
      <c r="M351" s="11">
        <f t="shared" si="117"/>
        <v>0.89379060281009204</v>
      </c>
      <c r="N351" s="2">
        <v>8</v>
      </c>
      <c r="O351" s="1">
        <f t="shared" ref="O351:O353" si="132">STDEV(H340:J340)</f>
        <v>0.1724019922923829</v>
      </c>
      <c r="P351" s="11">
        <f t="shared" si="118"/>
        <v>0.24586407460997978</v>
      </c>
      <c r="Q351" s="2">
        <f t="shared" si="119"/>
        <v>0.29008284883120367</v>
      </c>
      <c r="R351" s="1">
        <f t="shared" si="120"/>
        <v>0.61384347909051362</v>
      </c>
      <c r="S351" s="11">
        <f t="shared" si="121"/>
        <v>9.6734768915817573E-2</v>
      </c>
      <c r="U351" s="1">
        <v>6</v>
      </c>
      <c r="V351" s="1">
        <f t="shared" si="122"/>
        <v>4.0647665625141505</v>
      </c>
      <c r="W351" s="11">
        <f t="shared" si="123"/>
        <v>3.2384743569839052</v>
      </c>
      <c r="X351" s="3">
        <f t="shared" si="124"/>
        <v>5.7844401139259487</v>
      </c>
      <c r="Y351" s="1">
        <f t="shared" si="125"/>
        <v>6.5765132888420554</v>
      </c>
      <c r="Z351" s="11">
        <f t="shared" si="126"/>
        <v>0.17525305937452784</v>
      </c>
      <c r="AA351" s="1">
        <v>6</v>
      </c>
      <c r="AB351" s="11">
        <f t="shared" si="127"/>
        <v>0.39561140610471468</v>
      </c>
      <c r="AC351" s="11">
        <f t="shared" si="128"/>
        <v>0.12017786934862945</v>
      </c>
      <c r="AD351" s="11">
        <f t="shared" si="129"/>
        <v>0.281286238622736</v>
      </c>
      <c r="AE351" s="11">
        <f t="shared" si="130"/>
        <v>0.21270179063118888</v>
      </c>
      <c r="AF351" s="11">
        <f t="shared" si="131"/>
        <v>2.021541463505391E-2</v>
      </c>
    </row>
    <row r="352" spans="1:37" x14ac:dyDescent="0.2">
      <c r="A352" s="21">
        <v>3</v>
      </c>
      <c r="B352" s="21">
        <v>2</v>
      </c>
      <c r="C352" s="21">
        <v>8487</v>
      </c>
      <c r="D352" s="21">
        <v>11.54</v>
      </c>
      <c r="H352" s="11">
        <v>16</v>
      </c>
      <c r="I352" s="1">
        <f t="shared" si="113"/>
        <v>7.1745670225385529</v>
      </c>
      <c r="J352" s="11">
        <f t="shared" si="114"/>
        <v>6.4055720295152057</v>
      </c>
      <c r="K352" s="1">
        <f t="shared" si="115"/>
        <v>4.6923150908916034</v>
      </c>
      <c r="L352" s="1">
        <f t="shared" si="116"/>
        <v>2.8609132201769065</v>
      </c>
      <c r="M352" s="11">
        <f t="shared" si="117"/>
        <v>1.1621090799214382</v>
      </c>
      <c r="N352" s="2">
        <v>16</v>
      </c>
      <c r="O352" s="1">
        <f t="shared" si="132"/>
        <v>0.59086478844881374</v>
      </c>
      <c r="P352" s="11">
        <f t="shared" si="118"/>
        <v>0.44483276101107116</v>
      </c>
      <c r="Q352" s="2">
        <f t="shared" si="119"/>
        <v>0.46312901164171122</v>
      </c>
      <c r="R352" s="1">
        <f t="shared" si="120"/>
        <v>0.84725298398533444</v>
      </c>
      <c r="S352" s="11">
        <f t="shared" si="121"/>
        <v>0.35987651758835293</v>
      </c>
      <c r="U352" s="1">
        <v>9</v>
      </c>
      <c r="V352" s="1">
        <f t="shared" si="122"/>
        <v>4.6041642892722905</v>
      </c>
      <c r="W352" s="11">
        <f t="shared" si="123"/>
        <v>4.0338767272162706</v>
      </c>
      <c r="X352" s="3">
        <f t="shared" si="124"/>
        <v>7.3284365162644285</v>
      </c>
      <c r="Y352" s="1">
        <f t="shared" si="125"/>
        <v>8.8516567146704119</v>
      </c>
      <c r="Z352" s="11">
        <f t="shared" si="126"/>
        <v>0.16679256685299892</v>
      </c>
      <c r="AA352" s="1">
        <v>9</v>
      </c>
      <c r="AB352" s="11">
        <f t="shared" si="127"/>
        <v>1.1272478583036238</v>
      </c>
      <c r="AC352" s="11">
        <f t="shared" si="128"/>
        <v>0.16874266864564719</v>
      </c>
      <c r="AD352" s="11">
        <f t="shared" si="129"/>
        <v>0.50892076998016078</v>
      </c>
      <c r="AE352" s="11">
        <f t="shared" si="130"/>
        <v>0.72898228641603779</v>
      </c>
      <c r="AF352" s="11">
        <f t="shared" si="131"/>
        <v>2.0431051825806883E-2</v>
      </c>
    </row>
    <row r="353" spans="1:32" ht="17" thickBot="1" x14ac:dyDescent="0.25">
      <c r="A353" s="21">
        <v>4</v>
      </c>
      <c r="B353" s="21">
        <v>2</v>
      </c>
      <c r="C353" s="21">
        <v>13628</v>
      </c>
      <c r="D353" s="21">
        <v>11.53</v>
      </c>
      <c r="H353" s="12">
        <v>25</v>
      </c>
      <c r="I353" s="4">
        <f>AVERAGE(H342:J342)</f>
        <v>9.5768446026097269</v>
      </c>
      <c r="J353" s="12">
        <f t="shared" si="114"/>
        <v>8.5690642024687946</v>
      </c>
      <c r="K353" s="4">
        <f>AVERAGE(N342:P342)</f>
        <v>5.59719149754737</v>
      </c>
      <c r="L353" s="4">
        <f t="shared" si="116"/>
        <v>3.4048290700454213</v>
      </c>
      <c r="M353" s="12">
        <f t="shared" si="117"/>
        <v>0.89922949085964632</v>
      </c>
      <c r="N353" s="5">
        <v>25</v>
      </c>
      <c r="O353" s="4">
        <f t="shared" si="132"/>
        <v>0.50533810502397436</v>
      </c>
      <c r="P353" s="12">
        <f t="shared" si="118"/>
        <v>0.37479654345017388</v>
      </c>
      <c r="Q353" s="5">
        <f t="shared" si="119"/>
        <v>0.59102337747263134</v>
      </c>
      <c r="R353" s="4">
        <f t="shared" si="120"/>
        <v>1.1115843313842375</v>
      </c>
      <c r="S353" s="12">
        <f t="shared" si="121"/>
        <v>0.64858470769852206</v>
      </c>
      <c r="U353" s="4">
        <v>15</v>
      </c>
      <c r="V353" s="4">
        <f t="shared" si="122"/>
        <v>7.4175936240547031</v>
      </c>
      <c r="W353" s="12">
        <f t="shared" si="123"/>
        <v>5.4950680536148626</v>
      </c>
      <c r="X353" s="6">
        <f t="shared" si="124"/>
        <v>9.80362764203268</v>
      </c>
      <c r="Y353" s="4">
        <f t="shared" si="125"/>
        <v>11.815478281231705</v>
      </c>
      <c r="Z353" s="12">
        <f t="shared" si="126"/>
        <v>0.47741350657198972</v>
      </c>
      <c r="AA353" s="4">
        <v>15</v>
      </c>
      <c r="AB353" s="12">
        <f t="shared" si="127"/>
        <v>0.97844710248230971</v>
      </c>
      <c r="AC353" s="12">
        <f t="shared" si="128"/>
        <v>0.34089133393599319</v>
      </c>
      <c r="AD353" s="12">
        <f t="shared" si="129"/>
        <v>0.42879428449699453</v>
      </c>
      <c r="AE353" s="12">
        <f t="shared" si="130"/>
        <v>0.62346332767710255</v>
      </c>
      <c r="AF353" s="12">
        <f t="shared" si="131"/>
        <v>0.49878004937476961</v>
      </c>
    </row>
    <row r="354" spans="1:32" x14ac:dyDescent="0.2">
      <c r="A354" s="21">
        <v>5</v>
      </c>
      <c r="B354" s="21">
        <v>2</v>
      </c>
      <c r="C354" s="21">
        <v>15848</v>
      </c>
      <c r="D354" s="21">
        <v>11.57</v>
      </c>
      <c r="N354" s="20"/>
    </row>
    <row r="355" spans="1:32" x14ac:dyDescent="0.2">
      <c r="A355" s="21">
        <v>6</v>
      </c>
      <c r="B355" s="21">
        <v>2</v>
      </c>
      <c r="C355" s="21">
        <v>945</v>
      </c>
      <c r="D355" s="21">
        <v>11.59</v>
      </c>
    </row>
    <row r="356" spans="1:32" x14ac:dyDescent="0.2">
      <c r="A356" s="21">
        <v>7</v>
      </c>
      <c r="B356" s="21">
        <v>2</v>
      </c>
      <c r="C356" s="21">
        <v>4474</v>
      </c>
      <c r="D356" s="21">
        <v>11.62</v>
      </c>
    </row>
    <row r="357" spans="1:32" x14ac:dyDescent="0.2">
      <c r="A357" s="21">
        <v>8</v>
      </c>
      <c r="B357" s="21">
        <v>2</v>
      </c>
      <c r="C357" s="21">
        <v>8596</v>
      </c>
      <c r="D357" s="21">
        <v>11.31</v>
      </c>
    </row>
    <row r="358" spans="1:32" x14ac:dyDescent="0.2">
      <c r="A358" s="21">
        <v>9</v>
      </c>
      <c r="B358" s="21">
        <v>2</v>
      </c>
      <c r="C358" s="21">
        <v>13512</v>
      </c>
      <c r="D358" s="21">
        <v>11.52</v>
      </c>
    </row>
    <row r="359" spans="1:32" x14ac:dyDescent="0.2">
      <c r="A359" s="21">
        <v>10</v>
      </c>
      <c r="B359" s="21">
        <v>2</v>
      </c>
      <c r="C359" s="21">
        <v>16322</v>
      </c>
      <c r="D359" s="21">
        <v>11.55</v>
      </c>
    </row>
    <row r="360" spans="1:32" x14ac:dyDescent="0.2">
      <c r="A360" s="21">
        <v>11</v>
      </c>
      <c r="B360" s="21">
        <v>2</v>
      </c>
      <c r="C360" s="21">
        <v>993</v>
      </c>
      <c r="D360" s="21">
        <v>11.43</v>
      </c>
    </row>
    <row r="361" spans="1:32" x14ac:dyDescent="0.2">
      <c r="A361" s="21">
        <v>12</v>
      </c>
      <c r="B361" s="21">
        <v>2</v>
      </c>
      <c r="C361" s="21">
        <v>4732</v>
      </c>
      <c r="D361" s="21">
        <v>11.5</v>
      </c>
    </row>
    <row r="362" spans="1:32" x14ac:dyDescent="0.2">
      <c r="A362" s="21">
        <v>13</v>
      </c>
      <c r="B362" s="21">
        <v>2</v>
      </c>
      <c r="C362" s="21">
        <v>8205</v>
      </c>
      <c r="D362" s="21">
        <v>11.46</v>
      </c>
    </row>
    <row r="363" spans="1:32" x14ac:dyDescent="0.2">
      <c r="A363" s="21">
        <v>14</v>
      </c>
      <c r="B363" s="21">
        <v>2</v>
      </c>
      <c r="C363" s="21">
        <v>12744</v>
      </c>
      <c r="D363" s="21">
        <v>11.6</v>
      </c>
    </row>
    <row r="364" spans="1:32" x14ac:dyDescent="0.2">
      <c r="A364" s="21">
        <v>15</v>
      </c>
      <c r="B364" s="21">
        <v>2</v>
      </c>
      <c r="C364" s="21">
        <v>15938</v>
      </c>
      <c r="D364" s="21">
        <v>11.65</v>
      </c>
    </row>
    <row r="365" spans="1:32" x14ac:dyDescent="0.2">
      <c r="A365" s="21">
        <v>16</v>
      </c>
      <c r="B365" s="21">
        <v>2</v>
      </c>
      <c r="C365" s="21">
        <v>1593</v>
      </c>
      <c r="D365" s="21">
        <v>11.54</v>
      </c>
    </row>
    <row r="366" spans="1:32" x14ac:dyDescent="0.2">
      <c r="A366" s="21">
        <v>17</v>
      </c>
      <c r="B366" s="21">
        <v>2</v>
      </c>
      <c r="C366" s="21">
        <v>6335</v>
      </c>
      <c r="D366" s="21">
        <v>11.63</v>
      </c>
    </row>
    <row r="367" spans="1:32" x14ac:dyDescent="0.2">
      <c r="A367" s="21">
        <v>18</v>
      </c>
      <c r="B367" s="21">
        <v>2</v>
      </c>
      <c r="C367" s="21">
        <v>12348</v>
      </c>
      <c r="D367" s="21">
        <v>11.5</v>
      </c>
    </row>
    <row r="368" spans="1:32" x14ac:dyDescent="0.2">
      <c r="A368" s="21">
        <v>19</v>
      </c>
      <c r="B368" s="21">
        <v>2</v>
      </c>
      <c r="C368" s="21">
        <v>17549</v>
      </c>
      <c r="D368" s="21">
        <v>11.51</v>
      </c>
    </row>
    <row r="369" spans="1:4" x14ac:dyDescent="0.2">
      <c r="A369" s="21">
        <v>20</v>
      </c>
      <c r="B369" s="21">
        <v>2</v>
      </c>
      <c r="C369" s="21">
        <v>21209</v>
      </c>
      <c r="D369" s="21">
        <v>11.54</v>
      </c>
    </row>
    <row r="370" spans="1:4" x14ac:dyDescent="0.2">
      <c r="A370" s="21">
        <v>21</v>
      </c>
      <c r="B370" s="21">
        <v>2</v>
      </c>
      <c r="C370" s="21">
        <v>1222</v>
      </c>
      <c r="D370" s="21">
        <v>11.83</v>
      </c>
    </row>
    <row r="371" spans="1:4" x14ac:dyDescent="0.2">
      <c r="A371" s="21">
        <v>22</v>
      </c>
      <c r="B371" s="21">
        <v>2</v>
      </c>
      <c r="C371" s="21">
        <v>6604</v>
      </c>
      <c r="D371" s="21">
        <v>11.55</v>
      </c>
    </row>
    <row r="372" spans="1:4" x14ac:dyDescent="0.2">
      <c r="A372" s="21">
        <v>23</v>
      </c>
      <c r="B372" s="21">
        <v>2</v>
      </c>
      <c r="C372" s="21">
        <v>11280</v>
      </c>
      <c r="D372" s="21">
        <v>11.44</v>
      </c>
    </row>
    <row r="373" spans="1:4" x14ac:dyDescent="0.2">
      <c r="A373" s="21">
        <v>24</v>
      </c>
      <c r="B373" s="21">
        <v>2</v>
      </c>
      <c r="C373" s="21">
        <v>16741</v>
      </c>
      <c r="D373" s="21">
        <v>11.5</v>
      </c>
    </row>
    <row r="374" spans="1:4" x14ac:dyDescent="0.2">
      <c r="A374" s="21">
        <v>25</v>
      </c>
      <c r="B374" s="21">
        <v>2</v>
      </c>
      <c r="C374" s="21">
        <v>21664</v>
      </c>
      <c r="D374" s="21">
        <v>11.45</v>
      </c>
    </row>
    <row r="375" spans="1:4" x14ac:dyDescent="0.2">
      <c r="A375" s="21">
        <v>26</v>
      </c>
      <c r="B375" s="21">
        <v>2</v>
      </c>
      <c r="C375" s="21">
        <v>375</v>
      </c>
      <c r="D375" s="21">
        <v>12.1</v>
      </c>
    </row>
    <row r="376" spans="1:4" x14ac:dyDescent="0.2">
      <c r="A376" s="21">
        <v>27</v>
      </c>
      <c r="B376" s="21">
        <v>2</v>
      </c>
      <c r="C376" s="21">
        <v>5896</v>
      </c>
      <c r="D376" s="21">
        <v>11.54</v>
      </c>
    </row>
    <row r="377" spans="1:4" x14ac:dyDescent="0.2">
      <c r="A377" s="21">
        <v>28</v>
      </c>
      <c r="B377" s="21">
        <v>2</v>
      </c>
      <c r="C377" s="21">
        <v>11098</v>
      </c>
      <c r="D377" s="21">
        <v>11.42</v>
      </c>
    </row>
    <row r="378" spans="1:4" x14ac:dyDescent="0.2">
      <c r="A378" s="21">
        <v>29</v>
      </c>
      <c r="B378" s="21">
        <v>2</v>
      </c>
      <c r="C378" s="21">
        <v>16609</v>
      </c>
      <c r="D378" s="21">
        <v>11.48</v>
      </c>
    </row>
    <row r="379" spans="1:4" x14ac:dyDescent="0.2">
      <c r="A379" s="21">
        <v>30</v>
      </c>
      <c r="B379" s="21">
        <v>2</v>
      </c>
      <c r="C379" s="21">
        <v>20752</v>
      </c>
      <c r="D379" s="21">
        <v>11.59</v>
      </c>
    </row>
    <row r="380" spans="1:4" x14ac:dyDescent="0.2">
      <c r="A380" s="21">
        <v>31</v>
      </c>
      <c r="B380" s="21">
        <v>2</v>
      </c>
      <c r="C380" s="21">
        <v>7037</v>
      </c>
      <c r="D380" s="21">
        <v>11.64</v>
      </c>
    </row>
    <row r="381" spans="1:4" x14ac:dyDescent="0.2">
      <c r="A381" s="21">
        <v>32</v>
      </c>
      <c r="B381" s="21">
        <v>2</v>
      </c>
      <c r="C381" s="21">
        <v>7298</v>
      </c>
      <c r="D381" s="21">
        <v>11.52</v>
      </c>
    </row>
    <row r="382" spans="1:4" x14ac:dyDescent="0.2">
      <c r="A382" s="21">
        <v>33</v>
      </c>
      <c r="B382" s="21">
        <v>2</v>
      </c>
      <c r="C382" s="21">
        <v>6946</v>
      </c>
      <c r="D382" s="21">
        <v>11.52</v>
      </c>
    </row>
    <row r="383" spans="1:4" x14ac:dyDescent="0.2">
      <c r="A383" s="21">
        <v>34</v>
      </c>
      <c r="B383" s="21">
        <v>2</v>
      </c>
      <c r="C383" s="21">
        <v>14881</v>
      </c>
      <c r="D383" s="21">
        <v>11.36</v>
      </c>
    </row>
    <row r="384" spans="1:4" x14ac:dyDescent="0.2">
      <c r="A384" s="21">
        <v>35</v>
      </c>
      <c r="B384" s="21">
        <v>2</v>
      </c>
      <c r="C384" s="21">
        <v>14679</v>
      </c>
      <c r="D384" s="21">
        <v>11.45</v>
      </c>
    </row>
    <row r="385" spans="1:4" x14ac:dyDescent="0.2">
      <c r="A385" s="21">
        <v>36</v>
      </c>
      <c r="B385" s="21">
        <v>2</v>
      </c>
      <c r="C385" s="21">
        <v>14309</v>
      </c>
      <c r="D385" s="21">
        <v>11.5</v>
      </c>
    </row>
    <row r="386" spans="1:4" x14ac:dyDescent="0.2">
      <c r="A386" s="21">
        <v>37</v>
      </c>
      <c r="B386" s="21">
        <v>2</v>
      </c>
      <c r="C386" s="21">
        <v>1162</v>
      </c>
      <c r="D386" s="21">
        <v>11.61</v>
      </c>
    </row>
    <row r="387" spans="1:4" x14ac:dyDescent="0.2">
      <c r="A387" s="21">
        <v>38</v>
      </c>
      <c r="B387" s="21">
        <v>2</v>
      </c>
      <c r="C387" s="21">
        <v>3286</v>
      </c>
      <c r="D387" s="21">
        <v>11.62</v>
      </c>
    </row>
    <row r="388" spans="1:4" x14ac:dyDescent="0.2">
      <c r="A388" s="21">
        <v>39</v>
      </c>
      <c r="B388" s="21">
        <v>2</v>
      </c>
      <c r="C388" s="21">
        <v>5921</v>
      </c>
      <c r="D388" s="21">
        <v>11.54</v>
      </c>
    </row>
    <row r="389" spans="1:4" x14ac:dyDescent="0.2">
      <c r="A389" s="21">
        <v>40</v>
      </c>
      <c r="B389" s="21">
        <v>2</v>
      </c>
      <c r="C389" s="21">
        <v>9024</v>
      </c>
      <c r="D389" s="21">
        <v>11.53</v>
      </c>
    </row>
    <row r="390" spans="1:4" x14ac:dyDescent="0.2">
      <c r="A390" s="21">
        <v>41</v>
      </c>
      <c r="B390" s="21">
        <v>2</v>
      </c>
      <c r="C390" s="21">
        <v>11146</v>
      </c>
      <c r="D390" s="21">
        <v>11.48</v>
      </c>
    </row>
    <row r="391" spans="1:4" x14ac:dyDescent="0.2">
      <c r="A391" s="21">
        <v>42</v>
      </c>
      <c r="B391" s="21">
        <v>2</v>
      </c>
      <c r="C391" s="21">
        <v>1854</v>
      </c>
      <c r="D391" s="21">
        <v>11.64</v>
      </c>
    </row>
    <row r="392" spans="1:4" x14ac:dyDescent="0.2">
      <c r="A392" s="21">
        <v>43</v>
      </c>
      <c r="B392" s="21">
        <v>2</v>
      </c>
      <c r="C392" s="21">
        <v>3246</v>
      </c>
      <c r="D392" s="21">
        <v>11.47</v>
      </c>
    </row>
    <row r="393" spans="1:4" x14ac:dyDescent="0.2">
      <c r="A393" s="21">
        <v>44</v>
      </c>
      <c r="B393" s="21">
        <v>2</v>
      </c>
      <c r="C393" s="21">
        <v>5717</v>
      </c>
      <c r="D393" s="21">
        <v>11.6</v>
      </c>
    </row>
    <row r="394" spans="1:4" x14ac:dyDescent="0.2">
      <c r="A394" s="21">
        <v>45</v>
      </c>
      <c r="B394" s="21">
        <v>2</v>
      </c>
      <c r="C394" s="21">
        <v>7982</v>
      </c>
      <c r="D394" s="21">
        <v>11.44</v>
      </c>
    </row>
    <row r="395" spans="1:4" x14ac:dyDescent="0.2">
      <c r="A395" s="21">
        <v>46</v>
      </c>
      <c r="B395" s="21">
        <v>2</v>
      </c>
      <c r="C395" s="21">
        <v>9466</v>
      </c>
      <c r="D395" s="21">
        <v>11.33</v>
      </c>
    </row>
    <row r="396" spans="1:4" x14ac:dyDescent="0.2">
      <c r="A396" s="21">
        <v>47</v>
      </c>
      <c r="B396" s="21">
        <v>2</v>
      </c>
      <c r="C396" s="21">
        <v>753</v>
      </c>
      <c r="D396" s="21">
        <v>11.63</v>
      </c>
    </row>
    <row r="397" spans="1:4" x14ac:dyDescent="0.2">
      <c r="A397" s="21">
        <v>48</v>
      </c>
      <c r="B397" s="21">
        <v>2</v>
      </c>
      <c r="C397" s="21">
        <v>2723</v>
      </c>
      <c r="D397" s="21">
        <v>11.65</v>
      </c>
    </row>
    <row r="398" spans="1:4" x14ac:dyDescent="0.2">
      <c r="A398" s="21">
        <v>49</v>
      </c>
      <c r="B398" s="21">
        <v>2</v>
      </c>
      <c r="C398" s="21">
        <v>4985</v>
      </c>
      <c r="D398" s="21">
        <v>11.41</v>
      </c>
    </row>
    <row r="399" spans="1:4" x14ac:dyDescent="0.2">
      <c r="A399" s="21">
        <v>50</v>
      </c>
      <c r="B399" s="21">
        <v>2</v>
      </c>
      <c r="C399" s="21">
        <v>7501</v>
      </c>
      <c r="D399" s="21">
        <v>11.5</v>
      </c>
    </row>
    <row r="400" spans="1:4" x14ac:dyDescent="0.2">
      <c r="A400" s="21">
        <v>51</v>
      </c>
      <c r="B400" s="21">
        <v>2</v>
      </c>
      <c r="C400" s="21">
        <v>8770</v>
      </c>
      <c r="D400" s="21">
        <v>11.41</v>
      </c>
    </row>
    <row r="401" spans="1:4" x14ac:dyDescent="0.2">
      <c r="A401" s="21">
        <v>52</v>
      </c>
      <c r="B401" s="21">
        <v>2</v>
      </c>
      <c r="C401" s="21">
        <v>1014</v>
      </c>
      <c r="D401" s="21">
        <v>11.66</v>
      </c>
    </row>
    <row r="402" spans="1:4" x14ac:dyDescent="0.2">
      <c r="A402" s="21">
        <v>53</v>
      </c>
      <c r="B402" s="21">
        <v>2</v>
      </c>
      <c r="C402" s="21">
        <v>2677</v>
      </c>
      <c r="D402" s="21">
        <v>11.6</v>
      </c>
    </row>
    <row r="403" spans="1:4" x14ac:dyDescent="0.2">
      <c r="A403" s="21">
        <v>54</v>
      </c>
      <c r="B403" s="21">
        <v>2</v>
      </c>
      <c r="C403" s="21">
        <v>4552</v>
      </c>
      <c r="D403" s="21">
        <v>11.49</v>
      </c>
    </row>
    <row r="404" spans="1:4" x14ac:dyDescent="0.2">
      <c r="A404" s="21">
        <v>55</v>
      </c>
      <c r="B404" s="21">
        <v>2</v>
      </c>
      <c r="C404" s="21">
        <v>6599</v>
      </c>
      <c r="D404" s="21">
        <v>11.5</v>
      </c>
    </row>
    <row r="405" spans="1:4" x14ac:dyDescent="0.2">
      <c r="A405" s="21">
        <v>56</v>
      </c>
      <c r="B405" s="21">
        <v>2</v>
      </c>
      <c r="C405" s="21">
        <v>8336</v>
      </c>
      <c r="D405" s="21">
        <v>11.42</v>
      </c>
    </row>
    <row r="406" spans="1:4" x14ac:dyDescent="0.2">
      <c r="A406" s="21">
        <v>57</v>
      </c>
      <c r="B406" s="21">
        <v>2</v>
      </c>
      <c r="C406" s="21">
        <v>935</v>
      </c>
      <c r="D406" s="21">
        <v>11.46</v>
      </c>
    </row>
    <row r="407" spans="1:4" x14ac:dyDescent="0.2">
      <c r="A407" s="21">
        <v>58</v>
      </c>
      <c r="B407" s="21">
        <v>2</v>
      </c>
      <c r="C407" s="21">
        <v>1604</v>
      </c>
      <c r="D407" s="21">
        <v>11.41</v>
      </c>
    </row>
    <row r="408" spans="1:4" x14ac:dyDescent="0.2">
      <c r="A408" s="21">
        <v>59</v>
      </c>
      <c r="B408" s="21">
        <v>2</v>
      </c>
      <c r="C408" s="21">
        <v>2851</v>
      </c>
      <c r="D408" s="21">
        <v>11.47</v>
      </c>
    </row>
    <row r="409" spans="1:4" x14ac:dyDescent="0.2">
      <c r="A409" s="21">
        <v>60</v>
      </c>
      <c r="B409" s="21">
        <v>2</v>
      </c>
      <c r="C409" s="21">
        <v>4324</v>
      </c>
      <c r="D409" s="21">
        <v>11.56</v>
      </c>
    </row>
    <row r="410" spans="1:4" x14ac:dyDescent="0.2">
      <c r="A410" s="21">
        <v>61</v>
      </c>
      <c r="B410" s="21">
        <v>2</v>
      </c>
      <c r="C410" s="21">
        <v>5019</v>
      </c>
      <c r="D410" s="21">
        <v>11.56</v>
      </c>
    </row>
    <row r="411" spans="1:4" x14ac:dyDescent="0.2">
      <c r="A411" s="21">
        <v>62</v>
      </c>
      <c r="B411" s="21">
        <v>2</v>
      </c>
      <c r="C411" s="21">
        <v>741</v>
      </c>
      <c r="D411" s="21">
        <v>11.52</v>
      </c>
    </row>
    <row r="412" spans="1:4" x14ac:dyDescent="0.2">
      <c r="A412" s="21">
        <v>63</v>
      </c>
      <c r="B412" s="21">
        <v>2</v>
      </c>
      <c r="C412" s="21">
        <v>1564</v>
      </c>
      <c r="D412" s="21">
        <v>11.61</v>
      </c>
    </row>
    <row r="413" spans="1:4" x14ac:dyDescent="0.2">
      <c r="A413" s="21">
        <v>64</v>
      </c>
      <c r="B413" s="21">
        <v>2</v>
      </c>
      <c r="C413" s="21">
        <v>2686</v>
      </c>
      <c r="D413" s="21">
        <v>11.63</v>
      </c>
    </row>
    <row r="414" spans="1:4" x14ac:dyDescent="0.2">
      <c r="A414" s="21">
        <v>65</v>
      </c>
      <c r="B414" s="21">
        <v>2</v>
      </c>
      <c r="C414" s="21">
        <v>3924</v>
      </c>
      <c r="D414" s="21">
        <v>11.52</v>
      </c>
    </row>
    <row r="415" spans="1:4" x14ac:dyDescent="0.2">
      <c r="A415" s="21">
        <v>66</v>
      </c>
      <c r="B415" s="21">
        <v>2</v>
      </c>
      <c r="C415" s="21">
        <v>4783</v>
      </c>
      <c r="D415" s="21">
        <v>11.53</v>
      </c>
    </row>
    <row r="416" spans="1:4" x14ac:dyDescent="0.2">
      <c r="A416" s="21">
        <v>67</v>
      </c>
      <c r="B416" s="21">
        <v>2</v>
      </c>
      <c r="C416" s="21">
        <v>7529</v>
      </c>
      <c r="D416" s="21">
        <v>11.46</v>
      </c>
    </row>
    <row r="417" spans="1:4" x14ac:dyDescent="0.2">
      <c r="A417" s="21">
        <v>68</v>
      </c>
      <c r="B417" s="21">
        <v>2</v>
      </c>
      <c r="C417" s="21">
        <v>7240</v>
      </c>
      <c r="D417" s="21">
        <v>11.46</v>
      </c>
    </row>
    <row r="418" spans="1:4" x14ac:dyDescent="0.2">
      <c r="A418" s="21">
        <v>69</v>
      </c>
      <c r="B418" s="21">
        <v>2</v>
      </c>
      <c r="C418" s="21">
        <v>3446</v>
      </c>
      <c r="D418" s="21">
        <v>11.52</v>
      </c>
    </row>
    <row r="419" spans="1:4" x14ac:dyDescent="0.2">
      <c r="A419" s="21">
        <v>70</v>
      </c>
      <c r="B419" s="21">
        <v>2</v>
      </c>
      <c r="C419" s="21">
        <v>6025</v>
      </c>
      <c r="D419" s="21">
        <v>11.45</v>
      </c>
    </row>
    <row r="420" spans="1:4" x14ac:dyDescent="0.2">
      <c r="A420" s="21">
        <v>71</v>
      </c>
      <c r="B420" s="21">
        <v>2</v>
      </c>
      <c r="C420" s="21">
        <v>1424</v>
      </c>
      <c r="D420" s="21">
        <v>11.62</v>
      </c>
    </row>
    <row r="421" spans="1:4" x14ac:dyDescent="0.2">
      <c r="A421" s="21">
        <v>72</v>
      </c>
      <c r="B421" s="21">
        <v>2</v>
      </c>
      <c r="C421" s="21">
        <v>1350</v>
      </c>
      <c r="D421" s="21">
        <v>11.5</v>
      </c>
    </row>
    <row r="422" spans="1:4" x14ac:dyDescent="0.2">
      <c r="A422" s="21">
        <v>73</v>
      </c>
      <c r="B422" s="21">
        <v>2</v>
      </c>
      <c r="C422" s="21">
        <v>2181</v>
      </c>
      <c r="D422" s="21">
        <v>11.37</v>
      </c>
    </row>
    <row r="423" spans="1:4" x14ac:dyDescent="0.2">
      <c r="A423" s="21">
        <v>74</v>
      </c>
      <c r="B423" s="21">
        <v>2</v>
      </c>
      <c r="C423" s="21">
        <v>5584</v>
      </c>
      <c r="D423" s="21">
        <v>11.26</v>
      </c>
    </row>
    <row r="424" spans="1:4" x14ac:dyDescent="0.2">
      <c r="A424" s="21">
        <v>75</v>
      </c>
      <c r="B424" s="21">
        <v>2</v>
      </c>
      <c r="C424" s="21">
        <v>7904</v>
      </c>
      <c r="D424" s="21">
        <v>11.45</v>
      </c>
    </row>
    <row r="425" spans="1:4" x14ac:dyDescent="0.2">
      <c r="A425" s="21">
        <v>76</v>
      </c>
      <c r="B425" s="21">
        <v>2</v>
      </c>
      <c r="C425" s="21">
        <v>6200</v>
      </c>
      <c r="D425" s="21">
        <v>11.36</v>
      </c>
    </row>
    <row r="426" spans="1:4" x14ac:dyDescent="0.2">
      <c r="A426" s="21">
        <v>77</v>
      </c>
      <c r="B426" s="21">
        <v>2</v>
      </c>
      <c r="C426" s="21">
        <v>15413</v>
      </c>
      <c r="D426" s="21">
        <v>11.43</v>
      </c>
    </row>
    <row r="427" spans="1:4" x14ac:dyDescent="0.2">
      <c r="A427" s="21">
        <v>78</v>
      </c>
      <c r="B427" s="21">
        <v>2</v>
      </c>
      <c r="C427" s="21">
        <v>2356</v>
      </c>
      <c r="D427" s="21">
        <v>11.44</v>
      </c>
    </row>
    <row r="428" spans="1:4" x14ac:dyDescent="0.2">
      <c r="A428" s="21">
        <v>79</v>
      </c>
      <c r="B428" s="21">
        <v>2</v>
      </c>
      <c r="C428" s="21">
        <v>6011</v>
      </c>
      <c r="D428" s="21">
        <v>11.39</v>
      </c>
    </row>
    <row r="429" spans="1:4" x14ac:dyDescent="0.2">
      <c r="A429" s="21">
        <v>80</v>
      </c>
      <c r="B429" s="21">
        <v>2</v>
      </c>
      <c r="C429" s="21">
        <v>7343</v>
      </c>
      <c r="D429" s="21">
        <v>11.24</v>
      </c>
    </row>
    <row r="430" spans="1:4" x14ac:dyDescent="0.2">
      <c r="A430" s="21">
        <v>81</v>
      </c>
      <c r="B430" s="21">
        <v>2</v>
      </c>
      <c r="C430" s="21">
        <v>10124</v>
      </c>
      <c r="D430" s="21">
        <v>11.38</v>
      </c>
    </row>
    <row r="431" spans="1:4" x14ac:dyDescent="0.2">
      <c r="A431" s="21">
        <v>82</v>
      </c>
      <c r="B431" s="21">
        <v>2</v>
      </c>
      <c r="C431" s="21">
        <v>13397</v>
      </c>
      <c r="D431" s="21">
        <v>11.43</v>
      </c>
    </row>
    <row r="432" spans="1:4" x14ac:dyDescent="0.2">
      <c r="A432" s="21">
        <v>83</v>
      </c>
      <c r="B432" s="21">
        <v>2</v>
      </c>
      <c r="C432" s="21">
        <v>2791</v>
      </c>
      <c r="D432" s="21">
        <v>11.43</v>
      </c>
    </row>
    <row r="433" spans="1:4" x14ac:dyDescent="0.2">
      <c r="A433" s="21">
        <v>84</v>
      </c>
      <c r="B433" s="21">
        <v>2</v>
      </c>
      <c r="C433" s="21">
        <v>3356</v>
      </c>
      <c r="D433" s="21">
        <v>11.41</v>
      </c>
    </row>
    <row r="434" spans="1:4" x14ac:dyDescent="0.2">
      <c r="A434" s="21">
        <v>85</v>
      </c>
      <c r="B434" s="21">
        <v>2</v>
      </c>
      <c r="C434" s="21">
        <v>4565</v>
      </c>
      <c r="D434" s="21">
        <v>11.31</v>
      </c>
    </row>
    <row r="435" spans="1:4" x14ac:dyDescent="0.2">
      <c r="A435" s="21">
        <v>86</v>
      </c>
      <c r="B435" s="21">
        <v>2</v>
      </c>
      <c r="C435" s="21">
        <v>6017</v>
      </c>
      <c r="D435" s="21">
        <v>11.27</v>
      </c>
    </row>
    <row r="436" spans="1:4" x14ac:dyDescent="0.2">
      <c r="A436" s="21">
        <v>87</v>
      </c>
      <c r="B436" s="21">
        <v>2</v>
      </c>
      <c r="C436" s="21">
        <v>8027</v>
      </c>
      <c r="D436" s="21">
        <v>11.25</v>
      </c>
    </row>
    <row r="437" spans="1:4" x14ac:dyDescent="0.2">
      <c r="A437" s="21">
        <v>88</v>
      </c>
      <c r="B437" s="21">
        <v>2</v>
      </c>
      <c r="C437" s="21">
        <v>1764</v>
      </c>
      <c r="D437" s="21">
        <v>11.25</v>
      </c>
    </row>
    <row r="438" spans="1:4" x14ac:dyDescent="0.2">
      <c r="A438" s="21">
        <v>89</v>
      </c>
      <c r="B438" s="21">
        <v>2</v>
      </c>
      <c r="C438" s="21">
        <v>3390</v>
      </c>
      <c r="D438" s="21">
        <v>11.06</v>
      </c>
    </row>
    <row r="439" spans="1:4" x14ac:dyDescent="0.2">
      <c r="A439" s="21">
        <v>90</v>
      </c>
      <c r="B439" s="21">
        <v>2</v>
      </c>
      <c r="C439" s="21">
        <v>5192</v>
      </c>
      <c r="D439" s="21">
        <v>11.49</v>
      </c>
    </row>
    <row r="440" spans="1:4" x14ac:dyDescent="0.2">
      <c r="A440" s="21">
        <v>91</v>
      </c>
      <c r="B440" s="21">
        <v>2</v>
      </c>
      <c r="C440" s="21">
        <v>6533</v>
      </c>
      <c r="D440" s="21">
        <v>11.46</v>
      </c>
    </row>
    <row r="441" spans="1:4" x14ac:dyDescent="0.2">
      <c r="A441" s="21">
        <v>92</v>
      </c>
      <c r="B441" s="21">
        <v>2</v>
      </c>
      <c r="C441" s="21">
        <v>9320</v>
      </c>
      <c r="D441" s="21">
        <v>11.47</v>
      </c>
    </row>
    <row r="442" spans="1:4" x14ac:dyDescent="0.2">
      <c r="A442" s="21">
        <v>93</v>
      </c>
      <c r="B442" s="21">
        <v>2</v>
      </c>
      <c r="C442" s="21">
        <v>1615</v>
      </c>
      <c r="D442" s="21">
        <v>11.26</v>
      </c>
    </row>
    <row r="443" spans="1:4" x14ac:dyDescent="0.2">
      <c r="A443" s="21">
        <v>94</v>
      </c>
      <c r="B443" s="21">
        <v>2</v>
      </c>
      <c r="C443" s="21">
        <v>3096</v>
      </c>
      <c r="D443" s="21">
        <v>11.23</v>
      </c>
    </row>
    <row r="444" spans="1:4" x14ac:dyDescent="0.2">
      <c r="A444" s="21">
        <v>95</v>
      </c>
      <c r="B444" s="21">
        <v>2</v>
      </c>
      <c r="C444" s="21">
        <v>4890</v>
      </c>
      <c r="D444" s="21">
        <v>11.17</v>
      </c>
    </row>
    <row r="445" spans="1:4" x14ac:dyDescent="0.2">
      <c r="A445" s="21">
        <v>96</v>
      </c>
      <c r="B445" s="21">
        <v>2</v>
      </c>
      <c r="C445" s="21">
        <v>6042</v>
      </c>
      <c r="D445" s="21">
        <v>11.25</v>
      </c>
    </row>
    <row r="446" spans="1:4" x14ac:dyDescent="0.2">
      <c r="A446" s="21">
        <v>97</v>
      </c>
      <c r="B446" s="21">
        <v>2</v>
      </c>
      <c r="C446" s="21">
        <v>8090</v>
      </c>
      <c r="D446" s="21">
        <v>11.45</v>
      </c>
    </row>
    <row r="447" spans="1:4" x14ac:dyDescent="0.2">
      <c r="A447" s="21">
        <v>98</v>
      </c>
      <c r="B447" s="21">
        <v>2</v>
      </c>
      <c r="C447" s="21">
        <v>1736</v>
      </c>
      <c r="D447" s="21">
        <v>11.65</v>
      </c>
    </row>
    <row r="448" spans="1:4" x14ac:dyDescent="0.2">
      <c r="A448" s="21">
        <v>99</v>
      </c>
      <c r="B448" s="21">
        <v>2</v>
      </c>
      <c r="C448" s="21">
        <v>2858</v>
      </c>
      <c r="D448" s="21">
        <v>11.46</v>
      </c>
    </row>
    <row r="449" spans="1:5" x14ac:dyDescent="0.2">
      <c r="A449" s="21">
        <v>100</v>
      </c>
      <c r="B449" s="21">
        <v>2</v>
      </c>
      <c r="C449" s="21">
        <v>3946</v>
      </c>
      <c r="D449" s="21">
        <v>11.65</v>
      </c>
    </row>
    <row r="450" spans="1:5" x14ac:dyDescent="0.2">
      <c r="A450" s="21">
        <v>101</v>
      </c>
      <c r="B450" s="21">
        <v>2</v>
      </c>
      <c r="C450" s="21">
        <v>5111</v>
      </c>
      <c r="D450" s="21">
        <v>11.59</v>
      </c>
    </row>
    <row r="451" spans="1:5" x14ac:dyDescent="0.2">
      <c r="A451" s="21">
        <v>102</v>
      </c>
      <c r="B451" s="21">
        <v>2</v>
      </c>
      <c r="C451" s="21">
        <v>6798</v>
      </c>
      <c r="D451" s="21">
        <v>11.26</v>
      </c>
    </row>
    <row r="452" spans="1:5" x14ac:dyDescent="0.2">
      <c r="A452" s="21">
        <v>103</v>
      </c>
      <c r="B452" s="21">
        <v>2</v>
      </c>
      <c r="C452" s="21">
        <v>6645</v>
      </c>
      <c r="D452" s="21">
        <v>11.55</v>
      </c>
    </row>
    <row r="453" spans="1:5" x14ac:dyDescent="0.2">
      <c r="A453" s="21">
        <v>104</v>
      </c>
      <c r="B453" s="21">
        <v>2</v>
      </c>
      <c r="C453" s="21">
        <v>6513</v>
      </c>
      <c r="D453" s="21">
        <v>11.56</v>
      </c>
    </row>
    <row r="454" spans="1:5" x14ac:dyDescent="0.2">
      <c r="A454" s="21">
        <v>105</v>
      </c>
      <c r="B454" s="21">
        <v>2</v>
      </c>
      <c r="C454" s="21">
        <v>2220</v>
      </c>
      <c r="D454" s="21">
        <v>11.61</v>
      </c>
    </row>
    <row r="455" spans="1:5" x14ac:dyDescent="0.2">
      <c r="A455" s="21">
        <v>106</v>
      </c>
      <c r="B455" s="21">
        <v>2</v>
      </c>
      <c r="C455" s="21">
        <v>4027</v>
      </c>
      <c r="D455" s="21">
        <v>11.41</v>
      </c>
    </row>
    <row r="456" spans="1:5" x14ac:dyDescent="0.2">
      <c r="A456" s="21">
        <v>107</v>
      </c>
      <c r="B456" s="21">
        <v>2</v>
      </c>
      <c r="C456" s="21">
        <v>3941</v>
      </c>
      <c r="D456" s="21">
        <v>11.53</v>
      </c>
    </row>
    <row r="457" spans="1:5" x14ac:dyDescent="0.2">
      <c r="A457" s="21">
        <v>108</v>
      </c>
      <c r="B457" s="21">
        <v>2</v>
      </c>
      <c r="C457" s="21">
        <v>2522</v>
      </c>
      <c r="D457" s="21">
        <v>11.49</v>
      </c>
      <c r="E457" s="18"/>
    </row>
    <row r="458" spans="1:5" x14ac:dyDescent="0.2">
      <c r="A458">
        <v>109</v>
      </c>
      <c r="B458">
        <v>2</v>
      </c>
      <c r="C458">
        <v>538</v>
      </c>
      <c r="D458">
        <v>11.71</v>
      </c>
    </row>
    <row r="459" spans="1:5" x14ac:dyDescent="0.2">
      <c r="A459">
        <v>110</v>
      </c>
      <c r="B459">
        <v>2</v>
      </c>
      <c r="C459">
        <v>106</v>
      </c>
      <c r="D459">
        <v>12.27</v>
      </c>
    </row>
    <row r="460" spans="1:5" x14ac:dyDescent="0.2">
      <c r="A460">
        <v>111</v>
      </c>
      <c r="B460">
        <v>2</v>
      </c>
      <c r="C460">
        <v>87</v>
      </c>
      <c r="D460">
        <v>12.58</v>
      </c>
    </row>
    <row r="461" spans="1:5" x14ac:dyDescent="0.2">
      <c r="A461">
        <v>112</v>
      </c>
      <c r="B461">
        <v>2</v>
      </c>
      <c r="C461">
        <v>105</v>
      </c>
      <c r="D461">
        <v>11.88</v>
      </c>
    </row>
    <row r="462" spans="1:5" x14ac:dyDescent="0.2">
      <c r="A462">
        <v>113</v>
      </c>
      <c r="B462">
        <v>2</v>
      </c>
      <c r="C462">
        <v>105</v>
      </c>
      <c r="D462">
        <v>12.42</v>
      </c>
    </row>
    <row r="463" spans="1:5" x14ac:dyDescent="0.2">
      <c r="A463">
        <v>114</v>
      </c>
      <c r="B463">
        <v>2</v>
      </c>
      <c r="C463">
        <v>376</v>
      </c>
      <c r="D463">
        <v>11.8</v>
      </c>
    </row>
    <row r="464" spans="1:5" x14ac:dyDescent="0.2">
      <c r="A464">
        <v>115</v>
      </c>
      <c r="B464">
        <v>2</v>
      </c>
      <c r="C464">
        <v>82</v>
      </c>
      <c r="D464">
        <v>12.67</v>
      </c>
    </row>
    <row r="465" spans="1:4" x14ac:dyDescent="0.2">
      <c r="A465">
        <v>116</v>
      </c>
      <c r="B465">
        <v>2</v>
      </c>
      <c r="C465">
        <v>88</v>
      </c>
      <c r="D465">
        <v>13.42</v>
      </c>
    </row>
    <row r="466" spans="1:4" x14ac:dyDescent="0.2">
      <c r="A466">
        <v>117</v>
      </c>
      <c r="B466">
        <v>2</v>
      </c>
      <c r="C466">
        <v>78</v>
      </c>
      <c r="D466">
        <v>13.38</v>
      </c>
    </row>
    <row r="467" spans="1:4" x14ac:dyDescent="0.2">
      <c r="A467">
        <v>118</v>
      </c>
      <c r="B467">
        <v>2</v>
      </c>
      <c r="C467">
        <v>528</v>
      </c>
      <c r="D467">
        <v>11.62</v>
      </c>
    </row>
    <row r="468" spans="1:4" x14ac:dyDescent="0.2">
      <c r="A468">
        <v>119</v>
      </c>
      <c r="B468">
        <v>2</v>
      </c>
      <c r="C468">
        <v>413</v>
      </c>
      <c r="D468">
        <v>11.5</v>
      </c>
    </row>
    <row r="469" spans="1:4" x14ac:dyDescent="0.2">
      <c r="A469">
        <v>120</v>
      </c>
      <c r="B469">
        <v>2</v>
      </c>
      <c r="C469">
        <v>89</v>
      </c>
      <c r="D469">
        <v>11.77</v>
      </c>
    </row>
    <row r="470" spans="1:4" x14ac:dyDescent="0.2">
      <c r="A470">
        <v>121</v>
      </c>
      <c r="B470">
        <v>2</v>
      </c>
      <c r="C470">
        <v>84</v>
      </c>
      <c r="D470">
        <v>12.91</v>
      </c>
    </row>
    <row r="471" spans="1:4" x14ac:dyDescent="0.2">
      <c r="A471">
        <v>122</v>
      </c>
      <c r="B471">
        <v>2</v>
      </c>
      <c r="C471">
        <v>84</v>
      </c>
      <c r="D471">
        <v>11.99</v>
      </c>
    </row>
    <row r="472" spans="1:4" x14ac:dyDescent="0.2">
      <c r="A472">
        <v>123</v>
      </c>
      <c r="B472">
        <v>2</v>
      </c>
      <c r="C472">
        <v>94</v>
      </c>
      <c r="D472">
        <v>12.03</v>
      </c>
    </row>
    <row r="473" spans="1:4" x14ac:dyDescent="0.2">
      <c r="A473">
        <v>124</v>
      </c>
      <c r="B473">
        <v>2</v>
      </c>
      <c r="C473">
        <v>848</v>
      </c>
      <c r="D473">
        <v>10.99</v>
      </c>
    </row>
    <row r="474" spans="1:4" x14ac:dyDescent="0.2">
      <c r="A474">
        <v>125</v>
      </c>
      <c r="B474">
        <v>2</v>
      </c>
      <c r="C474">
        <v>350</v>
      </c>
      <c r="D474">
        <v>11.58</v>
      </c>
    </row>
    <row r="475" spans="1:4" x14ac:dyDescent="0.2">
      <c r="A475">
        <v>126</v>
      </c>
      <c r="B475">
        <v>2</v>
      </c>
      <c r="C475">
        <v>480</v>
      </c>
      <c r="D475">
        <v>11.42</v>
      </c>
    </row>
    <row r="476" spans="1:4" x14ac:dyDescent="0.2">
      <c r="A476">
        <v>127</v>
      </c>
      <c r="B476">
        <v>2</v>
      </c>
      <c r="C476">
        <v>522</v>
      </c>
      <c r="D476">
        <v>11.42</v>
      </c>
    </row>
    <row r="477" spans="1:4" x14ac:dyDescent="0.2">
      <c r="A477">
        <v>128</v>
      </c>
      <c r="B477">
        <v>2</v>
      </c>
      <c r="C477">
        <v>79</v>
      </c>
      <c r="D477">
        <v>11.6</v>
      </c>
    </row>
    <row r="478" spans="1:4" x14ac:dyDescent="0.2">
      <c r="A478">
        <v>129</v>
      </c>
      <c r="B478">
        <v>2</v>
      </c>
      <c r="C478">
        <v>1802</v>
      </c>
      <c r="D478">
        <v>10.45</v>
      </c>
    </row>
    <row r="479" spans="1:4" x14ac:dyDescent="0.2">
      <c r="A479">
        <v>130</v>
      </c>
      <c r="B479">
        <v>2</v>
      </c>
      <c r="C479">
        <v>506</v>
      </c>
      <c r="D479">
        <v>11.62</v>
      </c>
    </row>
    <row r="480" spans="1:4" x14ac:dyDescent="0.2">
      <c r="A480">
        <v>131</v>
      </c>
      <c r="B480">
        <v>2</v>
      </c>
      <c r="C480">
        <v>489</v>
      </c>
      <c r="D480">
        <v>11.34</v>
      </c>
    </row>
    <row r="481" spans="1:4" x14ac:dyDescent="0.2">
      <c r="A481">
        <v>132</v>
      </c>
      <c r="B481">
        <v>2</v>
      </c>
      <c r="C481">
        <v>502</v>
      </c>
      <c r="D481">
        <v>11.49</v>
      </c>
    </row>
    <row r="482" spans="1:4" x14ac:dyDescent="0.2">
      <c r="A482">
        <v>133</v>
      </c>
      <c r="B482">
        <v>2</v>
      </c>
      <c r="C482">
        <v>633</v>
      </c>
      <c r="D482">
        <v>11.72</v>
      </c>
    </row>
    <row r="483" spans="1:4" x14ac:dyDescent="0.2">
      <c r="A483">
        <v>134</v>
      </c>
      <c r="B483">
        <v>2</v>
      </c>
      <c r="C483">
        <v>1340</v>
      </c>
      <c r="D483">
        <v>10.85</v>
      </c>
    </row>
    <row r="484" spans="1:4" x14ac:dyDescent="0.2">
      <c r="A484">
        <v>135</v>
      </c>
      <c r="B484">
        <v>2</v>
      </c>
      <c r="C484">
        <v>421</v>
      </c>
      <c r="D484">
        <v>11.4</v>
      </c>
    </row>
    <row r="485" spans="1:4" x14ac:dyDescent="0.2">
      <c r="A485">
        <v>136</v>
      </c>
      <c r="B485">
        <v>2</v>
      </c>
      <c r="C485">
        <v>456</v>
      </c>
      <c r="D485">
        <v>11.64</v>
      </c>
    </row>
    <row r="486" spans="1:4" x14ac:dyDescent="0.2">
      <c r="A486">
        <v>137</v>
      </c>
      <c r="B486">
        <v>2</v>
      </c>
      <c r="C486">
        <v>803</v>
      </c>
      <c r="D486">
        <v>11.5</v>
      </c>
    </row>
    <row r="487" spans="1:4" x14ac:dyDescent="0.2">
      <c r="A487">
        <v>138</v>
      </c>
      <c r="B487">
        <v>2</v>
      </c>
      <c r="C487">
        <v>724</v>
      </c>
      <c r="D487">
        <v>11.7</v>
      </c>
    </row>
    <row r="488" spans="1:4" x14ac:dyDescent="0.2">
      <c r="A488">
        <v>139</v>
      </c>
      <c r="B488">
        <v>2</v>
      </c>
      <c r="C488">
        <v>104</v>
      </c>
      <c r="D488">
        <v>12.27</v>
      </c>
    </row>
    <row r="489" spans="1:4" x14ac:dyDescent="0.2">
      <c r="A489">
        <v>140</v>
      </c>
      <c r="B489">
        <v>2</v>
      </c>
      <c r="C489">
        <v>94</v>
      </c>
      <c r="D489">
        <v>12.38</v>
      </c>
    </row>
    <row r="490" spans="1:4" x14ac:dyDescent="0.2">
      <c r="A490">
        <v>141</v>
      </c>
      <c r="B490">
        <v>2</v>
      </c>
      <c r="C490">
        <v>99</v>
      </c>
      <c r="D490">
        <v>12.51</v>
      </c>
    </row>
    <row r="491" spans="1:4" x14ac:dyDescent="0.2">
      <c r="A491">
        <v>142</v>
      </c>
      <c r="B491">
        <v>2</v>
      </c>
      <c r="C491">
        <v>2120</v>
      </c>
      <c r="D491">
        <v>11.6</v>
      </c>
    </row>
    <row r="492" spans="1:4" x14ac:dyDescent="0.2">
      <c r="A492">
        <v>143</v>
      </c>
      <c r="B492">
        <v>2</v>
      </c>
      <c r="C492">
        <v>2184</v>
      </c>
      <c r="D492">
        <v>11.58</v>
      </c>
    </row>
    <row r="493" spans="1:4" x14ac:dyDescent="0.2">
      <c r="A493">
        <v>144</v>
      </c>
      <c r="B493">
        <v>2</v>
      </c>
      <c r="C493">
        <v>2139</v>
      </c>
      <c r="D493">
        <v>11.53</v>
      </c>
    </row>
  </sheetData>
  <mergeCells count="101">
    <mergeCell ref="W64:Y64"/>
    <mergeCell ref="AM95:AQ95"/>
    <mergeCell ref="H61:AK61"/>
    <mergeCell ref="AM64:AN64"/>
    <mergeCell ref="AO64:AP64"/>
    <mergeCell ref="AM62:AP62"/>
    <mergeCell ref="AM61:AP61"/>
    <mergeCell ref="Z64:AB64"/>
    <mergeCell ref="AC64:AE64"/>
    <mergeCell ref="AF64:AH64"/>
    <mergeCell ref="AI64:AK64"/>
    <mergeCell ref="AF63:AK63"/>
    <mergeCell ref="H63:AE63"/>
    <mergeCell ref="H64:J64"/>
    <mergeCell ref="K64:M64"/>
    <mergeCell ref="N64:P64"/>
    <mergeCell ref="Q64:S64"/>
    <mergeCell ref="T64:V64"/>
    <mergeCell ref="H82:AK82"/>
    <mergeCell ref="H83:AK83"/>
    <mergeCell ref="H62:AK62"/>
    <mergeCell ref="W85:Y85"/>
    <mergeCell ref="Z85:AB85"/>
    <mergeCell ref="AC85:AE85"/>
    <mergeCell ref="H2:Y2"/>
    <mergeCell ref="H22:Y22"/>
    <mergeCell ref="H23:Y23"/>
    <mergeCell ref="H24:M24"/>
    <mergeCell ref="N24:S24"/>
    <mergeCell ref="T24:V24"/>
    <mergeCell ref="W24:Y24"/>
    <mergeCell ref="T5:V5"/>
    <mergeCell ref="W5:Y5"/>
    <mergeCell ref="T4:V4"/>
    <mergeCell ref="W4:Y4"/>
    <mergeCell ref="H3:Y3"/>
    <mergeCell ref="H5:J5"/>
    <mergeCell ref="K5:M5"/>
    <mergeCell ref="H4:M4"/>
    <mergeCell ref="N4:S4"/>
    <mergeCell ref="N5:P5"/>
    <mergeCell ref="Q5:S5"/>
    <mergeCell ref="W25:Y25"/>
    <mergeCell ref="H25:J25"/>
    <mergeCell ref="K25:M25"/>
    <mergeCell ref="N25:P25"/>
    <mergeCell ref="Q25:S25"/>
    <mergeCell ref="T25:V25"/>
    <mergeCell ref="J33:K33"/>
    <mergeCell ref="H33:I33"/>
    <mergeCell ref="Q33:R33"/>
    <mergeCell ref="S33:T33"/>
    <mergeCell ref="AF85:AH85"/>
    <mergeCell ref="AI85:AK85"/>
    <mergeCell ref="O95:R95"/>
    <mergeCell ref="V95:Y95"/>
    <mergeCell ref="AB95:AE95"/>
    <mergeCell ref="H313:AK313"/>
    <mergeCell ref="AM82:AP82"/>
    <mergeCell ref="AM83:AP83"/>
    <mergeCell ref="AM85:AN85"/>
    <mergeCell ref="AO85:AP85"/>
    <mergeCell ref="I95:L95"/>
    <mergeCell ref="H84:AE84"/>
    <mergeCell ref="AF84:AK84"/>
    <mergeCell ref="H85:J85"/>
    <mergeCell ref="K85:M85"/>
    <mergeCell ref="N85:P85"/>
    <mergeCell ref="Q85:S85"/>
    <mergeCell ref="T85:V85"/>
    <mergeCell ref="H314:AK314"/>
    <mergeCell ref="H315:AE315"/>
    <mergeCell ref="AF315:AK315"/>
    <mergeCell ref="H316:J316"/>
    <mergeCell ref="K316:M316"/>
    <mergeCell ref="N316:P316"/>
    <mergeCell ref="Q316:S316"/>
    <mergeCell ref="T316:V316"/>
    <mergeCell ref="W316:Y316"/>
    <mergeCell ref="Z316:AB316"/>
    <mergeCell ref="AC316:AE316"/>
    <mergeCell ref="AF316:AH316"/>
    <mergeCell ref="AI316:AK316"/>
    <mergeCell ref="I347:L347"/>
    <mergeCell ref="O347:R347"/>
    <mergeCell ref="V347:Y347"/>
    <mergeCell ref="AB347:AE347"/>
    <mergeCell ref="H334:AK334"/>
    <mergeCell ref="H335:AK335"/>
    <mergeCell ref="H336:AE336"/>
    <mergeCell ref="AF336:AK336"/>
    <mergeCell ref="H337:J337"/>
    <mergeCell ref="K337:M337"/>
    <mergeCell ref="N337:P337"/>
    <mergeCell ref="Q337:S337"/>
    <mergeCell ref="T337:V337"/>
    <mergeCell ref="W337:Y337"/>
    <mergeCell ref="Z337:AB337"/>
    <mergeCell ref="AC337:AE337"/>
    <mergeCell ref="AF337:AH337"/>
    <mergeCell ref="AI337:AK33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Dirk Jan Slotboom</cp:lastModifiedBy>
  <cp:revision/>
  <dcterms:created xsi:type="dcterms:W3CDTF">2016-07-20T09:42:32Z</dcterms:created>
  <dcterms:modified xsi:type="dcterms:W3CDTF">2020-10-31T16:28:16Z</dcterms:modified>
  <cp:category/>
  <cp:contentStatus/>
</cp:coreProperties>
</file>