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25677DDF-7037-A540-9155-5CAFE3A619CA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2-source data 3" sheetId="9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8" i="9" l="1"/>
  <c r="G69" i="9"/>
  <c r="F68" i="9"/>
  <c r="F69" i="9" s="1"/>
  <c r="D68" i="9"/>
  <c r="D69" i="9"/>
  <c r="C68" i="9"/>
  <c r="C69" i="9"/>
  <c r="G43" i="9"/>
  <c r="G44" i="9"/>
  <c r="F43" i="9"/>
  <c r="F44" i="9" s="1"/>
  <c r="D43" i="9"/>
  <c r="D44" i="9"/>
  <c r="C43" i="9"/>
  <c r="C44" i="9"/>
  <c r="G31" i="9"/>
  <c r="G32" i="9"/>
  <c r="F31" i="9"/>
  <c r="F32" i="9" s="1"/>
  <c r="D31" i="9"/>
  <c r="D32" i="9"/>
  <c r="C31" i="9"/>
  <c r="C32" i="9"/>
  <c r="G19" i="9"/>
  <c r="G20" i="9"/>
  <c r="F19" i="9"/>
  <c r="F20" i="9" s="1"/>
  <c r="D19" i="9"/>
  <c r="D20" i="9"/>
  <c r="C19" i="9"/>
  <c r="C20" i="9"/>
  <c r="G7" i="9"/>
  <c r="G8" i="9"/>
  <c r="F7" i="9"/>
  <c r="F8" i="9"/>
  <c r="D7" i="9"/>
  <c r="D8" i="9"/>
  <c r="C7" i="9"/>
  <c r="C8" i="9"/>
  <c r="G56" i="9"/>
  <c r="G57" i="9"/>
  <c r="F56" i="9"/>
  <c r="F57" i="9"/>
  <c r="D56" i="9"/>
  <c r="D57" i="9"/>
  <c r="C56" i="9"/>
  <c r="C57" i="9"/>
</calcChain>
</file>

<file path=xl/sharedStrings.xml><?xml version="1.0" encoding="utf-8"?>
<sst xmlns="http://schemas.openxmlformats.org/spreadsheetml/2006/main" count="78" uniqueCount="18">
  <si>
    <t>pH 7</t>
  </si>
  <si>
    <t>N-tat</t>
  </si>
  <si>
    <t>pH 4</t>
  </si>
  <si>
    <t>mean</t>
  </si>
  <si>
    <t>std</t>
  </si>
  <si>
    <t>h-tat</t>
  </si>
  <si>
    <t>pH7 (7N)</t>
  </si>
  <si>
    <t>pH4 (7N)</t>
  </si>
  <si>
    <t>H-tat</t>
  </si>
  <si>
    <t>pH4</t>
  </si>
  <si>
    <t>pH7</t>
  </si>
  <si>
    <t>Wt</t>
  </si>
  <si>
    <t>Empty</t>
  </si>
  <si>
    <t>S136E</t>
  </si>
  <si>
    <t>Y129A</t>
  </si>
  <si>
    <t>F130A</t>
  </si>
  <si>
    <t>L144A</t>
  </si>
  <si>
    <t>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</si>
</sst>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5310586176729"/>
          <c:y val="6.4657334499854183E-2"/>
          <c:w val="0.80379133858267715"/>
          <c:h val="0.71413896179644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2-source data 3'!$M$5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2-source data 3'!$O$6:$O$17</c:f>
                <c:numCache>
                  <c:formatCode>General</c:formatCode>
                  <c:ptCount val="12"/>
                  <c:pt idx="0">
                    <c:v>1.160311428702309E-14</c:v>
                  </c:pt>
                  <c:pt idx="1">
                    <c:v>14.786874011263853</c:v>
                  </c:pt>
                  <c:pt idx="2">
                    <c:v>11.974803690764654</c:v>
                  </c:pt>
                  <c:pt idx="3">
                    <c:v>9.0113114063111688</c:v>
                  </c:pt>
                  <c:pt idx="4">
                    <c:v>4.1475275649110754</c:v>
                  </c:pt>
                  <c:pt idx="5">
                    <c:v>6.8162061311193103</c:v>
                  </c:pt>
                  <c:pt idx="6">
                    <c:v>8.850432062815214</c:v>
                  </c:pt>
                  <c:pt idx="7">
                    <c:v>8.3799644524158001</c:v>
                  </c:pt>
                  <c:pt idx="8">
                    <c:v>8.178398627178332</c:v>
                  </c:pt>
                  <c:pt idx="9">
                    <c:v>13.16505677227757</c:v>
                  </c:pt>
                  <c:pt idx="10">
                    <c:v>0.73206708217243954</c:v>
                  </c:pt>
                  <c:pt idx="11">
                    <c:v>0.73206708222997663</c:v>
                  </c:pt>
                </c:numCache>
              </c:numRef>
            </c:plus>
            <c:minus>
              <c:numRef>
                <c:f>'Figure 2-source data 3'!$O$6:$O$17</c:f>
                <c:numCache>
                  <c:formatCode>General</c:formatCode>
                  <c:ptCount val="12"/>
                  <c:pt idx="0">
                    <c:v>1.160311428702309E-14</c:v>
                  </c:pt>
                  <c:pt idx="1">
                    <c:v>14.786874011263853</c:v>
                  </c:pt>
                  <c:pt idx="2">
                    <c:v>11.974803690764654</c:v>
                  </c:pt>
                  <c:pt idx="3">
                    <c:v>9.0113114063111688</c:v>
                  </c:pt>
                  <c:pt idx="4">
                    <c:v>4.1475275649110754</c:v>
                  </c:pt>
                  <c:pt idx="5">
                    <c:v>6.8162061311193103</c:v>
                  </c:pt>
                  <c:pt idx="6">
                    <c:v>8.850432062815214</c:v>
                  </c:pt>
                  <c:pt idx="7">
                    <c:v>8.3799644524158001</c:v>
                  </c:pt>
                  <c:pt idx="8">
                    <c:v>8.178398627178332</c:v>
                  </c:pt>
                  <c:pt idx="9">
                    <c:v>13.16505677227757</c:v>
                  </c:pt>
                  <c:pt idx="10">
                    <c:v>0.73206708217243954</c:v>
                  </c:pt>
                  <c:pt idx="11">
                    <c:v>0.73206708222997663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2-source data 3'!$K$6:$L$17</c:f>
              <c:multiLvlStrCache>
                <c:ptCount val="12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</c:lvl>
                <c:lvl>
                  <c:pt idx="0">
                    <c:v>Wt</c:v>
                  </c:pt>
                  <c:pt idx="2">
                    <c:v>Y129A</c:v>
                  </c:pt>
                  <c:pt idx="4">
                    <c:v>F130A</c:v>
                  </c:pt>
                  <c:pt idx="6">
                    <c:v>S136E</c:v>
                  </c:pt>
                  <c:pt idx="8">
                    <c:v>L144A</c:v>
                  </c:pt>
                  <c:pt idx="10">
                    <c:v>Empty</c:v>
                  </c:pt>
                </c:lvl>
              </c:multiLvlStrCache>
            </c:multiLvlStrRef>
          </c:cat>
          <c:val>
            <c:numRef>
              <c:f>'Figure 2-source data 3'!$M$6:$M$17</c:f>
              <c:numCache>
                <c:formatCode>General</c:formatCode>
                <c:ptCount val="12"/>
                <c:pt idx="0">
                  <c:v>100</c:v>
                </c:pt>
                <c:pt idx="1">
                  <c:v>97.488453352321301</c:v>
                </c:pt>
                <c:pt idx="2">
                  <c:v>97.740333977952105</c:v>
                </c:pt>
                <c:pt idx="3">
                  <c:v>98.401516316355966</c:v>
                </c:pt>
                <c:pt idx="4">
                  <c:v>100.28612989363261</c:v>
                </c:pt>
                <c:pt idx="5">
                  <c:v>109.15403511386889</c:v>
                </c:pt>
                <c:pt idx="6">
                  <c:v>93.482647329765143</c:v>
                </c:pt>
                <c:pt idx="7">
                  <c:v>95.860384209195757</c:v>
                </c:pt>
                <c:pt idx="8">
                  <c:v>95.964055665011486</c:v>
                </c:pt>
                <c:pt idx="9">
                  <c:v>95.807811211384276</c:v>
                </c:pt>
                <c:pt idx="10">
                  <c:v>2.6531191262132792</c:v>
                </c:pt>
                <c:pt idx="11">
                  <c:v>2.653119126040886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C-7940-B570-4FAFE7139746}"/>
            </c:ext>
          </c:extLst>
        </c:ser>
        <c:ser>
          <c:idx val="1"/>
          <c:order val="1"/>
          <c:tx>
            <c:strRef>
              <c:f>'Figure 2-source data 3'!$N$5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2-source data 3'!$P$6:$P$17</c:f>
                <c:numCache>
                  <c:formatCode>General</c:formatCode>
                  <c:ptCount val="12"/>
                  <c:pt idx="0">
                    <c:v>1.1903241783905343</c:v>
                  </c:pt>
                  <c:pt idx="1">
                    <c:v>2.168413689252759</c:v>
                  </c:pt>
                  <c:pt idx="2">
                    <c:v>0.55570912808081552</c:v>
                  </c:pt>
                  <c:pt idx="3">
                    <c:v>7.1626711551709095</c:v>
                  </c:pt>
                  <c:pt idx="4">
                    <c:v>8.3678378741884636</c:v>
                  </c:pt>
                  <c:pt idx="5">
                    <c:v>3.1371253204428347</c:v>
                  </c:pt>
                  <c:pt idx="6">
                    <c:v>5.6828935022840925</c:v>
                  </c:pt>
                  <c:pt idx="7">
                    <c:v>9.5370880061746774</c:v>
                  </c:pt>
                  <c:pt idx="8">
                    <c:v>5.0412358128495924</c:v>
                  </c:pt>
                  <c:pt idx="9">
                    <c:v>7.244085200558974</c:v>
                  </c:pt>
                  <c:pt idx="10">
                    <c:v>0.73206708217243954</c:v>
                  </c:pt>
                  <c:pt idx="11">
                    <c:v>0.73206708222997663</c:v>
                  </c:pt>
                </c:numCache>
              </c:numRef>
            </c:plus>
            <c:minus>
              <c:numRef>
                <c:f>'Figure 2-source data 3'!$P$6:$P$17</c:f>
                <c:numCache>
                  <c:formatCode>General</c:formatCode>
                  <c:ptCount val="12"/>
                  <c:pt idx="0">
                    <c:v>1.1903241783905343</c:v>
                  </c:pt>
                  <c:pt idx="1">
                    <c:v>2.168413689252759</c:v>
                  </c:pt>
                  <c:pt idx="2">
                    <c:v>0.55570912808081552</c:v>
                  </c:pt>
                  <c:pt idx="3">
                    <c:v>7.1626711551709095</c:v>
                  </c:pt>
                  <c:pt idx="4">
                    <c:v>8.3678378741884636</c:v>
                  </c:pt>
                  <c:pt idx="5">
                    <c:v>3.1371253204428347</c:v>
                  </c:pt>
                  <c:pt idx="6">
                    <c:v>5.6828935022840925</c:v>
                  </c:pt>
                  <c:pt idx="7">
                    <c:v>9.5370880061746774</c:v>
                  </c:pt>
                  <c:pt idx="8">
                    <c:v>5.0412358128495924</c:v>
                  </c:pt>
                  <c:pt idx="9">
                    <c:v>7.244085200558974</c:v>
                  </c:pt>
                  <c:pt idx="10">
                    <c:v>0.73206708217243954</c:v>
                  </c:pt>
                  <c:pt idx="11">
                    <c:v>0.73206708222997663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2-source data 3'!$K$6:$L$17</c:f>
              <c:multiLvlStrCache>
                <c:ptCount val="12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</c:lvl>
                <c:lvl>
                  <c:pt idx="0">
                    <c:v>Wt</c:v>
                  </c:pt>
                  <c:pt idx="2">
                    <c:v>Y129A</c:v>
                  </c:pt>
                  <c:pt idx="4">
                    <c:v>F130A</c:v>
                  </c:pt>
                  <c:pt idx="6">
                    <c:v>S136E</c:v>
                  </c:pt>
                  <c:pt idx="8">
                    <c:v>L144A</c:v>
                  </c:pt>
                  <c:pt idx="10">
                    <c:v>Empty</c:v>
                  </c:pt>
                </c:lvl>
              </c:multiLvlStrCache>
            </c:multiLvlStrRef>
          </c:cat>
          <c:val>
            <c:numRef>
              <c:f>'Figure 2-source data 3'!$N$6:$N$17</c:f>
              <c:numCache>
                <c:formatCode>General</c:formatCode>
                <c:ptCount val="12"/>
                <c:pt idx="0">
                  <c:v>110.91163526882424</c:v>
                </c:pt>
                <c:pt idx="1">
                  <c:v>110.02869686968234</c:v>
                </c:pt>
                <c:pt idx="2">
                  <c:v>109.90728061472943</c:v>
                </c:pt>
                <c:pt idx="3">
                  <c:v>106.36826340075196</c:v>
                </c:pt>
                <c:pt idx="4">
                  <c:v>103.01522420649509</c:v>
                </c:pt>
                <c:pt idx="5">
                  <c:v>106.82726960450724</c:v>
                </c:pt>
                <c:pt idx="6">
                  <c:v>97.552867118372973</c:v>
                </c:pt>
                <c:pt idx="7">
                  <c:v>84.773734539634617</c:v>
                </c:pt>
                <c:pt idx="8">
                  <c:v>103.44272069788167</c:v>
                </c:pt>
                <c:pt idx="9">
                  <c:v>102.40412071632734</c:v>
                </c:pt>
                <c:pt idx="10">
                  <c:v>2.6531191262132792</c:v>
                </c:pt>
                <c:pt idx="11">
                  <c:v>2.653119126040886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C-7940-B570-4FAFE713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axId val="1113106672"/>
        <c:axId val="1131810832"/>
      </c:barChart>
      <c:catAx>
        <c:axId val="11131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31810832"/>
        <c:crosses val="autoZero"/>
        <c:auto val="1"/>
        <c:lblAlgn val="ctr"/>
        <c:lblOffset val="100"/>
        <c:noMultiLvlLbl val="0"/>
      </c:catAx>
      <c:valAx>
        <c:axId val="1131810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+mn-lt"/>
                    <a:cs typeface="Arial" panose="020B0604020202020204" pitchFamily="34" charset="0"/>
                  </a:rPr>
                  <a:t>Relative</a:t>
                </a:r>
                <a:r>
                  <a:rPr lang="en-US" sz="1200" baseline="0">
                    <a:solidFill>
                      <a:schemeClr val="tx1"/>
                    </a:solidFill>
                    <a:latin typeface="+mn-lt"/>
                    <a:cs typeface="Arial" panose="020B0604020202020204" pitchFamily="34" charset="0"/>
                  </a:rPr>
                  <a:t> cell-cell fusion (%)</a:t>
                </a:r>
                <a:endParaRPr lang="en-US" sz="1200">
                  <a:solidFill>
                    <a:schemeClr val="tx1"/>
                  </a:solidFill>
                  <a:latin typeface="+mn-lt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1310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811590551181102"/>
          <c:y val="2.3653185397279886E-2"/>
          <c:w val="0.24361721784776902"/>
          <c:h val="8.7572655690765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25</xdr:row>
      <xdr:rowOff>177800</xdr:rowOff>
    </xdr:from>
    <xdr:to>
      <xdr:col>16</xdr:col>
      <xdr:colOff>76200</xdr:colOff>
      <xdr:row>39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69"/>
  <sheetViews>
    <sheetView tabSelected="1" zoomScale="50" zoomScaleNormal="50" workbookViewId="0">
      <selection activeCell="S38" sqref="S38"/>
    </sheetView>
  </sheetViews>
  <sheetFormatPr baseColWidth="10" defaultRowHeight="16" x14ac:dyDescent="0.2"/>
  <sheetData>
    <row r="1" spans="2:16" x14ac:dyDescent="0.2">
      <c r="C1" s="4" t="s">
        <v>17</v>
      </c>
      <c r="D1" s="4"/>
      <c r="E1" s="4"/>
      <c r="F1" s="4"/>
      <c r="G1" s="4"/>
    </row>
    <row r="2" spans="2:16" x14ac:dyDescent="0.2">
      <c r="C2" s="2" t="s">
        <v>1</v>
      </c>
      <c r="D2" s="2"/>
      <c r="E2" s="1"/>
      <c r="F2" s="2" t="s">
        <v>5</v>
      </c>
      <c r="G2" s="2"/>
    </row>
    <row r="3" spans="2:16" x14ac:dyDescent="0.2">
      <c r="C3" t="s">
        <v>0</v>
      </c>
      <c r="D3" t="s">
        <v>2</v>
      </c>
      <c r="F3" t="s">
        <v>6</v>
      </c>
      <c r="G3" t="s">
        <v>7</v>
      </c>
    </row>
    <row r="4" spans="2:16" x14ac:dyDescent="0.2">
      <c r="B4">
        <v>20191125</v>
      </c>
      <c r="C4">
        <v>2.4087849805171802</v>
      </c>
      <c r="D4">
        <v>2.4087849800000001</v>
      </c>
      <c r="F4">
        <v>2.4087849805171802</v>
      </c>
      <c r="G4">
        <v>2.4087849800000001</v>
      </c>
      <c r="M4" s="2" t="s">
        <v>3</v>
      </c>
      <c r="N4" s="2"/>
      <c r="O4" s="2" t="s">
        <v>4</v>
      </c>
      <c r="P4" s="2"/>
    </row>
    <row r="5" spans="2:16" x14ac:dyDescent="0.2">
      <c r="B5">
        <v>20191209</v>
      </c>
      <c r="C5">
        <v>3.6465547788551365</v>
      </c>
      <c r="D5">
        <v>3.6465547788551365</v>
      </c>
      <c r="F5">
        <v>3.6465547788551365</v>
      </c>
      <c r="G5">
        <v>3.6465547788551365</v>
      </c>
      <c r="M5" t="s">
        <v>1</v>
      </c>
      <c r="N5" t="s">
        <v>8</v>
      </c>
      <c r="O5" t="s">
        <v>1</v>
      </c>
      <c r="P5" t="s">
        <v>8</v>
      </c>
    </row>
    <row r="6" spans="2:16" x14ac:dyDescent="0.2">
      <c r="B6">
        <v>20191216</v>
      </c>
      <c r="C6">
        <v>1.9040176192675216</v>
      </c>
      <c r="D6">
        <v>1.9040176192675216</v>
      </c>
      <c r="F6">
        <v>1.9040176192675216</v>
      </c>
      <c r="G6">
        <v>1.9040176192675216</v>
      </c>
      <c r="K6" s="3" t="s">
        <v>11</v>
      </c>
      <c r="L6" t="s">
        <v>10</v>
      </c>
      <c r="M6">
        <v>100</v>
      </c>
      <c r="N6">
        <v>110.91163526882424</v>
      </c>
      <c r="O6">
        <v>1.160311428702309E-14</v>
      </c>
      <c r="P6">
        <v>1.1903241783905343</v>
      </c>
    </row>
    <row r="7" spans="2:16" x14ac:dyDescent="0.2">
      <c r="B7" t="s">
        <v>3</v>
      </c>
      <c r="C7">
        <f>AVERAGE(C4:C6)</f>
        <v>2.6531191262132792</v>
      </c>
      <c r="D7">
        <f>AVERAGE(D4:D6)</f>
        <v>2.653119126040886</v>
      </c>
      <c r="F7">
        <f>AVERAGE(F4:F6)</f>
        <v>2.6531191262132792</v>
      </c>
      <c r="G7">
        <f>AVERAGE(G4:G6)</f>
        <v>2.653119126040886</v>
      </c>
      <c r="K7" s="3"/>
      <c r="L7" t="s">
        <v>9</v>
      </c>
      <c r="M7">
        <v>97.488453352321301</v>
      </c>
      <c r="N7">
        <v>110.02869686968234</v>
      </c>
      <c r="O7">
        <v>14.786874011263853</v>
      </c>
      <c r="P7">
        <v>2.168413689252759</v>
      </c>
    </row>
    <row r="8" spans="2:16" x14ac:dyDescent="0.2">
      <c r="B8" t="s">
        <v>4</v>
      </c>
      <c r="C8">
        <f>STDEV(C4:C6,C7)</f>
        <v>0.73206708217243954</v>
      </c>
      <c r="D8">
        <f>STDEV(D4:D6,D7)</f>
        <v>0.73206708222997663</v>
      </c>
      <c r="F8">
        <f>STDEV(F4:F6,F7)</f>
        <v>0.73206708217243954</v>
      </c>
      <c r="G8">
        <f>STDEV(G4:G6,G7)</f>
        <v>0.73206708222997663</v>
      </c>
      <c r="K8" s="3" t="s">
        <v>14</v>
      </c>
      <c r="L8" t="s">
        <v>10</v>
      </c>
      <c r="M8">
        <v>97.740333977952105</v>
      </c>
      <c r="N8">
        <v>109.90728061472943</v>
      </c>
      <c r="O8">
        <v>11.974803690764654</v>
      </c>
      <c r="P8">
        <v>0.55570912808081552</v>
      </c>
    </row>
    <row r="9" spans="2:16" x14ac:dyDescent="0.2">
      <c r="K9" s="3"/>
      <c r="L9" t="s">
        <v>9</v>
      </c>
      <c r="M9">
        <v>98.401516316355966</v>
      </c>
      <c r="N9">
        <v>106.36826340075196</v>
      </c>
      <c r="O9">
        <v>9.0113114063111688</v>
      </c>
      <c r="P9">
        <v>7.1626711551709095</v>
      </c>
    </row>
    <row r="10" spans="2:16" x14ac:dyDescent="0.2">
      <c r="K10" s="3" t="s">
        <v>15</v>
      </c>
      <c r="L10" t="s">
        <v>10</v>
      </c>
      <c r="M10">
        <v>100.28612989363261</v>
      </c>
      <c r="N10">
        <v>103.01522420649509</v>
      </c>
      <c r="O10">
        <v>4.1475275649110754</v>
      </c>
      <c r="P10">
        <v>8.3678378741884636</v>
      </c>
    </row>
    <row r="11" spans="2:16" x14ac:dyDescent="0.2">
      <c r="K11" s="3"/>
      <c r="L11" t="s">
        <v>9</v>
      </c>
      <c r="M11">
        <v>109.15403511386889</v>
      </c>
      <c r="N11">
        <v>106.82726960450724</v>
      </c>
      <c r="O11">
        <v>6.8162061311193103</v>
      </c>
      <c r="P11">
        <v>3.1371253204428347</v>
      </c>
    </row>
    <row r="12" spans="2:16" x14ac:dyDescent="0.2">
      <c r="K12" s="3" t="s">
        <v>13</v>
      </c>
      <c r="L12" t="s">
        <v>10</v>
      </c>
      <c r="M12">
        <v>93.482647329765143</v>
      </c>
      <c r="N12">
        <v>97.552867118372973</v>
      </c>
      <c r="O12">
        <v>8.850432062815214</v>
      </c>
      <c r="P12">
        <v>5.6828935022840925</v>
      </c>
    </row>
    <row r="13" spans="2:16" x14ac:dyDescent="0.2">
      <c r="C13" s="4" t="s">
        <v>11</v>
      </c>
      <c r="D13" s="4"/>
      <c r="E13" s="4"/>
      <c r="F13" s="4"/>
      <c r="G13" s="4"/>
      <c r="K13" s="3"/>
      <c r="L13" t="s">
        <v>9</v>
      </c>
      <c r="M13">
        <v>95.860384209195757</v>
      </c>
      <c r="N13">
        <v>84.773734539634617</v>
      </c>
      <c r="O13">
        <v>8.3799644524158001</v>
      </c>
      <c r="P13">
        <v>9.5370880061746774</v>
      </c>
    </row>
    <row r="14" spans="2:16" x14ac:dyDescent="0.2">
      <c r="C14" s="2" t="s">
        <v>1</v>
      </c>
      <c r="D14" s="2"/>
      <c r="E14" s="1"/>
      <c r="F14" s="2" t="s">
        <v>5</v>
      </c>
      <c r="G14" s="2"/>
      <c r="K14" s="3" t="s">
        <v>16</v>
      </c>
      <c r="L14" t="s">
        <v>10</v>
      </c>
      <c r="M14">
        <v>95.964055665011486</v>
      </c>
      <c r="N14">
        <v>103.44272069788167</v>
      </c>
      <c r="O14">
        <v>8.178398627178332</v>
      </c>
      <c r="P14">
        <v>5.0412358128495924</v>
      </c>
    </row>
    <row r="15" spans="2:16" x14ac:dyDescent="0.2">
      <c r="C15" t="s">
        <v>0</v>
      </c>
      <c r="D15" t="s">
        <v>2</v>
      </c>
      <c r="F15" t="s">
        <v>6</v>
      </c>
      <c r="G15" t="s">
        <v>7</v>
      </c>
      <c r="K15" s="3"/>
      <c r="L15" t="s">
        <v>9</v>
      </c>
      <c r="M15">
        <v>95.807811211384276</v>
      </c>
      <c r="N15">
        <v>102.40412071632734</v>
      </c>
      <c r="O15">
        <v>13.16505677227757</v>
      </c>
      <c r="P15">
        <v>7.244085200558974</v>
      </c>
    </row>
    <row r="16" spans="2:16" x14ac:dyDescent="0.2">
      <c r="B16">
        <v>20191125</v>
      </c>
      <c r="C16">
        <v>100.00000000000001</v>
      </c>
      <c r="D16">
        <v>99.318875774632332</v>
      </c>
      <c r="F16">
        <v>111.29737565270169</v>
      </c>
      <c r="G16">
        <v>112.85897172971396</v>
      </c>
      <c r="K16" s="3" t="s">
        <v>12</v>
      </c>
      <c r="L16" t="s">
        <v>10</v>
      </c>
      <c r="M16">
        <v>2.6531191262132792</v>
      </c>
      <c r="N16">
        <v>2.6531191262132792</v>
      </c>
      <c r="O16">
        <v>0.73206708217243954</v>
      </c>
      <c r="P16">
        <v>0.73206708217243954</v>
      </c>
    </row>
    <row r="17" spans="2:16" x14ac:dyDescent="0.2">
      <c r="B17">
        <v>20191209</v>
      </c>
      <c r="C17">
        <v>100</v>
      </c>
      <c r="D17">
        <v>114.61388042960803</v>
      </c>
      <c r="F17">
        <v>112.13781783900406</v>
      </c>
      <c r="G17">
        <v>109.63590236359801</v>
      </c>
      <c r="K17" s="3"/>
      <c r="L17" t="s">
        <v>9</v>
      </c>
      <c r="M17">
        <v>2.653119126040886</v>
      </c>
      <c r="N17">
        <v>2.653119126040886</v>
      </c>
      <c r="O17">
        <v>0.73206708222997663</v>
      </c>
      <c r="P17">
        <v>0.73206708222997663</v>
      </c>
    </row>
    <row r="18" spans="2:16" x14ac:dyDescent="0.2">
      <c r="B18">
        <v>20191216</v>
      </c>
      <c r="C18">
        <v>100.00000000000001</v>
      </c>
      <c r="D18">
        <v>78.53260385272354</v>
      </c>
      <c r="F18">
        <v>109.29971231476701</v>
      </c>
      <c r="G18">
        <v>107.591216515735</v>
      </c>
    </row>
    <row r="19" spans="2:16" x14ac:dyDescent="0.2">
      <c r="B19" t="s">
        <v>3</v>
      </c>
      <c r="C19">
        <f>AVERAGE(C16:C18)</f>
        <v>100</v>
      </c>
      <c r="D19">
        <f>AVERAGE(D16:D18)</f>
        <v>97.488453352321301</v>
      </c>
      <c r="F19">
        <f>AVERAGE(F16:F18)</f>
        <v>110.91163526882424</v>
      </c>
      <c r="G19">
        <f>AVERAGE(G16:G18)</f>
        <v>110.02869686968234</v>
      </c>
    </row>
    <row r="20" spans="2:16" x14ac:dyDescent="0.2">
      <c r="B20" t="s">
        <v>4</v>
      </c>
      <c r="C20">
        <f>STDEV(C16:C18,C19)</f>
        <v>1.160311428702309E-14</v>
      </c>
      <c r="D20">
        <f>STDEV(D16:D18,D19)</f>
        <v>14.786874011263853</v>
      </c>
      <c r="F20">
        <f>STDEV(F16:F18,F19)</f>
        <v>1.1903241783905343</v>
      </c>
      <c r="G20">
        <f>STDEV(G16:G18,G19)</f>
        <v>2.168413689252759</v>
      </c>
    </row>
    <row r="25" spans="2:16" x14ac:dyDescent="0.2">
      <c r="C25" s="4" t="s">
        <v>14</v>
      </c>
      <c r="D25" s="4"/>
      <c r="E25" s="4"/>
      <c r="F25" s="4"/>
      <c r="G25" s="4"/>
    </row>
    <row r="26" spans="2:16" x14ac:dyDescent="0.2">
      <c r="C26" s="2" t="s">
        <v>1</v>
      </c>
      <c r="D26" s="2"/>
      <c r="E26" s="1"/>
      <c r="F26" s="2" t="s">
        <v>5</v>
      </c>
      <c r="G26" s="2"/>
    </row>
    <row r="27" spans="2:16" x14ac:dyDescent="0.2">
      <c r="C27" t="s">
        <v>0</v>
      </c>
      <c r="D27" t="s">
        <v>2</v>
      </c>
      <c r="F27" t="s">
        <v>6</v>
      </c>
      <c r="G27" t="s">
        <v>7</v>
      </c>
    </row>
    <row r="28" spans="2:16" x14ac:dyDescent="0.2">
      <c r="B28">
        <v>20191125</v>
      </c>
      <c r="C28">
        <v>114.65336134453781</v>
      </c>
      <c r="D28">
        <v>111.13688212927757</v>
      </c>
      <c r="F28">
        <v>109.51023890785</v>
      </c>
      <c r="G28">
        <v>116.49780701754386</v>
      </c>
    </row>
    <row r="29" spans="2:16" x14ac:dyDescent="0.2">
      <c r="B29">
        <v>20191209</v>
      </c>
      <c r="C29">
        <v>88.538156750314101</v>
      </c>
      <c r="D29">
        <v>91.629552442532997</v>
      </c>
      <c r="F29">
        <v>110.69315771849531</v>
      </c>
      <c r="G29">
        <v>101.29665768360999</v>
      </c>
    </row>
    <row r="30" spans="2:16" x14ac:dyDescent="0.2">
      <c r="B30">
        <v>20191216</v>
      </c>
      <c r="C30">
        <v>90.029483839004399</v>
      </c>
      <c r="D30">
        <v>92.438114377257307</v>
      </c>
      <c r="F30">
        <v>109.518445217843</v>
      </c>
      <c r="G30">
        <v>101.310325501102</v>
      </c>
    </row>
    <row r="31" spans="2:16" x14ac:dyDescent="0.2">
      <c r="B31" t="s">
        <v>3</v>
      </c>
      <c r="C31">
        <f>AVERAGE(C28:C30)</f>
        <v>97.740333977952105</v>
      </c>
      <c r="D31">
        <f>AVERAGE(D28:D30)</f>
        <v>98.401516316355966</v>
      </c>
      <c r="F31">
        <f>AVERAGE(F28:F30)</f>
        <v>109.90728061472943</v>
      </c>
      <c r="G31">
        <f>AVERAGE(G28:G30)</f>
        <v>106.36826340075196</v>
      </c>
    </row>
    <row r="32" spans="2:16" x14ac:dyDescent="0.2">
      <c r="B32" t="s">
        <v>4</v>
      </c>
      <c r="C32">
        <f>STDEV(C28:C30,C31)</f>
        <v>11.974803690764654</v>
      </c>
      <c r="D32">
        <f>STDEV(D28:D30,D31)</f>
        <v>9.0113114063111688</v>
      </c>
      <c r="F32">
        <f>STDEV(F28:F30,F31)</f>
        <v>0.55570912808081552</v>
      </c>
      <c r="G32">
        <f>STDEV(G28:G30,G31)</f>
        <v>7.1626711551709095</v>
      </c>
    </row>
    <row r="37" spans="2:7" x14ac:dyDescent="0.2">
      <c r="C37" s="4" t="s">
        <v>15</v>
      </c>
      <c r="D37" s="4"/>
      <c r="E37" s="4"/>
      <c r="F37" s="4"/>
      <c r="G37" s="4"/>
    </row>
    <row r="38" spans="2:7" x14ac:dyDescent="0.2">
      <c r="C38" s="2" t="s">
        <v>1</v>
      </c>
      <c r="D38" s="2"/>
      <c r="E38" s="1"/>
      <c r="F38" s="2" t="s">
        <v>5</v>
      </c>
      <c r="G38" s="2"/>
    </row>
    <row r="39" spans="2:7" x14ac:dyDescent="0.2">
      <c r="C39" t="s">
        <v>0</v>
      </c>
      <c r="D39" t="s">
        <v>2</v>
      </c>
      <c r="F39" t="s">
        <v>6</v>
      </c>
      <c r="G39" t="s">
        <v>7</v>
      </c>
    </row>
    <row r="40" spans="2:7" x14ac:dyDescent="0.2">
      <c r="B40">
        <v>20191125</v>
      </c>
      <c r="C40">
        <v>106.11811143160772</v>
      </c>
      <c r="D40">
        <v>115.95352268535596</v>
      </c>
      <c r="F40">
        <v>98.725808834392041</v>
      </c>
      <c r="G40">
        <v>102.740463374678</v>
      </c>
    </row>
    <row r="41" spans="2:7" x14ac:dyDescent="0.2">
      <c r="B41">
        <v>20191209</v>
      </c>
      <c r="C41">
        <v>96.827948329736202</v>
      </c>
      <c r="D41">
        <v>111.671742266389</v>
      </c>
      <c r="F41">
        <v>114.71146333296123</v>
      </c>
      <c r="G41">
        <v>107.37539881671468</v>
      </c>
    </row>
    <row r="42" spans="2:7" x14ac:dyDescent="0.2">
      <c r="B42">
        <v>20191216</v>
      </c>
      <c r="C42">
        <v>97.912329919553898</v>
      </c>
      <c r="D42">
        <v>99.836840389861706</v>
      </c>
      <c r="F42">
        <v>95.608400452132003</v>
      </c>
      <c r="G42">
        <v>110.365946622129</v>
      </c>
    </row>
    <row r="43" spans="2:7" x14ac:dyDescent="0.2">
      <c r="B43" t="s">
        <v>3</v>
      </c>
      <c r="C43">
        <f>AVERAGE(C40:C42)</f>
        <v>100.28612989363261</v>
      </c>
      <c r="D43">
        <f>AVERAGE(D40:D42)</f>
        <v>109.15403511386889</v>
      </c>
      <c r="F43">
        <f>AVERAGE(F40:F42)</f>
        <v>103.01522420649509</v>
      </c>
      <c r="G43">
        <f>AVERAGE(G40:G42)</f>
        <v>106.82726960450724</v>
      </c>
    </row>
    <row r="44" spans="2:7" x14ac:dyDescent="0.2">
      <c r="B44" t="s">
        <v>4</v>
      </c>
      <c r="C44">
        <f>STDEV(C40:C42,C43)</f>
        <v>4.1475275649110754</v>
      </c>
      <c r="D44">
        <f>STDEV(D40:D42,D43)</f>
        <v>6.8162061311193103</v>
      </c>
      <c r="F44">
        <f>STDEV(F40:F42,F43)</f>
        <v>8.3678378741884636</v>
      </c>
      <c r="G44">
        <f>STDEV(G40:G42,G43)</f>
        <v>3.1371253204428347</v>
      </c>
    </row>
    <row r="49" spans="2:7" x14ac:dyDescent="0.2">
      <c r="C49" s="4" t="s">
        <v>13</v>
      </c>
      <c r="D49" s="4"/>
      <c r="E49" s="4"/>
      <c r="F49" s="4"/>
      <c r="G49" s="4"/>
    </row>
    <row r="50" spans="2:7" x14ac:dyDescent="0.2">
      <c r="C50" s="1" t="s">
        <v>1</v>
      </c>
      <c r="D50" s="1"/>
      <c r="E50" s="1"/>
      <c r="F50" s="1" t="s">
        <v>5</v>
      </c>
      <c r="G50" s="1"/>
    </row>
    <row r="51" spans="2:7" x14ac:dyDescent="0.2">
      <c r="C51" t="s">
        <v>0</v>
      </c>
      <c r="D51" t="s">
        <v>2</v>
      </c>
      <c r="F51" t="s">
        <v>6</v>
      </c>
      <c r="G51" t="s">
        <v>7</v>
      </c>
    </row>
    <row r="52" spans="2:7" x14ac:dyDescent="0.2">
      <c r="B52">
        <v>20190909</v>
      </c>
      <c r="C52">
        <v>89.142561256860304</v>
      </c>
      <c r="D52">
        <v>91.739842603374811</v>
      </c>
      <c r="F52">
        <v>96.629962330649562</v>
      </c>
      <c r="G52">
        <v>88.823751290090598</v>
      </c>
    </row>
    <row r="53" spans="2:7" x14ac:dyDescent="0.2">
      <c r="B53">
        <v>20190826</v>
      </c>
      <c r="C53">
        <v>81.232483308661202</v>
      </c>
      <c r="D53">
        <v>84.233737149255703</v>
      </c>
      <c r="F53">
        <v>94.598223448563346</v>
      </c>
      <c r="G53">
        <v>81.366359940847133</v>
      </c>
    </row>
    <row r="54" spans="2:7" x14ac:dyDescent="0.2">
      <c r="B54">
        <v>20190805</v>
      </c>
      <c r="C54">
        <v>103.621617006745</v>
      </c>
      <c r="D54">
        <v>105.27515609118601</v>
      </c>
      <c r="F54">
        <v>106.977686723378</v>
      </c>
      <c r="G54">
        <v>97.406271166182023</v>
      </c>
    </row>
    <row r="55" spans="2:7" x14ac:dyDescent="0.2">
      <c r="B55">
        <v>20191216</v>
      </c>
      <c r="C55">
        <v>99.933927746794097</v>
      </c>
      <c r="D55">
        <v>102.1928009929665</v>
      </c>
      <c r="F55">
        <v>92.005595970900998</v>
      </c>
      <c r="G55">
        <v>71.4985557614187</v>
      </c>
    </row>
    <row r="56" spans="2:7" x14ac:dyDescent="0.2">
      <c r="B56" t="s">
        <v>3</v>
      </c>
      <c r="C56">
        <f>AVERAGE(C52:C55)</f>
        <v>93.482647329765143</v>
      </c>
      <c r="D56">
        <f>AVERAGE(D52:D55)</f>
        <v>95.860384209195757</v>
      </c>
      <c r="F56">
        <f>AVERAGE(F52:F55)</f>
        <v>97.552867118372973</v>
      </c>
      <c r="G56">
        <f>AVERAGE(G52:G55)</f>
        <v>84.773734539634617</v>
      </c>
    </row>
    <row r="57" spans="2:7" x14ac:dyDescent="0.2">
      <c r="B57" t="s">
        <v>4</v>
      </c>
      <c r="C57">
        <f>STDEV(C52:C55,C56)</f>
        <v>8.850432062815214</v>
      </c>
      <c r="D57">
        <f>STDEV(D52:D55,D56)</f>
        <v>8.3799644524158001</v>
      </c>
      <c r="F57">
        <f>STDEV(F52:F55,F56)</f>
        <v>5.6828935022840925</v>
      </c>
      <c r="G57">
        <f>STDEV(G52:G55,G56)</f>
        <v>9.5370880061746774</v>
      </c>
    </row>
    <row r="62" spans="2:7" x14ac:dyDescent="0.2">
      <c r="C62" s="4" t="s">
        <v>16</v>
      </c>
      <c r="D62" s="4"/>
      <c r="E62" s="4"/>
      <c r="F62" s="4"/>
      <c r="G62" s="4"/>
    </row>
    <row r="63" spans="2:7" x14ac:dyDescent="0.2">
      <c r="C63" s="2" t="s">
        <v>1</v>
      </c>
      <c r="D63" s="2"/>
      <c r="E63" s="1"/>
      <c r="F63" s="2" t="s">
        <v>5</v>
      </c>
      <c r="G63" s="2"/>
    </row>
    <row r="64" spans="2:7" x14ac:dyDescent="0.2">
      <c r="C64" t="s">
        <v>0</v>
      </c>
      <c r="D64" t="s">
        <v>2</v>
      </c>
      <c r="F64" t="s">
        <v>6</v>
      </c>
      <c r="G64" t="s">
        <v>7</v>
      </c>
    </row>
    <row r="65" spans="2:7" x14ac:dyDescent="0.2">
      <c r="B65">
        <v>20191125</v>
      </c>
      <c r="C65">
        <v>106.27498608370021</v>
      </c>
      <c r="D65">
        <v>90.483216525267437</v>
      </c>
      <c r="F65">
        <v>105.44984488107499</v>
      </c>
      <c r="G65">
        <v>107.711209922771</v>
      </c>
    </row>
    <row r="66" spans="2:7" x14ac:dyDescent="0.2">
      <c r="B66">
        <v>20191209</v>
      </c>
      <c r="C66">
        <v>86.270656830847528</v>
      </c>
      <c r="D66">
        <v>113.92050008014103</v>
      </c>
      <c r="F66">
        <v>108.36365665810899</v>
      </c>
      <c r="G66">
        <v>107.339466592324</v>
      </c>
    </row>
    <row r="67" spans="2:7" x14ac:dyDescent="0.2">
      <c r="B67">
        <v>20191216</v>
      </c>
      <c r="C67">
        <v>95.346524080486745</v>
      </c>
      <c r="D67">
        <v>83.019717028744353</v>
      </c>
      <c r="F67">
        <v>96.514660554461003</v>
      </c>
      <c r="G67">
        <v>92.161685633887004</v>
      </c>
    </row>
    <row r="68" spans="2:7" x14ac:dyDescent="0.2">
      <c r="B68" t="s">
        <v>3</v>
      </c>
      <c r="C68">
        <f>AVERAGE(C65:C67)</f>
        <v>95.964055665011486</v>
      </c>
      <c r="D68">
        <f>AVERAGE(D65:D67)</f>
        <v>95.807811211384276</v>
      </c>
      <c r="F68">
        <f>AVERAGE(F65:F67)</f>
        <v>103.44272069788167</v>
      </c>
      <c r="G68">
        <f>AVERAGE(G65:G67)</f>
        <v>102.40412071632734</v>
      </c>
    </row>
    <row r="69" spans="2:7" x14ac:dyDescent="0.2">
      <c r="B69" t="s">
        <v>4</v>
      </c>
      <c r="C69">
        <f>STDEV(C65:C67,C68)</f>
        <v>8.178398627178332</v>
      </c>
      <c r="D69">
        <f>STDEV(D65:D67,D68)</f>
        <v>13.16505677227757</v>
      </c>
      <c r="F69">
        <f>STDEV(F65:F67,F68)</f>
        <v>5.0412358128495924</v>
      </c>
      <c r="G69">
        <f>STDEV(G65:G67,G68)</f>
        <v>7.244085200558974</v>
      </c>
    </row>
  </sheetData>
  <mergeCells count="24">
    <mergeCell ref="C14:D14"/>
    <mergeCell ref="F14:G14"/>
    <mergeCell ref="C38:D38"/>
    <mergeCell ref="F38:G38"/>
    <mergeCell ref="C63:D63"/>
    <mergeCell ref="F63:G63"/>
    <mergeCell ref="C25:G25"/>
    <mergeCell ref="C37:G37"/>
    <mergeCell ref="C49:G49"/>
    <mergeCell ref="C62:G62"/>
    <mergeCell ref="C26:D26"/>
    <mergeCell ref="F26:G26"/>
    <mergeCell ref="C1:G1"/>
    <mergeCell ref="C13:G13"/>
    <mergeCell ref="K6:K7"/>
    <mergeCell ref="K8:K9"/>
    <mergeCell ref="K10:K11"/>
    <mergeCell ref="C2:D2"/>
    <mergeCell ref="F2:G2"/>
    <mergeCell ref="K16:K17"/>
    <mergeCell ref="K12:K13"/>
    <mergeCell ref="K14:K15"/>
    <mergeCell ref="M4:N4"/>
    <mergeCell ref="O4:P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2-source data 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2021-06-05T15:17:58Z</dcterms:modified>
</cp:coreProperties>
</file>