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lcosset/Desktop/Backup FLC PWB 02:11:07/PAPERS/HBV Fusion/eLife/Revision/Uploaded/Perez-Vargas eLife Source data/"/>
    </mc:Choice>
  </mc:AlternateContent>
  <xr:revisionPtr revIDLastSave="0" documentId="13_ncr:1_{31944FEE-BA9A-A542-B060-7C839D6D4547}" xr6:coauthVersionLast="46" xr6:coauthVersionMax="46" xr10:uidLastSave="{00000000-0000-0000-0000-000000000000}"/>
  <bookViews>
    <workbookView xWindow="0" yWindow="500" windowWidth="28800" windowHeight="17500" tabRatio="500" xr2:uid="{00000000-000D-0000-FFFF-FFFF00000000}"/>
  </bookViews>
  <sheets>
    <sheet name="Figure 3-source data 1" sheetId="3" r:id="rId1"/>
    <sheet name="Feuil2" sheetId="1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4" i="3" l="1"/>
  <c r="G104" i="3"/>
  <c r="F103" i="3"/>
  <c r="G103" i="3"/>
  <c r="F102" i="3"/>
  <c r="G102" i="3" s="1"/>
  <c r="F101" i="3"/>
  <c r="G101" i="3"/>
  <c r="F100" i="3"/>
  <c r="G100" i="3"/>
  <c r="F99" i="3"/>
  <c r="G99" i="3"/>
  <c r="F98" i="3"/>
  <c r="G98" i="3"/>
  <c r="F92" i="3"/>
  <c r="G92" i="3"/>
  <c r="F91" i="3"/>
  <c r="G91" i="3"/>
  <c r="F90" i="3"/>
  <c r="G90" i="3"/>
  <c r="F89" i="3"/>
  <c r="G89" i="3"/>
  <c r="F88" i="3"/>
  <c r="G88" i="3"/>
  <c r="F87" i="3"/>
  <c r="G87" i="3"/>
  <c r="F86" i="3"/>
  <c r="G86" i="3"/>
  <c r="F75" i="3"/>
  <c r="G75" i="3" s="1"/>
  <c r="F76" i="3"/>
  <c r="G76" i="3"/>
  <c r="F77" i="3"/>
  <c r="G77" i="3"/>
  <c r="F78" i="3"/>
  <c r="G78" i="3"/>
  <c r="F79" i="3"/>
  <c r="G79" i="3"/>
  <c r="F80" i="3"/>
  <c r="G80" i="3"/>
  <c r="F74" i="3"/>
  <c r="G74" i="3" s="1"/>
  <c r="G17" i="3"/>
  <c r="H17" i="3"/>
  <c r="G16" i="3"/>
  <c r="H16" i="3" s="1"/>
  <c r="G15" i="3"/>
  <c r="H15" i="3"/>
  <c r="G14" i="3"/>
  <c r="H14" i="3"/>
  <c r="H45" i="3"/>
  <c r="I45" i="3" s="1"/>
  <c r="H44" i="3"/>
  <c r="I44" i="3"/>
  <c r="H43" i="3"/>
  <c r="I43" i="3" s="1"/>
  <c r="H42" i="3"/>
  <c r="I42" i="3"/>
  <c r="H41" i="3"/>
  <c r="I41" i="3" s="1"/>
  <c r="H34" i="3"/>
  <c r="I34" i="3"/>
  <c r="H35" i="3"/>
  <c r="I35" i="3" s="1"/>
  <c r="H36" i="3"/>
  <c r="I36" i="3"/>
  <c r="H37" i="3"/>
  <c r="I37" i="3" s="1"/>
  <c r="H33" i="3"/>
  <c r="I33" i="3"/>
  <c r="H5" i="3"/>
  <c r="I5" i="3"/>
  <c r="H6" i="3"/>
  <c r="I6" i="3" s="1"/>
  <c r="H7" i="3"/>
  <c r="I7" i="3"/>
  <c r="H4" i="3"/>
  <c r="I4" i="3" s="1"/>
</calcChain>
</file>

<file path=xl/sharedStrings.xml><?xml version="1.0" encoding="utf-8"?>
<sst xmlns="http://schemas.openxmlformats.org/spreadsheetml/2006/main" count="103" uniqueCount="35">
  <si>
    <t>mean</t>
  </si>
  <si>
    <t>std</t>
  </si>
  <si>
    <t>Wt</t>
  </si>
  <si>
    <t>HBV</t>
  </si>
  <si>
    <t>0 mM</t>
  </si>
  <si>
    <t>0.5 mM</t>
  </si>
  <si>
    <t>1 mM</t>
  </si>
  <si>
    <t>2019.04.08</t>
  </si>
  <si>
    <t>0h</t>
  </si>
  <si>
    <t>2 mM</t>
  </si>
  <si>
    <t>2019.01.28</t>
  </si>
  <si>
    <t>2019.01.29</t>
  </si>
  <si>
    <t>2019.04.24</t>
  </si>
  <si>
    <t>Mean</t>
  </si>
  <si>
    <t>16h</t>
  </si>
  <si>
    <t>DTNB</t>
  </si>
  <si>
    <t xml:space="preserve">0H  </t>
  </si>
  <si>
    <t>0H</t>
  </si>
  <si>
    <t>0.125 mM</t>
  </si>
  <si>
    <t>0.25 mM</t>
  </si>
  <si>
    <t xml:space="preserve"> 1 mM</t>
  </si>
  <si>
    <t>16H</t>
  </si>
  <si>
    <t>Infectivity in DTNB at 0h and 16h</t>
  </si>
  <si>
    <t>0h std</t>
  </si>
  <si>
    <t>STD</t>
  </si>
  <si>
    <t>noGP</t>
  </si>
  <si>
    <t>16h std</t>
  </si>
  <si>
    <t>NoGP</t>
  </si>
  <si>
    <t>input</t>
  </si>
  <si>
    <t>1h</t>
  </si>
  <si>
    <t>2h</t>
  </si>
  <si>
    <t>4h</t>
  </si>
  <si>
    <t>DTNB(-)</t>
  </si>
  <si>
    <t>DTNB kinetics</t>
  </si>
  <si>
    <t>VSV-∆p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</si>
</sst>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rgb="FF000000"/>
      </bottom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49" fontId="3" fillId="0" borderId="0" xfId="0" applyNumberFormat="1" applyFont="1"/>
    <xf numFmtId="0" fontId="0" fillId="0" borderId="1" xfId="0" applyBorder="1"/>
    <xf numFmtId="0" fontId="0" fillId="0" borderId="0" xfId="0" applyFont="1"/>
    <xf numFmtId="11" fontId="0" fillId="0" borderId="0" xfId="0" applyNumberFormat="1"/>
    <xf numFmtId="0" fontId="0" fillId="0" borderId="2" xfId="0" applyFont="1" applyBorder="1"/>
    <xf numFmtId="11" fontId="0" fillId="0" borderId="2" xfId="0" applyNumberFormat="1" applyBorder="1"/>
    <xf numFmtId="0" fontId="4" fillId="0" borderId="0" xfId="0" applyFont="1" applyFill="1" applyBorder="1"/>
    <xf numFmtId="0" fontId="4" fillId="0" borderId="3" xfId="0" applyFont="1" applyFill="1" applyBorder="1"/>
    <xf numFmtId="11" fontId="4" fillId="0" borderId="0" xfId="0" applyNumberFormat="1" applyFont="1" applyFill="1" applyBorder="1"/>
    <xf numFmtId="0" fontId="4" fillId="0" borderId="4" xfId="0" applyFont="1" applyFill="1" applyBorder="1"/>
    <xf numFmtId="11" fontId="4" fillId="0" borderId="4" xfId="0" applyNumberFormat="1" applyFont="1" applyFill="1" applyBorder="1"/>
    <xf numFmtId="0" fontId="0" fillId="2" borderId="0" xfId="0" applyFill="1"/>
    <xf numFmtId="11" fontId="0" fillId="0" borderId="5" xfId="0" applyNumberFormat="1" applyBorder="1"/>
    <xf numFmtId="0" fontId="4" fillId="0" borderId="6" xfId="0" applyFont="1" applyFill="1" applyBorder="1"/>
    <xf numFmtId="0" fontId="4" fillId="0" borderId="5" xfId="0" applyFont="1" applyFill="1" applyBorder="1"/>
    <xf numFmtId="0" fontId="0" fillId="0" borderId="6" xfId="0" applyBorder="1"/>
    <xf numFmtId="0" fontId="0" fillId="0" borderId="5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6" xfId="0" applyBorder="1" applyAlignment="1">
      <alignment horizontal="center"/>
    </xf>
  </cellXfs>
  <cellStyles count="1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3-source data 1'!$M$4</c:f>
              <c:strCache>
                <c:ptCount val="1"/>
                <c:pt idx="0">
                  <c:v>0H  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3-source data 1'!$O$5:$O$8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1.8048275050316094</c:v>
                  </c:pt>
                  <c:pt idx="2">
                    <c:v>4.5108678533800006</c:v>
                  </c:pt>
                  <c:pt idx="3">
                    <c:v>4.2253429124030317</c:v>
                  </c:pt>
                </c:numCache>
              </c:numRef>
            </c:plus>
            <c:minus>
              <c:numRef>
                <c:f>'Figure 3-source data 1'!$O$5:$O$8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1.8048275050316094</c:v>
                  </c:pt>
                  <c:pt idx="2">
                    <c:v>4.5108678533800006</c:v>
                  </c:pt>
                  <c:pt idx="3">
                    <c:v>4.2253429124030317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3-source data 1'!$L$5:$L$8</c:f>
              <c:strCache>
                <c:ptCount val="4"/>
                <c:pt idx="0">
                  <c:v>0 mM</c:v>
                </c:pt>
                <c:pt idx="1">
                  <c:v>0.5 mM</c:v>
                </c:pt>
                <c:pt idx="2">
                  <c:v>1 mM</c:v>
                </c:pt>
                <c:pt idx="3">
                  <c:v>2 mM</c:v>
                </c:pt>
              </c:strCache>
            </c:strRef>
          </c:cat>
          <c:val>
            <c:numRef>
              <c:f>'Figure 3-source data 1'!$M$5:$M$8</c:f>
              <c:numCache>
                <c:formatCode>General</c:formatCode>
                <c:ptCount val="4"/>
                <c:pt idx="0">
                  <c:v>100</c:v>
                </c:pt>
                <c:pt idx="1">
                  <c:v>83.551958784587228</c:v>
                </c:pt>
                <c:pt idx="2">
                  <c:v>56.235370891503436</c:v>
                </c:pt>
                <c:pt idx="3">
                  <c:v>21.371459932980944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5-A841-A783-29C24FE0FC2A}"/>
            </c:ext>
          </c:extLst>
        </c:ser>
        <c:ser>
          <c:idx val="1"/>
          <c:order val="1"/>
          <c:tx>
            <c:strRef>
              <c:f>'Figure 3-source data 1'!$N$4</c:f>
              <c:strCache>
                <c:ptCount val="1"/>
                <c:pt idx="0">
                  <c:v>16h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/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3-source data 1'!$P$5:$P$8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8.1719360928672931</c:v>
                  </c:pt>
                  <c:pt idx="2">
                    <c:v>3.3404619305485088</c:v>
                  </c:pt>
                  <c:pt idx="3">
                    <c:v>4.8799655442863408</c:v>
                  </c:pt>
                </c:numCache>
              </c:numRef>
            </c:plus>
            <c:minus>
              <c:numRef>
                <c:f>'Figure 3-source data 1'!$P$5:$P$8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8.1719360928672931</c:v>
                  </c:pt>
                  <c:pt idx="2">
                    <c:v>3.3404619305485088</c:v>
                  </c:pt>
                  <c:pt idx="3">
                    <c:v>4.8799655442863408</c:v>
                  </c:pt>
                </c:numCache>
              </c:numRef>
            </c:minus>
          </c:errBars>
          <c:cat>
            <c:strRef>
              <c:f>'Figure 3-source data 1'!$L$5:$L$8</c:f>
              <c:strCache>
                <c:ptCount val="4"/>
                <c:pt idx="0">
                  <c:v>0 mM</c:v>
                </c:pt>
                <c:pt idx="1">
                  <c:v>0.5 mM</c:v>
                </c:pt>
                <c:pt idx="2">
                  <c:v>1 mM</c:v>
                </c:pt>
                <c:pt idx="3">
                  <c:v>2 mM</c:v>
                </c:pt>
              </c:strCache>
            </c:strRef>
          </c:cat>
          <c:val>
            <c:numRef>
              <c:f>'Figure 3-source data 1'!$N$5:$N$8</c:f>
              <c:numCache>
                <c:formatCode>General</c:formatCode>
                <c:ptCount val="4"/>
                <c:pt idx="0">
                  <c:v>100</c:v>
                </c:pt>
                <c:pt idx="1">
                  <c:v>85.360366417792719</c:v>
                </c:pt>
                <c:pt idx="2">
                  <c:v>82.910225144035707</c:v>
                </c:pt>
                <c:pt idx="3">
                  <c:v>83.965777474997353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5-A841-A783-29C24FE0F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4841416"/>
        <c:axId val="-2124834936"/>
      </c:lineChart>
      <c:catAx>
        <c:axId val="-2124841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DTNB</a:t>
                </a:r>
              </a:p>
            </c:rich>
          </c:tx>
          <c:layout>
            <c:manualLayout>
              <c:xMode val="edge"/>
              <c:yMode val="edge"/>
              <c:x val="9.3953849518810154E-2"/>
              <c:y val="0.79430555555555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834936"/>
        <c:crosses val="autoZero"/>
        <c:auto val="1"/>
        <c:lblAlgn val="ctr"/>
        <c:lblOffset val="100"/>
        <c:noMultiLvlLbl val="0"/>
      </c:catAx>
      <c:valAx>
        <c:axId val="-2124834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cell-cell fusion (%)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6111111111111108E-2"/>
              <c:y val="0.129472149314669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84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71522309711287"/>
          <c:y val="6.9444444444444448E-2"/>
          <c:w val="0.32528477690288715"/>
          <c:h val="0.105374990254930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3-source data 1'!$C$55</c:f>
              <c:strCache>
                <c:ptCount val="1"/>
                <c:pt idx="0">
                  <c:v>0H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3-source data 1'!$E$56:$E$60</c:f>
                <c:numCache>
                  <c:formatCode>General</c:formatCode>
                  <c:ptCount val="5"/>
                  <c:pt idx="0">
                    <c:v>525379.36712287995</c:v>
                  </c:pt>
                  <c:pt idx="1">
                    <c:v>337307.44164915744</c:v>
                  </c:pt>
                  <c:pt idx="2">
                    <c:v>117088.10142587687</c:v>
                  </c:pt>
                  <c:pt idx="3">
                    <c:v>75565.238034152266</c:v>
                  </c:pt>
                  <c:pt idx="4">
                    <c:v>15958.426042780598</c:v>
                  </c:pt>
                </c:numCache>
              </c:numRef>
            </c:plus>
            <c:minus>
              <c:numRef>
                <c:f>'Figure 3-source data 1'!$E$56:$E$60</c:f>
                <c:numCache>
                  <c:formatCode>General</c:formatCode>
                  <c:ptCount val="5"/>
                  <c:pt idx="0">
                    <c:v>525379.36712287995</c:v>
                  </c:pt>
                  <c:pt idx="1">
                    <c:v>337307.44164915744</c:v>
                  </c:pt>
                  <c:pt idx="2">
                    <c:v>117088.10142587687</c:v>
                  </c:pt>
                  <c:pt idx="3">
                    <c:v>75565.238034152266</c:v>
                  </c:pt>
                  <c:pt idx="4">
                    <c:v>15958.426042780598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3-source data 1'!$B$56:$B$60</c:f>
              <c:strCache>
                <c:ptCount val="5"/>
                <c:pt idx="0">
                  <c:v>0 mM</c:v>
                </c:pt>
                <c:pt idx="1">
                  <c:v>0.125 mM</c:v>
                </c:pt>
                <c:pt idx="2">
                  <c:v>0.25 mM</c:v>
                </c:pt>
                <c:pt idx="3">
                  <c:v>0.5 mM</c:v>
                </c:pt>
                <c:pt idx="4">
                  <c:v> 1 mM</c:v>
                </c:pt>
              </c:strCache>
            </c:strRef>
          </c:cat>
          <c:val>
            <c:numRef>
              <c:f>'Figure 3-source data 1'!$C$56:$C$60</c:f>
              <c:numCache>
                <c:formatCode>0.00E+00</c:formatCode>
                <c:ptCount val="5"/>
                <c:pt idx="0">
                  <c:v>1642361.0747947055</c:v>
                </c:pt>
                <c:pt idx="1">
                  <c:v>765706.64277319144</c:v>
                </c:pt>
                <c:pt idx="2">
                  <c:v>249048.49597260053</c:v>
                </c:pt>
                <c:pt idx="3">
                  <c:v>132158.99540675769</c:v>
                </c:pt>
                <c:pt idx="4">
                  <c:v>18059.680517506415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9-7842-B368-57739E869365}"/>
            </c:ext>
          </c:extLst>
        </c:ser>
        <c:ser>
          <c:idx val="1"/>
          <c:order val="1"/>
          <c:tx>
            <c:strRef>
              <c:f>'Figure 3-source data 1'!$D$55</c:f>
              <c:strCache>
                <c:ptCount val="1"/>
                <c:pt idx="0">
                  <c:v>16H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3-source data 1'!$F$56:$F$60</c:f>
                <c:numCache>
                  <c:formatCode>General</c:formatCode>
                  <c:ptCount val="5"/>
                  <c:pt idx="0">
                    <c:v>523780.96214798448</c:v>
                  </c:pt>
                  <c:pt idx="1">
                    <c:v>916857.64946499304</c:v>
                  </c:pt>
                  <c:pt idx="2">
                    <c:v>1401659.6494946089</c:v>
                  </c:pt>
                  <c:pt idx="3">
                    <c:v>1086599.9496335455</c:v>
                  </c:pt>
                  <c:pt idx="4">
                    <c:v>557507.81770472019</c:v>
                  </c:pt>
                </c:numCache>
              </c:numRef>
            </c:plus>
            <c:minus>
              <c:numRef>
                <c:f>'Figure 3-source data 1'!$F$56:$F$60</c:f>
                <c:numCache>
                  <c:formatCode>General</c:formatCode>
                  <c:ptCount val="5"/>
                  <c:pt idx="0">
                    <c:v>523780.96214798448</c:v>
                  </c:pt>
                  <c:pt idx="1">
                    <c:v>916857.64946499304</c:v>
                  </c:pt>
                  <c:pt idx="2">
                    <c:v>1401659.6494946089</c:v>
                  </c:pt>
                  <c:pt idx="3">
                    <c:v>1086599.9496335455</c:v>
                  </c:pt>
                  <c:pt idx="4">
                    <c:v>557507.81770472019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3-source data 1'!$B$56:$B$60</c:f>
              <c:strCache>
                <c:ptCount val="5"/>
                <c:pt idx="0">
                  <c:v>0 mM</c:v>
                </c:pt>
                <c:pt idx="1">
                  <c:v>0.125 mM</c:v>
                </c:pt>
                <c:pt idx="2">
                  <c:v>0.25 mM</c:v>
                </c:pt>
                <c:pt idx="3">
                  <c:v>0.5 mM</c:v>
                </c:pt>
                <c:pt idx="4">
                  <c:v> 1 mM</c:v>
                </c:pt>
              </c:strCache>
            </c:strRef>
          </c:cat>
          <c:val>
            <c:numRef>
              <c:f>'Figure 3-source data 1'!$D$56:$D$60</c:f>
              <c:numCache>
                <c:formatCode>0.00E+00</c:formatCode>
                <c:ptCount val="5"/>
                <c:pt idx="0">
                  <c:v>1505032.3019120146</c:v>
                </c:pt>
                <c:pt idx="1">
                  <c:v>1559723.3666063491</c:v>
                </c:pt>
                <c:pt idx="2">
                  <c:v>1901483.0823906681</c:v>
                </c:pt>
                <c:pt idx="3">
                  <c:v>1562197.7772825668</c:v>
                </c:pt>
                <c:pt idx="4">
                  <c:v>1119756.6879435107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9-7842-B368-57739E86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4856456"/>
        <c:axId val="-2124900520"/>
      </c:lineChart>
      <c:catAx>
        <c:axId val="-2124856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DTNB</a:t>
                </a:r>
              </a:p>
            </c:rich>
          </c:tx>
          <c:layout>
            <c:manualLayout>
              <c:xMode val="edge"/>
              <c:yMode val="edge"/>
              <c:x val="0.12547462817147856"/>
              <c:y val="0.79791666666666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900520"/>
        <c:crosses val="autoZero"/>
        <c:auto val="1"/>
        <c:lblAlgn val="ctr"/>
        <c:lblOffset val="100"/>
        <c:noMultiLvlLbl val="0"/>
      </c:catAx>
      <c:valAx>
        <c:axId val="-2124900520"/>
        <c:scaling>
          <c:logBase val="10"/>
          <c:orientation val="minMax"/>
          <c:min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RNA (GE/cell</a:t>
                </a: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856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3-source data 1'!$K$73</c:f>
              <c:strCache>
                <c:ptCount val="1"/>
                <c:pt idx="0">
                  <c:v>Wt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3-source data 1'!$G$74:$G$80</c:f>
                <c:numCache>
                  <c:formatCode>General</c:formatCode>
                  <c:ptCount val="7"/>
                  <c:pt idx="0">
                    <c:v>33010655.211830337</c:v>
                  </c:pt>
                  <c:pt idx="1">
                    <c:v>521245.62604833016</c:v>
                  </c:pt>
                  <c:pt idx="2">
                    <c:v>2909.291302180452</c:v>
                  </c:pt>
                  <c:pt idx="3">
                    <c:v>3996.5061420137908</c:v>
                  </c:pt>
                  <c:pt idx="4">
                    <c:v>13663.12331035044</c:v>
                  </c:pt>
                  <c:pt idx="5">
                    <c:v>35596.931490314717</c:v>
                  </c:pt>
                  <c:pt idx="6">
                    <c:v>17538.739461669258</c:v>
                  </c:pt>
                </c:numCache>
              </c:numRef>
            </c:plus>
            <c:minus>
              <c:numRef>
                <c:f>'Figure 3-source data 1'!$G$74:$G$80</c:f>
                <c:numCache>
                  <c:formatCode>General</c:formatCode>
                  <c:ptCount val="7"/>
                  <c:pt idx="0">
                    <c:v>33010655.211830337</c:v>
                  </c:pt>
                  <c:pt idx="1">
                    <c:v>521245.62604833016</c:v>
                  </c:pt>
                  <c:pt idx="2">
                    <c:v>2909.291302180452</c:v>
                  </c:pt>
                  <c:pt idx="3">
                    <c:v>3996.5061420137908</c:v>
                  </c:pt>
                  <c:pt idx="4">
                    <c:v>13663.12331035044</c:v>
                  </c:pt>
                  <c:pt idx="5">
                    <c:v>35596.931490314717</c:v>
                  </c:pt>
                  <c:pt idx="6">
                    <c:v>17538.739461669258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3-source data 1'!$J$75:$J$80</c:f>
              <c:strCache>
                <c:ptCount val="6"/>
                <c:pt idx="0">
                  <c:v>DTNB(-)</c:v>
                </c:pt>
                <c:pt idx="1">
                  <c:v>0h</c:v>
                </c:pt>
                <c:pt idx="2">
                  <c:v>1h</c:v>
                </c:pt>
                <c:pt idx="3">
                  <c:v>2h</c:v>
                </c:pt>
                <c:pt idx="4">
                  <c:v>4h</c:v>
                </c:pt>
                <c:pt idx="5">
                  <c:v>16h</c:v>
                </c:pt>
              </c:strCache>
            </c:strRef>
          </c:cat>
          <c:val>
            <c:numRef>
              <c:f>'Figure 3-source data 1'!$K$75:$K$80</c:f>
              <c:numCache>
                <c:formatCode>0.00E+00</c:formatCode>
                <c:ptCount val="6"/>
                <c:pt idx="0">
                  <c:v>1663285.8236344743</c:v>
                </c:pt>
                <c:pt idx="1">
                  <c:v>5672.6337764722739</c:v>
                </c:pt>
                <c:pt idx="2">
                  <c:v>22102.086614556942</c:v>
                </c:pt>
                <c:pt idx="3">
                  <c:v>23747.019877524453</c:v>
                </c:pt>
                <c:pt idx="4">
                  <c:v>373059.53596555395</c:v>
                </c:pt>
                <c:pt idx="5">
                  <c:v>1333782.2866251543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0-7B4D-852F-5DBFA309053C}"/>
            </c:ext>
          </c:extLst>
        </c:ser>
        <c:ser>
          <c:idx val="1"/>
          <c:order val="1"/>
          <c:tx>
            <c:strRef>
              <c:f>'Figure 3-source data 1'!$L$73</c:f>
              <c:strCache>
                <c:ptCount val="1"/>
                <c:pt idx="0">
                  <c:v>VSV-∆p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3-source data 1'!$G$86:$G$92</c:f>
                <c:numCache>
                  <c:formatCode>General</c:formatCode>
                  <c:ptCount val="7"/>
                  <c:pt idx="0">
                    <c:v>872739.33519749006</c:v>
                  </c:pt>
                  <c:pt idx="1">
                    <c:v>309026.90526869439</c:v>
                  </c:pt>
                  <c:pt idx="2">
                    <c:v>19556980.954107698</c:v>
                  </c:pt>
                  <c:pt idx="3">
                    <c:v>793965.83232399053</c:v>
                  </c:pt>
                  <c:pt idx="4">
                    <c:v>4555180.7790820431</c:v>
                  </c:pt>
                  <c:pt idx="5">
                    <c:v>3043934.2084971708</c:v>
                  </c:pt>
                  <c:pt idx="6">
                    <c:v>155242.34630823502</c:v>
                  </c:pt>
                </c:numCache>
              </c:numRef>
            </c:plus>
            <c:minus>
              <c:numRef>
                <c:f>'Figure 3-source data 1'!$G$86:$G$92</c:f>
                <c:numCache>
                  <c:formatCode>General</c:formatCode>
                  <c:ptCount val="7"/>
                  <c:pt idx="0">
                    <c:v>872739.33519749006</c:v>
                  </c:pt>
                  <c:pt idx="1">
                    <c:v>309026.90526869439</c:v>
                  </c:pt>
                  <c:pt idx="2">
                    <c:v>19556980.954107698</c:v>
                  </c:pt>
                  <c:pt idx="3">
                    <c:v>793965.83232399053</c:v>
                  </c:pt>
                  <c:pt idx="4">
                    <c:v>4555180.7790820431</c:v>
                  </c:pt>
                  <c:pt idx="5">
                    <c:v>3043934.2084971708</c:v>
                  </c:pt>
                  <c:pt idx="6">
                    <c:v>155242.34630823502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3-source data 1'!$J$75:$J$80</c:f>
              <c:strCache>
                <c:ptCount val="6"/>
                <c:pt idx="0">
                  <c:v>DTNB(-)</c:v>
                </c:pt>
                <c:pt idx="1">
                  <c:v>0h</c:v>
                </c:pt>
                <c:pt idx="2">
                  <c:v>1h</c:v>
                </c:pt>
                <c:pt idx="3">
                  <c:v>2h</c:v>
                </c:pt>
                <c:pt idx="4">
                  <c:v>4h</c:v>
                </c:pt>
                <c:pt idx="5">
                  <c:v>16h</c:v>
                </c:pt>
              </c:strCache>
            </c:strRef>
          </c:cat>
          <c:val>
            <c:numRef>
              <c:f>'Figure 3-source data 1'!$L$75:$L$80</c:f>
              <c:numCache>
                <c:formatCode>0.00E+00</c:formatCode>
                <c:ptCount val="6"/>
                <c:pt idx="0">
                  <c:v>1420979.528848334</c:v>
                </c:pt>
                <c:pt idx="1">
                  <c:v>25432851.818855613</c:v>
                </c:pt>
                <c:pt idx="2">
                  <c:v>1994319.600374491</c:v>
                </c:pt>
                <c:pt idx="3">
                  <c:v>6897996.3987745903</c:v>
                </c:pt>
                <c:pt idx="4">
                  <c:v>5460090.3005447639</c:v>
                </c:pt>
                <c:pt idx="5">
                  <c:v>1426187.2071144923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0-7B4D-852F-5DBFA309053C}"/>
            </c:ext>
          </c:extLst>
        </c:ser>
        <c:ser>
          <c:idx val="2"/>
          <c:order val="2"/>
          <c:tx>
            <c:strRef>
              <c:f>'Figure 3-source data 1'!$M$73</c:f>
              <c:strCache>
                <c:ptCount val="1"/>
                <c:pt idx="0">
                  <c:v>noGP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3-source data 1'!$G$98:$G$104</c:f>
                <c:numCache>
                  <c:formatCode>General</c:formatCode>
                  <c:ptCount val="7"/>
                  <c:pt idx="0">
                    <c:v>1786.2877403084292</c:v>
                  </c:pt>
                  <c:pt idx="1">
                    <c:v>833.54342453529296</c:v>
                  </c:pt>
                  <c:pt idx="2">
                    <c:v>1231.7514730588639</c:v>
                  </c:pt>
                  <c:pt idx="3">
                    <c:v>1327.0948776889363</c:v>
                  </c:pt>
                  <c:pt idx="4">
                    <c:v>1979.186429456674</c:v>
                  </c:pt>
                  <c:pt idx="5">
                    <c:v>1330.4683497511264</c:v>
                  </c:pt>
                  <c:pt idx="6">
                    <c:v>22991.905422521275</c:v>
                  </c:pt>
                </c:numCache>
              </c:numRef>
            </c:plus>
            <c:minus>
              <c:numRef>
                <c:f>'Figure 3-source data 1'!$G$98:$G$104</c:f>
                <c:numCache>
                  <c:formatCode>General</c:formatCode>
                  <c:ptCount val="7"/>
                  <c:pt idx="0">
                    <c:v>1786.2877403084292</c:v>
                  </c:pt>
                  <c:pt idx="1">
                    <c:v>833.54342453529296</c:v>
                  </c:pt>
                  <c:pt idx="2">
                    <c:v>1231.7514730588639</c:v>
                  </c:pt>
                  <c:pt idx="3">
                    <c:v>1327.0948776889363</c:v>
                  </c:pt>
                  <c:pt idx="4">
                    <c:v>1979.186429456674</c:v>
                  </c:pt>
                  <c:pt idx="5">
                    <c:v>1330.4683497511264</c:v>
                  </c:pt>
                  <c:pt idx="6">
                    <c:v>22991.905422521275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3-source data 1'!$J$75:$J$80</c:f>
              <c:strCache>
                <c:ptCount val="6"/>
                <c:pt idx="0">
                  <c:v>DTNB(-)</c:v>
                </c:pt>
                <c:pt idx="1">
                  <c:v>0h</c:v>
                </c:pt>
                <c:pt idx="2">
                  <c:v>1h</c:v>
                </c:pt>
                <c:pt idx="3">
                  <c:v>2h</c:v>
                </c:pt>
                <c:pt idx="4">
                  <c:v>4h</c:v>
                </c:pt>
                <c:pt idx="5">
                  <c:v>16h</c:v>
                </c:pt>
              </c:strCache>
            </c:strRef>
          </c:cat>
          <c:val>
            <c:numRef>
              <c:f>'Figure 3-source data 1'!$M$75:$M$80</c:f>
              <c:numCache>
                <c:formatCode>0.00E+00</c:formatCode>
                <c:ptCount val="6"/>
                <c:pt idx="0">
                  <c:v>3641.4537862557863</c:v>
                </c:pt>
                <c:pt idx="1">
                  <c:v>4576.9706222883287</c:v>
                </c:pt>
                <c:pt idx="2">
                  <c:v>3027.7382877757241</c:v>
                </c:pt>
                <c:pt idx="3">
                  <c:v>3356.8393591207</c:v>
                </c:pt>
                <c:pt idx="4">
                  <c:v>3727.810180661158</c:v>
                </c:pt>
                <c:pt idx="5">
                  <c:v>18788.27830697926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0-7B4D-852F-5DBFA3090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174736"/>
        <c:axId val="753689952"/>
      </c:lineChart>
      <c:catAx>
        <c:axId val="73317473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53689952"/>
        <c:crosses val="autoZero"/>
        <c:auto val="1"/>
        <c:lblAlgn val="ctr"/>
        <c:lblOffset val="100"/>
        <c:noMultiLvlLbl val="0"/>
      </c:catAx>
      <c:valAx>
        <c:axId val="753689952"/>
        <c:scaling>
          <c:logBase val="10"/>
          <c:orientation val="minMax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RNA (GE/mL)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331747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10</xdr:row>
      <xdr:rowOff>95250</xdr:rowOff>
    </xdr:from>
    <xdr:to>
      <xdr:col>16</xdr:col>
      <xdr:colOff>114300</xdr:colOff>
      <xdr:row>23</xdr:row>
      <xdr:rowOff>196850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215900</xdr:colOff>
      <xdr:row>50</xdr:row>
      <xdr:rowOff>107950</xdr:rowOff>
    </xdr:from>
    <xdr:to>
      <xdr:col>13</xdr:col>
      <xdr:colOff>660400</xdr:colOff>
      <xdr:row>63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679450</xdr:colOff>
      <xdr:row>83</xdr:row>
      <xdr:rowOff>101600</xdr:rowOff>
    </xdr:from>
    <xdr:to>
      <xdr:col>14</xdr:col>
      <xdr:colOff>298450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shRNAs/20201014%20Quantifi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Co-Inf%20Mice/A3M68/MHBh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K20" t="str">
            <v>ERp46</v>
          </cell>
          <cell r="L20" t="str">
            <v>sh1</v>
          </cell>
          <cell r="M20">
            <v>51.802115679840874</v>
          </cell>
          <cell r="N20">
            <v>4.9132318022757699</v>
          </cell>
        </row>
        <row r="21">
          <cell r="L21" t="str">
            <v>sh2</v>
          </cell>
          <cell r="M21">
            <v>33.02787818980098</v>
          </cell>
          <cell r="N21">
            <v>3.9049524835279024</v>
          </cell>
        </row>
        <row r="22">
          <cell r="K22" t="str">
            <v>ERp57</v>
          </cell>
          <cell r="L22" t="str">
            <v>sh3</v>
          </cell>
          <cell r="M22">
            <v>5.341671504138283</v>
          </cell>
          <cell r="N22">
            <v>3.8498622442367298</v>
          </cell>
        </row>
        <row r="23">
          <cell r="L23" t="str">
            <v>sh4</v>
          </cell>
          <cell r="M23">
            <v>5.934743173879359</v>
          </cell>
          <cell r="N23">
            <v>0.98615818439411662</v>
          </cell>
        </row>
        <row r="24">
          <cell r="K24" t="str">
            <v>ERp72</v>
          </cell>
          <cell r="L24" t="str">
            <v>sh3/4</v>
          </cell>
          <cell r="M24">
            <v>21.856296917160034</v>
          </cell>
          <cell r="N24">
            <v>3.9890782121702686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M68"/>
      <sheetName val="extraction"/>
      <sheetName val="qPCR proto"/>
      <sheetName val="Gammes"/>
      <sheetName val="résults"/>
      <sheetName val="graphs"/>
      <sheetName val="final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P0</v>
          </cell>
          <cell r="D3" t="str">
            <v>P1</v>
          </cell>
          <cell r="E3" t="str">
            <v>P2</v>
          </cell>
          <cell r="F3" t="str">
            <v>P3</v>
          </cell>
        </row>
        <row r="4">
          <cell r="B4" t="str">
            <v>211 / 050</v>
          </cell>
          <cell r="C4">
            <v>1.9393150926772826</v>
          </cell>
          <cell r="D4">
            <v>2305.2970367229045</v>
          </cell>
          <cell r="E4">
            <v>28305.210353939598</v>
          </cell>
          <cell r="F4">
            <v>10055261.679691222</v>
          </cell>
        </row>
        <row r="5">
          <cell r="B5">
            <v>785</v>
          </cell>
          <cell r="C5">
            <v>309.31367202807604</v>
          </cell>
          <cell r="D5">
            <v>16.423595574033463</v>
          </cell>
          <cell r="E5">
            <v>282.53049712269234</v>
          </cell>
          <cell r="F5">
            <v>231.24172516506212</v>
          </cell>
        </row>
        <row r="6">
          <cell r="B6">
            <v>722</v>
          </cell>
          <cell r="C6">
            <v>428.44494117047537</v>
          </cell>
          <cell r="D6">
            <v>926.6550225896566</v>
          </cell>
          <cell r="E6">
            <v>15748.818330071788</v>
          </cell>
          <cell r="F6">
            <v>5213630.2145179752</v>
          </cell>
        </row>
        <row r="7">
          <cell r="B7">
            <v>532</v>
          </cell>
          <cell r="C7">
            <v>219.45989691866254</v>
          </cell>
          <cell r="D7">
            <v>7184.9901524993356</v>
          </cell>
          <cell r="E7">
            <v>8942939.3376401477</v>
          </cell>
          <cell r="F7">
            <v>4223426.4687861837</v>
          </cell>
        </row>
        <row r="8">
          <cell r="B8">
            <v>229</v>
          </cell>
          <cell r="C8">
            <v>95.036558922098806</v>
          </cell>
          <cell r="D8">
            <v>11606.420121111321</v>
          </cell>
          <cell r="E8">
            <v>115384.58254694926</v>
          </cell>
          <cell r="F8">
            <v>14543128.188148392</v>
          </cell>
        </row>
        <row r="10">
          <cell r="C10">
            <v>151.11135645034187</v>
          </cell>
          <cell r="D10">
            <v>4367.0583338755323</v>
          </cell>
          <cell r="E10">
            <v>3561427.8408555784</v>
          </cell>
          <cell r="F10">
            <v>5018857.7103646966</v>
          </cell>
        </row>
        <row r="12">
          <cell r="C12" t="str">
            <v>P0</v>
          </cell>
          <cell r="D12" t="str">
            <v>P1</v>
          </cell>
          <cell r="E12" t="str">
            <v>P2</v>
          </cell>
          <cell r="F12" t="str">
            <v>P3</v>
          </cell>
        </row>
        <row r="13">
          <cell r="B13">
            <v>585</v>
          </cell>
          <cell r="C13">
            <v>59.734542643186273</v>
          </cell>
          <cell r="D13">
            <v>2135.2105715592184</v>
          </cell>
          <cell r="E13">
            <v>235.29917109764133</v>
          </cell>
          <cell r="F13">
            <v>3655393.7925397102</v>
          </cell>
        </row>
        <row r="14">
          <cell r="B14">
            <v>249</v>
          </cell>
          <cell r="C14">
            <v>502.31326122670231</v>
          </cell>
          <cell r="D14">
            <v>2748.6597855602727</v>
          </cell>
          <cell r="E14">
            <v>1849.5717488087603</v>
          </cell>
          <cell r="F14">
            <v>8480643.4057105258</v>
          </cell>
        </row>
        <row r="15">
          <cell r="B15">
            <v>711</v>
          </cell>
          <cell r="C15">
            <v>533.60240010889629</v>
          </cell>
          <cell r="D15">
            <v>237.99282209562185</v>
          </cell>
          <cell r="E15">
            <v>63.954000190374529</v>
          </cell>
          <cell r="F15">
            <v>329323.04794400925</v>
          </cell>
        </row>
        <row r="16">
          <cell r="B16">
            <v>509</v>
          </cell>
          <cell r="C16">
            <v>59.125849578860631</v>
          </cell>
          <cell r="D16">
            <v>133.82167846408032</v>
          </cell>
          <cell r="E16">
            <v>2243.6618434006346</v>
          </cell>
          <cell r="F16">
            <v>889.26160116754681</v>
          </cell>
        </row>
        <row r="17">
          <cell r="B17">
            <v>232</v>
          </cell>
          <cell r="C17">
            <v>90.791815201101187</v>
          </cell>
          <cell r="D17">
            <v>434.28264246667811</v>
          </cell>
          <cell r="E17">
            <v>706.46334388531079</v>
          </cell>
          <cell r="F17">
            <v>1634925.7674925933</v>
          </cell>
        </row>
        <row r="19">
          <cell r="C19">
            <v>220.03159139090104</v>
          </cell>
          <cell r="D19">
            <v>1086.4859879128733</v>
          </cell>
          <cell r="E19">
            <v>873.34093598330526</v>
          </cell>
          <cell r="F19">
            <v>3107926.1333044935</v>
          </cell>
        </row>
        <row r="22">
          <cell r="C22" t="str">
            <v>P0</v>
          </cell>
          <cell r="D22" t="str">
            <v>P1</v>
          </cell>
          <cell r="E22" t="str">
            <v>P2</v>
          </cell>
          <cell r="F22" t="str">
            <v>P3</v>
          </cell>
        </row>
        <row r="23">
          <cell r="B23" t="str">
            <v>522 / 002</v>
          </cell>
          <cell r="C23">
            <v>289.14334882386424</v>
          </cell>
          <cell r="D23">
            <v>16.173729136232939</v>
          </cell>
          <cell r="E23">
            <v>26.492418883975695</v>
          </cell>
          <cell r="F23">
            <v>51.738892839339641</v>
          </cell>
        </row>
        <row r="24">
          <cell r="B24">
            <v>377</v>
          </cell>
          <cell r="C24">
            <v>28.883686445882791</v>
          </cell>
          <cell r="D24">
            <v>26.206937412280876</v>
          </cell>
        </row>
        <row r="25">
          <cell r="B25">
            <v>795</v>
          </cell>
          <cell r="C25">
            <v>47.787069433665231</v>
          </cell>
          <cell r="D25">
            <v>28.025032094485329</v>
          </cell>
          <cell r="E25">
            <v>57.59356967713051</v>
          </cell>
          <cell r="F25">
            <v>5.2089260158664157</v>
          </cell>
        </row>
        <row r="26">
          <cell r="B26">
            <v>530</v>
          </cell>
          <cell r="C26">
            <v>126.37260349391225</v>
          </cell>
          <cell r="D26">
            <v>67.738604757560623</v>
          </cell>
        </row>
        <row r="28">
          <cell r="C28">
            <v>102.62777828046951</v>
          </cell>
          <cell r="D28">
            <v>19.693602645243139</v>
          </cell>
          <cell r="E28">
            <v>15.550575396577397</v>
          </cell>
          <cell r="F28">
            <v>23.264983411736615</v>
          </cell>
        </row>
        <row r="32">
          <cell r="C32" t="str">
            <v>P0</v>
          </cell>
          <cell r="D32" t="str">
            <v>P1</v>
          </cell>
          <cell r="E32" t="str">
            <v>P2</v>
          </cell>
          <cell r="F32" t="str">
            <v>P3</v>
          </cell>
        </row>
        <row r="33">
          <cell r="B33">
            <v>245</v>
          </cell>
          <cell r="C33">
            <v>61.887303142374911</v>
          </cell>
          <cell r="D33">
            <v>31.902562165280276</v>
          </cell>
          <cell r="E33">
            <v>12.111836772128072</v>
          </cell>
        </row>
        <row r="34">
          <cell r="B34">
            <v>546</v>
          </cell>
          <cell r="C34">
            <v>70.121360676088642</v>
          </cell>
          <cell r="D34">
            <v>79.613813286268609</v>
          </cell>
          <cell r="E34">
            <v>34.064819563749481</v>
          </cell>
          <cell r="F34">
            <v>29.010996116265691</v>
          </cell>
        </row>
        <row r="35">
          <cell r="B35">
            <v>510</v>
          </cell>
          <cell r="C35">
            <v>116.09634741117678</v>
          </cell>
          <cell r="D35">
            <v>10.912718956958502</v>
          </cell>
          <cell r="E35">
            <v>51.859456122292528</v>
          </cell>
          <cell r="F35">
            <v>62.914251076076418</v>
          </cell>
        </row>
        <row r="37">
          <cell r="C37">
            <v>23.851670310243485</v>
          </cell>
          <cell r="D37">
            <v>28.745583938106829</v>
          </cell>
          <cell r="E37">
            <v>16.256471489859141</v>
          </cell>
          <cell r="F37">
            <v>16.951627479905365</v>
          </cell>
        </row>
        <row r="43">
          <cell r="C43" t="str">
            <v>P0</v>
          </cell>
          <cell r="D43" t="str">
            <v>P1</v>
          </cell>
          <cell r="E43" t="str">
            <v>P2</v>
          </cell>
          <cell r="F43" t="str">
            <v>P3</v>
          </cell>
        </row>
        <row r="44">
          <cell r="B44" t="str">
            <v>HBV- DMSO</v>
          </cell>
          <cell r="C44">
            <v>156.43736074037869</v>
          </cell>
          <cell r="D44">
            <v>5278.2827264768985</v>
          </cell>
          <cell r="E44">
            <v>2271727.9152595396</v>
          </cell>
          <cell r="F44">
            <v>7205511.8945877403</v>
          </cell>
        </row>
        <row r="45">
          <cell r="B45" t="str">
            <v>HBV NTZ 100</v>
          </cell>
          <cell r="C45">
            <v>249.11357375174936</v>
          </cell>
          <cell r="D45">
            <v>1137.9935000291741</v>
          </cell>
          <cell r="E45">
            <v>1019.7900214765443</v>
          </cell>
          <cell r="F45">
            <v>2820235.0550576011</v>
          </cell>
        </row>
        <row r="46">
          <cell r="B46" t="str">
            <v>no HBV NTZ 100</v>
          </cell>
          <cell r="C46">
            <v>123.04667704933114</v>
          </cell>
          <cell r="D46">
            <v>34.536075850139937</v>
          </cell>
          <cell r="E46">
            <v>42.042994280553103</v>
          </cell>
          <cell r="F46">
            <v>28.473909427603029</v>
          </cell>
        </row>
        <row r="47">
          <cell r="B47" t="str">
            <v>no HBV DMSO</v>
          </cell>
          <cell r="C47">
            <v>82.701670409880123</v>
          </cell>
          <cell r="D47">
            <v>40.809698136169125</v>
          </cell>
          <cell r="E47">
            <v>32.678704152723363</v>
          </cell>
          <cell r="F47">
            <v>45.962623596171056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104"/>
  <sheetViews>
    <sheetView tabSelected="1" zoomScale="70" zoomScaleNormal="70" workbookViewId="0">
      <selection activeCell="H64" sqref="H64"/>
    </sheetView>
  </sheetViews>
  <sheetFormatPr baseColWidth="10" defaultRowHeight="16" x14ac:dyDescent="0.2"/>
  <sheetData>
    <row r="2" spans="2:16" x14ac:dyDescent="0.2">
      <c r="D2" t="s">
        <v>7</v>
      </c>
      <c r="E2" t="s">
        <v>10</v>
      </c>
      <c r="F2" t="s">
        <v>11</v>
      </c>
      <c r="G2" t="s">
        <v>12</v>
      </c>
    </row>
    <row r="3" spans="2:16" x14ac:dyDescent="0.2">
      <c r="D3" s="19" t="s">
        <v>8</v>
      </c>
      <c r="E3" s="19"/>
      <c r="F3" s="19"/>
      <c r="G3" s="19"/>
      <c r="H3" t="s">
        <v>13</v>
      </c>
      <c r="I3" t="s">
        <v>1</v>
      </c>
      <c r="N3" s="1"/>
    </row>
    <row r="4" spans="2:16" x14ac:dyDescent="0.2">
      <c r="B4" s="20" t="s">
        <v>3</v>
      </c>
      <c r="C4" s="2" t="s">
        <v>4</v>
      </c>
      <c r="D4">
        <v>100</v>
      </c>
      <c r="E4">
        <v>100</v>
      </c>
      <c r="F4">
        <v>100</v>
      </c>
      <c r="G4">
        <v>100</v>
      </c>
      <c r="H4">
        <f>AVERAGE(D4:G4)</f>
        <v>100</v>
      </c>
      <c r="I4">
        <f>STDEV(D4:G4,H4)</f>
        <v>0</v>
      </c>
      <c r="L4" s="1" t="s">
        <v>15</v>
      </c>
      <c r="M4" t="s">
        <v>16</v>
      </c>
      <c r="N4" t="s">
        <v>14</v>
      </c>
      <c r="O4" t="s">
        <v>23</v>
      </c>
      <c r="P4" t="s">
        <v>26</v>
      </c>
    </row>
    <row r="5" spans="2:16" x14ac:dyDescent="0.2">
      <c r="B5" s="20"/>
      <c r="C5" s="2" t="s">
        <v>5</v>
      </c>
      <c r="D5">
        <v>81.884959657530374</v>
      </c>
      <c r="E5">
        <v>86.587140350782107</v>
      </c>
      <c r="F5">
        <v>83.094179814923237</v>
      </c>
      <c r="G5">
        <v>82.641555315113195</v>
      </c>
      <c r="H5">
        <f t="shared" ref="H5:H7" si="0">AVERAGE(D5:G5)</f>
        <v>83.551958784587228</v>
      </c>
      <c r="I5">
        <f t="shared" ref="I5:I7" si="1">STDEV(D5:G5,H5)</f>
        <v>1.8048275050316094</v>
      </c>
      <c r="L5" s="2" t="s">
        <v>4</v>
      </c>
      <c r="M5">
        <v>100</v>
      </c>
      <c r="N5">
        <v>100</v>
      </c>
      <c r="O5">
        <v>0</v>
      </c>
      <c r="P5">
        <v>0</v>
      </c>
    </row>
    <row r="6" spans="2:16" x14ac:dyDescent="0.2">
      <c r="B6" s="20"/>
      <c r="C6" s="2" t="s">
        <v>6</v>
      </c>
      <c r="D6">
        <v>60.911114324827203</v>
      </c>
      <c r="E6">
        <v>59.856784876665479</v>
      </c>
      <c r="F6">
        <v>54.535576436014203</v>
      </c>
      <c r="G6">
        <v>49.638007928506866</v>
      </c>
      <c r="H6">
        <f t="shared" si="0"/>
        <v>56.235370891503436</v>
      </c>
      <c r="I6">
        <f t="shared" si="1"/>
        <v>4.5108678533800006</v>
      </c>
      <c r="L6" s="2" t="s">
        <v>5</v>
      </c>
      <c r="M6">
        <v>83.551958784587228</v>
      </c>
      <c r="N6">
        <v>85.360366417792719</v>
      </c>
      <c r="O6">
        <v>1.8048275050316094</v>
      </c>
      <c r="P6">
        <v>8.1719360928672931</v>
      </c>
    </row>
    <row r="7" spans="2:16" x14ac:dyDescent="0.2">
      <c r="B7" s="20"/>
      <c r="C7" s="2" t="s">
        <v>9</v>
      </c>
      <c r="D7">
        <v>14.572759233518999</v>
      </c>
      <c r="E7">
        <v>24.57275923351898</v>
      </c>
      <c r="F7">
        <v>21.111909665651101</v>
      </c>
      <c r="G7">
        <v>25.228411599234686</v>
      </c>
      <c r="H7">
        <f t="shared" si="0"/>
        <v>21.371459932980944</v>
      </c>
      <c r="I7">
        <f t="shared" si="1"/>
        <v>4.2253429124030317</v>
      </c>
      <c r="L7" s="2" t="s">
        <v>6</v>
      </c>
      <c r="M7">
        <v>56.235370891503436</v>
      </c>
      <c r="N7">
        <v>82.910225144035707</v>
      </c>
      <c r="O7">
        <v>4.5108678533800006</v>
      </c>
      <c r="P7">
        <v>3.3404619305485088</v>
      </c>
    </row>
    <row r="8" spans="2:16" x14ac:dyDescent="0.2">
      <c r="L8" s="2" t="s">
        <v>9</v>
      </c>
      <c r="M8">
        <v>21.371459932980944</v>
      </c>
      <c r="N8">
        <v>83.965777474997353</v>
      </c>
      <c r="O8">
        <v>4.2253429124030317</v>
      </c>
      <c r="P8">
        <v>4.8799655442863408</v>
      </c>
    </row>
    <row r="12" spans="2:16" x14ac:dyDescent="0.2">
      <c r="D12" t="s">
        <v>12</v>
      </c>
      <c r="E12" t="s">
        <v>11</v>
      </c>
      <c r="F12">
        <v>20200706</v>
      </c>
    </row>
    <row r="13" spans="2:16" x14ac:dyDescent="0.2">
      <c r="D13" t="s">
        <v>14</v>
      </c>
      <c r="E13" t="s">
        <v>14</v>
      </c>
      <c r="F13" t="s">
        <v>14</v>
      </c>
      <c r="G13" t="s">
        <v>13</v>
      </c>
      <c r="H13" t="s">
        <v>1</v>
      </c>
    </row>
    <row r="14" spans="2:16" x14ac:dyDescent="0.2">
      <c r="B14" s="20" t="s">
        <v>3</v>
      </c>
      <c r="C14" s="2" t="s">
        <v>4</v>
      </c>
      <c r="D14">
        <v>100</v>
      </c>
      <c r="E14">
        <v>100</v>
      </c>
      <c r="F14">
        <v>100</v>
      </c>
      <c r="G14">
        <f>AVERAGE(D14:F14)</f>
        <v>100</v>
      </c>
      <c r="H14">
        <f>STDEV(D14:F14,G14)</f>
        <v>0</v>
      </c>
    </row>
    <row r="15" spans="2:16" x14ac:dyDescent="0.2">
      <c r="B15" s="20"/>
      <c r="C15" s="2" t="s">
        <v>5</v>
      </c>
      <c r="D15">
        <v>96.307689590673903</v>
      </c>
      <c r="E15">
        <v>83.094179814923237</v>
      </c>
      <c r="F15">
        <v>76.679229847780988</v>
      </c>
      <c r="G15">
        <f t="shared" ref="G15:G17" si="2">AVERAGE(D15:F15)</f>
        <v>85.360366417792719</v>
      </c>
      <c r="H15">
        <f t="shared" ref="H15:H17" si="3">STDEV(D15:F15,G15)</f>
        <v>8.1719360928672931</v>
      </c>
    </row>
    <row r="16" spans="2:16" x14ac:dyDescent="0.2">
      <c r="B16" s="20"/>
      <c r="C16" s="2" t="s">
        <v>6</v>
      </c>
      <c r="D16">
        <v>86.642648631041695</v>
      </c>
      <c r="E16">
        <v>83.551958784587228</v>
      </c>
      <c r="F16">
        <v>78.536068016478197</v>
      </c>
      <c r="G16">
        <f t="shared" si="2"/>
        <v>82.910225144035707</v>
      </c>
      <c r="H16">
        <f t="shared" si="3"/>
        <v>3.3404619305485088</v>
      </c>
    </row>
    <row r="17" spans="2:9" x14ac:dyDescent="0.2">
      <c r="B17" s="20"/>
      <c r="C17" s="2" t="s">
        <v>9</v>
      </c>
      <c r="D17">
        <v>84.534136779185957</v>
      </c>
      <c r="E17">
        <v>89.638007928506894</v>
      </c>
      <c r="F17">
        <v>77.725187717299221</v>
      </c>
      <c r="G17">
        <f t="shared" si="2"/>
        <v>83.965777474997353</v>
      </c>
      <c r="H17">
        <f t="shared" si="3"/>
        <v>4.8799655442863408</v>
      </c>
    </row>
    <row r="29" spans="2:9" x14ac:dyDescent="0.2">
      <c r="B29" t="s">
        <v>22</v>
      </c>
    </row>
    <row r="31" spans="2:9" x14ac:dyDescent="0.2">
      <c r="C31">
        <v>20190506</v>
      </c>
      <c r="D31">
        <v>20190620</v>
      </c>
      <c r="E31">
        <v>20190805</v>
      </c>
      <c r="F31">
        <v>20200804</v>
      </c>
      <c r="G31">
        <v>20200807</v>
      </c>
      <c r="H31" s="13" t="s">
        <v>0</v>
      </c>
      <c r="I31" s="13" t="s">
        <v>1</v>
      </c>
    </row>
    <row r="32" spans="2:9" ht="17" thickBot="1" x14ac:dyDescent="0.25">
      <c r="B32" s="17"/>
      <c r="C32" s="23" t="s">
        <v>17</v>
      </c>
      <c r="D32" s="23"/>
      <c r="E32" s="23"/>
      <c r="F32" s="23"/>
      <c r="G32" s="23"/>
      <c r="H32" s="23"/>
      <c r="I32" s="23"/>
    </row>
    <row r="33" spans="2:9" ht="17" thickTop="1" x14ac:dyDescent="0.2">
      <c r="B33" s="4" t="s">
        <v>4</v>
      </c>
      <c r="C33" s="5">
        <v>646221.37566389004</v>
      </c>
      <c r="D33" s="5">
        <v>2042218.7832146133</v>
      </c>
      <c r="E33" s="5">
        <v>1663285.8236344743</v>
      </c>
      <c r="F33" s="5">
        <v>1753998.3840671412</v>
      </c>
      <c r="G33" s="5">
        <v>2106081.0073934081</v>
      </c>
      <c r="H33" s="5">
        <f>AVERAGE(C33:G33)</f>
        <v>1642361.0747947055</v>
      </c>
      <c r="I33">
        <f>STDEV(C33:G33,H33)</f>
        <v>525379.36712287995</v>
      </c>
    </row>
    <row r="34" spans="2:9" x14ac:dyDescent="0.2">
      <c r="B34" s="4" t="s">
        <v>18</v>
      </c>
      <c r="C34" s="5">
        <v>432014.54135815997</v>
      </c>
      <c r="F34" s="5">
        <v>637338.10817407782</v>
      </c>
      <c r="G34" s="5">
        <v>1227767.2787873363</v>
      </c>
      <c r="H34" s="5">
        <f t="shared" ref="H34:H37" si="4">AVERAGE(C34:G34)</f>
        <v>765706.64277319144</v>
      </c>
      <c r="I34">
        <f t="shared" ref="I34:I37" si="5">STDEV(C34:G34,H34)</f>
        <v>337307.44164915744</v>
      </c>
    </row>
    <row r="35" spans="2:9" x14ac:dyDescent="0.2">
      <c r="B35" s="4" t="s">
        <v>19</v>
      </c>
      <c r="C35" s="5">
        <v>83479.117083277801</v>
      </c>
      <c r="F35" s="5">
        <v>329706.96249208151</v>
      </c>
      <c r="G35" s="5">
        <v>333959.4083424423</v>
      </c>
      <c r="H35" s="5">
        <f t="shared" si="4"/>
        <v>249048.49597260053</v>
      </c>
      <c r="I35">
        <f t="shared" si="5"/>
        <v>117088.10142587687</v>
      </c>
    </row>
    <row r="36" spans="2:9" x14ac:dyDescent="0.2">
      <c r="B36" s="4" t="s">
        <v>5</v>
      </c>
      <c r="C36" s="5">
        <v>42321.943600459002</v>
      </c>
      <c r="F36" s="5">
        <v>126956.30932534469</v>
      </c>
      <c r="G36" s="5">
        <v>227198.73329446939</v>
      </c>
      <c r="H36" s="5">
        <f t="shared" si="4"/>
        <v>132158.99540675769</v>
      </c>
      <c r="I36">
        <f t="shared" si="5"/>
        <v>75565.238034152266</v>
      </c>
    </row>
    <row r="37" spans="2:9" ht="17" thickBot="1" x14ac:dyDescent="0.25">
      <c r="B37" s="6" t="s">
        <v>20</v>
      </c>
      <c r="C37" s="14">
        <v>4707.9429737583996</v>
      </c>
      <c r="D37" s="14">
        <v>4837.0205985390203</v>
      </c>
      <c r="E37" s="14">
        <v>5672.6337764722739</v>
      </c>
      <c r="F37" s="14">
        <v>39516.912657198234</v>
      </c>
      <c r="G37" s="14">
        <v>35563.892581564149</v>
      </c>
      <c r="H37" s="14">
        <f t="shared" si="4"/>
        <v>18059.680517506415</v>
      </c>
      <c r="I37" s="18">
        <f t="shared" si="5"/>
        <v>15958.426042780598</v>
      </c>
    </row>
    <row r="39" spans="2:9" x14ac:dyDescent="0.2">
      <c r="C39">
        <v>20190506</v>
      </c>
      <c r="D39">
        <v>20190620</v>
      </c>
      <c r="E39">
        <v>20190805</v>
      </c>
      <c r="F39">
        <v>20200804</v>
      </c>
      <c r="G39">
        <v>20200807</v>
      </c>
      <c r="H39" s="13" t="s">
        <v>0</v>
      </c>
      <c r="I39" s="13" t="s">
        <v>1</v>
      </c>
    </row>
    <row r="40" spans="2:9" ht="17" thickBot="1" x14ac:dyDescent="0.25">
      <c r="B40" s="3"/>
      <c r="C40" s="23" t="s">
        <v>21</v>
      </c>
      <c r="D40" s="23"/>
      <c r="E40" s="23"/>
      <c r="F40" s="23"/>
      <c r="G40" s="23"/>
      <c r="H40" s="23"/>
      <c r="I40" s="23"/>
    </row>
    <row r="41" spans="2:9" ht="17" thickTop="1" x14ac:dyDescent="0.2">
      <c r="B41" s="4" t="s">
        <v>4</v>
      </c>
      <c r="C41" s="5">
        <v>616039.35687740601</v>
      </c>
      <c r="D41" s="5">
        <v>2042218.7832146133</v>
      </c>
      <c r="E41" s="5">
        <v>1663285.8236344743</v>
      </c>
      <c r="F41" s="5">
        <v>1248907.1140159462</v>
      </c>
      <c r="G41" s="5">
        <v>1954710.4318176326</v>
      </c>
      <c r="H41" s="5">
        <f>AVERAGE(C41:G41)</f>
        <v>1505032.3019120146</v>
      </c>
      <c r="I41">
        <f>STDEV(C41:G41,H41)</f>
        <v>523780.96214798448</v>
      </c>
    </row>
    <row r="42" spans="2:9" x14ac:dyDescent="0.2">
      <c r="B42" s="4" t="s">
        <v>18</v>
      </c>
      <c r="C42" s="5">
        <v>506470.04156929499</v>
      </c>
      <c r="F42" s="5">
        <v>2741281.3225041898</v>
      </c>
      <c r="G42" s="5">
        <v>1431418.7357455622</v>
      </c>
      <c r="H42" s="5">
        <f t="shared" ref="H42:H45" si="6">AVERAGE(C42:G42)</f>
        <v>1559723.3666063491</v>
      </c>
      <c r="I42">
        <f t="shared" ref="I42:I45" si="7">STDEV(C42:G42,H42)</f>
        <v>916857.64946499304</v>
      </c>
    </row>
    <row r="43" spans="2:9" x14ac:dyDescent="0.2">
      <c r="B43" s="4" t="s">
        <v>19</v>
      </c>
      <c r="C43" s="5">
        <v>240336.02494843031</v>
      </c>
      <c r="F43" s="5">
        <v>1795350.9477920493</v>
      </c>
      <c r="G43" s="5">
        <v>3668762.2744315248</v>
      </c>
      <c r="H43" s="5">
        <f t="shared" si="6"/>
        <v>1901483.0823906681</v>
      </c>
      <c r="I43">
        <f t="shared" si="7"/>
        <v>1401659.6494946089</v>
      </c>
    </row>
    <row r="44" spans="2:9" x14ac:dyDescent="0.2">
      <c r="B44" s="4" t="s">
        <v>5</v>
      </c>
      <c r="C44" s="5">
        <v>809231.18097656197</v>
      </c>
      <c r="F44" s="5">
        <v>1948690.7664460011</v>
      </c>
      <c r="G44" s="5">
        <v>2656979.447304043</v>
      </c>
      <c r="H44" s="5">
        <f t="shared" si="6"/>
        <v>1804967.1315755353</v>
      </c>
      <c r="I44">
        <f t="shared" si="7"/>
        <v>761155.16435846291</v>
      </c>
    </row>
    <row r="45" spans="2:9" ht="17" thickBot="1" x14ac:dyDescent="0.25">
      <c r="B45" s="6" t="s">
        <v>20</v>
      </c>
      <c r="C45" s="7">
        <v>845359.62018763705</v>
      </c>
      <c r="D45" s="14">
        <v>1104074.6212631466</v>
      </c>
      <c r="E45" s="14">
        <v>1333782.2866251543</v>
      </c>
      <c r="F45" s="14">
        <v>1745750.433798528</v>
      </c>
      <c r="G45" s="14">
        <v>1330640.1360119605</v>
      </c>
      <c r="H45" s="14">
        <f t="shared" si="6"/>
        <v>1271921.4195772852</v>
      </c>
      <c r="I45" s="18">
        <f t="shared" si="7"/>
        <v>297293.15688470373</v>
      </c>
    </row>
    <row r="51" spans="2:13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 x14ac:dyDescent="0.2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 x14ac:dyDescent="0.2">
      <c r="B54" s="8"/>
      <c r="C54" s="22" t="s">
        <v>0</v>
      </c>
      <c r="D54" s="22"/>
      <c r="E54" s="21" t="s">
        <v>24</v>
      </c>
      <c r="F54" s="21"/>
      <c r="G54" s="8"/>
      <c r="H54" s="8"/>
      <c r="I54" s="8"/>
      <c r="J54" s="8"/>
      <c r="K54" s="8"/>
      <c r="L54" s="8"/>
      <c r="M54" s="8"/>
    </row>
    <row r="55" spans="2:13" ht="17" thickBot="1" x14ac:dyDescent="0.25">
      <c r="B55" s="9" t="s">
        <v>15</v>
      </c>
      <c r="C55" s="9" t="s">
        <v>17</v>
      </c>
      <c r="D55" s="9" t="s">
        <v>21</v>
      </c>
      <c r="E55" s="15" t="s">
        <v>17</v>
      </c>
      <c r="F55" s="15" t="s">
        <v>21</v>
      </c>
      <c r="G55" s="8"/>
      <c r="H55" s="8"/>
      <c r="I55" s="8"/>
      <c r="J55" s="8"/>
      <c r="K55" s="8"/>
      <c r="L55" s="8"/>
      <c r="M55" s="8"/>
    </row>
    <row r="56" spans="2:13" ht="17" thickTop="1" x14ac:dyDescent="0.2">
      <c r="B56" s="8" t="s">
        <v>4</v>
      </c>
      <c r="C56" s="10">
        <v>1642361.0747947055</v>
      </c>
      <c r="D56" s="5">
        <v>1505032.3019120146</v>
      </c>
      <c r="E56" s="8">
        <v>525379.36712287995</v>
      </c>
      <c r="F56" s="8">
        <v>523780.96214798448</v>
      </c>
      <c r="G56" s="8"/>
      <c r="H56" s="8"/>
      <c r="I56" s="8"/>
      <c r="J56" s="8"/>
      <c r="K56" s="8"/>
      <c r="L56" s="8"/>
      <c r="M56" s="8"/>
    </row>
    <row r="57" spans="2:13" x14ac:dyDescent="0.2">
      <c r="B57" s="8" t="s">
        <v>18</v>
      </c>
      <c r="C57" s="10">
        <v>765706.64277319144</v>
      </c>
      <c r="D57" s="5">
        <v>1559723.3666063491</v>
      </c>
      <c r="E57" s="8">
        <v>337307.44164915744</v>
      </c>
      <c r="F57" s="8">
        <v>916857.64946499304</v>
      </c>
      <c r="G57" s="8"/>
      <c r="H57" s="8"/>
      <c r="I57" s="8"/>
      <c r="J57" s="8"/>
      <c r="K57" s="8"/>
      <c r="L57" s="8"/>
      <c r="M57" s="8"/>
    </row>
    <row r="58" spans="2:13" x14ac:dyDescent="0.2">
      <c r="B58" s="8" t="s">
        <v>19</v>
      </c>
      <c r="C58" s="10">
        <v>249048.49597260053</v>
      </c>
      <c r="D58" s="5">
        <v>1901483.0823906681</v>
      </c>
      <c r="E58" s="8">
        <v>117088.10142587687</v>
      </c>
      <c r="F58" s="8">
        <v>1401659.6494946089</v>
      </c>
      <c r="G58" s="8"/>
      <c r="H58" s="8"/>
      <c r="I58" s="8"/>
      <c r="J58" s="8"/>
      <c r="K58" s="8"/>
      <c r="L58" s="8"/>
      <c r="M58" s="8"/>
    </row>
    <row r="59" spans="2:13" x14ac:dyDescent="0.2">
      <c r="B59" s="8" t="s">
        <v>5</v>
      </c>
      <c r="C59" s="10">
        <v>132158.99540675769</v>
      </c>
      <c r="D59" s="5">
        <v>1562197.7772825668</v>
      </c>
      <c r="E59" s="8">
        <v>75565.238034152266</v>
      </c>
      <c r="F59" s="8">
        <v>1086599.9496335455</v>
      </c>
      <c r="G59" s="8"/>
      <c r="H59" s="8"/>
      <c r="I59" s="8"/>
      <c r="J59" s="8"/>
      <c r="K59" s="8"/>
      <c r="L59" s="8"/>
      <c r="M59" s="8"/>
    </row>
    <row r="60" spans="2:13" ht="17" thickBot="1" x14ac:dyDescent="0.25">
      <c r="B60" s="11" t="s">
        <v>20</v>
      </c>
      <c r="C60" s="12">
        <v>18059.680517506415</v>
      </c>
      <c r="D60" s="14">
        <v>1119756.6879435107</v>
      </c>
      <c r="E60" s="11">
        <v>15958.426042780598</v>
      </c>
      <c r="F60" s="16">
        <v>557507.81770472019</v>
      </c>
      <c r="G60" s="8"/>
      <c r="H60" s="8"/>
      <c r="I60" s="8"/>
      <c r="J60" s="8"/>
      <c r="K60" s="8"/>
      <c r="L60" s="8"/>
      <c r="M60" s="8"/>
    </row>
    <row r="61" spans="2:13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2:13" x14ac:dyDescent="0.2">
      <c r="B62" s="8"/>
      <c r="C62" s="10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2:13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2:13" x14ac:dyDescent="0.2">
      <c r="B64" s="8"/>
      <c r="C64" s="10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2:14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2:14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70" spans="2:14" x14ac:dyDescent="0.2">
      <c r="B70" s="13" t="s">
        <v>33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3" spans="2:14" x14ac:dyDescent="0.2">
      <c r="C73" t="s">
        <v>2</v>
      </c>
      <c r="F73" t="s">
        <v>0</v>
      </c>
      <c r="G73" t="s">
        <v>1</v>
      </c>
      <c r="K73" t="s">
        <v>2</v>
      </c>
      <c r="L73" t="s">
        <v>34</v>
      </c>
      <c r="M73" t="s">
        <v>25</v>
      </c>
    </row>
    <row r="74" spans="2:14" x14ac:dyDescent="0.2">
      <c r="B74" t="s">
        <v>28</v>
      </c>
      <c r="C74" s="5">
        <v>33361283.238077905</v>
      </c>
      <c r="D74" s="5">
        <v>114220544.58200839</v>
      </c>
      <c r="E74" s="5">
        <v>73790913.91004315</v>
      </c>
      <c r="F74" s="5">
        <f>AVERAGE(C74:E74)</f>
        <v>73790913.91004315</v>
      </c>
      <c r="G74">
        <f>STDEV(C74:E74,F74)</f>
        <v>33010655.211830337</v>
      </c>
      <c r="J74" t="s">
        <v>28</v>
      </c>
      <c r="K74" s="5">
        <v>73790913.91004315</v>
      </c>
      <c r="L74" s="5">
        <v>33701926.038347207</v>
      </c>
      <c r="M74" s="5">
        <v>4188.26561182362</v>
      </c>
    </row>
    <row r="75" spans="2:14" x14ac:dyDescent="0.2">
      <c r="B75" t="s">
        <v>32</v>
      </c>
      <c r="C75" s="5">
        <v>1024892.9163964842</v>
      </c>
      <c r="D75" s="5">
        <v>2301678.7308724644</v>
      </c>
      <c r="E75" s="5">
        <v>1663285.8236344743</v>
      </c>
      <c r="F75" s="5">
        <f t="shared" ref="F75:F80" si="8">AVERAGE(C75:E75)</f>
        <v>1663285.8236344743</v>
      </c>
      <c r="G75">
        <f t="shared" ref="G75:G80" si="9">STDEV(C75:E75,F75)</f>
        <v>521245.62604833016</v>
      </c>
      <c r="J75" t="s">
        <v>32</v>
      </c>
      <c r="K75" s="5">
        <v>1663285.8236344743</v>
      </c>
      <c r="L75" s="5">
        <v>1420979.528848334</v>
      </c>
      <c r="M75" s="5">
        <v>3641.4537862557863</v>
      </c>
    </row>
    <row r="76" spans="2:14" x14ac:dyDescent="0.2">
      <c r="B76" t="s">
        <v>8</v>
      </c>
      <c r="C76" s="5">
        <v>2109.4941747426051</v>
      </c>
      <c r="D76" s="5">
        <v>9235.7733782019423</v>
      </c>
      <c r="E76" s="5">
        <v>5672.6337764722739</v>
      </c>
      <c r="F76" s="5">
        <f t="shared" si="8"/>
        <v>5672.6337764722739</v>
      </c>
      <c r="G76">
        <f t="shared" si="9"/>
        <v>2909.291302180452</v>
      </c>
      <c r="J76" t="s">
        <v>8</v>
      </c>
      <c r="K76" s="5">
        <v>5672.6337764722739</v>
      </c>
      <c r="L76" s="5">
        <v>25432851.818855613</v>
      </c>
      <c r="M76" s="5">
        <v>4576.9706222883287</v>
      </c>
    </row>
    <row r="77" spans="2:14" x14ac:dyDescent="0.2">
      <c r="B77" t="s">
        <v>29</v>
      </c>
      <c r="C77" s="5">
        <v>26996.787015473339</v>
      </c>
      <c r="D77" s="5">
        <v>17207.386213640533</v>
      </c>
      <c r="E77" s="5">
        <v>22102.086614556938</v>
      </c>
      <c r="F77" s="5">
        <f t="shared" si="8"/>
        <v>22102.086614556942</v>
      </c>
      <c r="G77">
        <f t="shared" si="9"/>
        <v>3996.5061420137908</v>
      </c>
      <c r="J77" t="s">
        <v>29</v>
      </c>
      <c r="K77" s="5">
        <v>22102.086614556942</v>
      </c>
      <c r="L77" s="5">
        <v>1994319.600374491</v>
      </c>
      <c r="M77" s="5">
        <v>3027.7382877757241</v>
      </c>
    </row>
    <row r="78" spans="2:14" x14ac:dyDescent="0.2">
      <c r="B78" t="s">
        <v>30</v>
      </c>
      <c r="C78" s="5">
        <v>40480.860079067024</v>
      </c>
      <c r="D78" s="5">
        <v>7013.1796759818826</v>
      </c>
      <c r="E78" s="5">
        <v>23747.019877524453</v>
      </c>
      <c r="F78" s="5">
        <f t="shared" si="8"/>
        <v>23747.019877524453</v>
      </c>
      <c r="G78">
        <f t="shared" si="9"/>
        <v>13663.12331035044</v>
      </c>
      <c r="J78" t="s">
        <v>30</v>
      </c>
      <c r="K78" s="5">
        <v>23747.019877524453</v>
      </c>
      <c r="L78" s="5">
        <v>6897996.3987745903</v>
      </c>
      <c r="M78" s="5">
        <v>3356.8393591207</v>
      </c>
    </row>
    <row r="79" spans="2:14" x14ac:dyDescent="0.2">
      <c r="B79" t="s">
        <v>31</v>
      </c>
      <c r="C79" s="5">
        <v>416656.69524559466</v>
      </c>
      <c r="D79" s="5">
        <v>329462.37668551324</v>
      </c>
      <c r="E79" s="5">
        <v>373059.53596555395</v>
      </c>
      <c r="F79" s="5">
        <f t="shared" si="8"/>
        <v>373059.53596555395</v>
      </c>
      <c r="G79">
        <f t="shared" si="9"/>
        <v>35596.931490314717</v>
      </c>
      <c r="J79" t="s">
        <v>31</v>
      </c>
      <c r="K79" s="5">
        <v>373059.53596555395</v>
      </c>
      <c r="L79" s="5">
        <v>5460090.3005447639</v>
      </c>
      <c r="M79" s="5">
        <v>3727.810180661158</v>
      </c>
    </row>
    <row r="80" spans="2:14" x14ac:dyDescent="0.2">
      <c r="B80" t="s">
        <v>14</v>
      </c>
      <c r="C80" s="5">
        <v>1355262.7678315071</v>
      </c>
      <c r="D80" s="5">
        <v>1312301.8054188017</v>
      </c>
      <c r="E80" s="5">
        <v>1333782.2866251543</v>
      </c>
      <c r="F80" s="5">
        <f t="shared" si="8"/>
        <v>1333782.2866251543</v>
      </c>
      <c r="G80">
        <f t="shared" si="9"/>
        <v>17538.739461669258</v>
      </c>
      <c r="J80" t="s">
        <v>14</v>
      </c>
      <c r="K80" s="5">
        <v>1333782.2866251543</v>
      </c>
      <c r="L80" s="5">
        <v>1426187.2071144923</v>
      </c>
      <c r="M80" s="5">
        <v>18788.27830697926</v>
      </c>
    </row>
    <row r="85" spans="2:7" x14ac:dyDescent="0.2">
      <c r="C85" t="s">
        <v>34</v>
      </c>
      <c r="F85" t="s">
        <v>0</v>
      </c>
      <c r="G85" t="s">
        <v>1</v>
      </c>
    </row>
    <row r="86" spans="2:7" x14ac:dyDescent="0.2">
      <c r="B86" t="s">
        <v>28</v>
      </c>
      <c r="C86" s="5">
        <v>32633043.013502378</v>
      </c>
      <c r="D86" s="5">
        <v>34770809.06319204</v>
      </c>
      <c r="E86" s="5">
        <v>33701926.038347207</v>
      </c>
      <c r="F86" s="5">
        <f>AVERAGE(C86:E86)</f>
        <v>33701926.038347207</v>
      </c>
      <c r="G86">
        <f>STDEV(C86:E86,F86)</f>
        <v>872739.33519749006</v>
      </c>
    </row>
    <row r="87" spans="2:7" x14ac:dyDescent="0.2">
      <c r="B87" t="s">
        <v>32</v>
      </c>
      <c r="C87" s="5">
        <v>1042500.4114984844</v>
      </c>
      <c r="D87" s="5">
        <v>1799458.6461981831</v>
      </c>
      <c r="E87" s="5">
        <v>1420979.5288483337</v>
      </c>
      <c r="F87" s="5">
        <f t="shared" ref="F87:F92" si="10">AVERAGE(C87:E87)</f>
        <v>1420979.528848334</v>
      </c>
      <c r="G87">
        <f t="shared" ref="G87:G92" si="11">STDEV(C87:E87,F87)</f>
        <v>309026.90526869439</v>
      </c>
    </row>
    <row r="88" spans="2:7" x14ac:dyDescent="0.2">
      <c r="B88" t="s">
        <v>8</v>
      </c>
      <c r="C88" s="5">
        <v>1480539.6954092262</v>
      </c>
      <c r="D88" s="5">
        <v>49385163.942302004</v>
      </c>
      <c r="E88" s="5">
        <v>25432851.818855613</v>
      </c>
      <c r="F88" s="5">
        <f t="shared" si="10"/>
        <v>25432851.818855613</v>
      </c>
      <c r="G88">
        <f t="shared" si="11"/>
        <v>19556980.954107698</v>
      </c>
    </row>
    <row r="89" spans="2:7" x14ac:dyDescent="0.2">
      <c r="B89" t="s">
        <v>29</v>
      </c>
      <c r="C89" s="5">
        <v>2966725.1815734524</v>
      </c>
      <c r="D89" s="5">
        <v>1021914.0191755296</v>
      </c>
      <c r="E89" s="5">
        <v>1994319.600374491</v>
      </c>
      <c r="F89" s="5">
        <f t="shared" si="10"/>
        <v>1994319.600374491</v>
      </c>
      <c r="G89">
        <f t="shared" si="11"/>
        <v>793965.83232399053</v>
      </c>
    </row>
    <row r="90" spans="2:7" x14ac:dyDescent="0.2">
      <c r="B90" t="s">
        <v>30</v>
      </c>
      <c r="C90" s="5">
        <v>1319062.101332315</v>
      </c>
      <c r="D90" s="5">
        <v>12476930.696216866</v>
      </c>
      <c r="E90" s="5">
        <v>6897996.3987745903</v>
      </c>
      <c r="F90" s="5">
        <f t="shared" si="10"/>
        <v>6897996.3987745903</v>
      </c>
      <c r="G90">
        <f t="shared" si="11"/>
        <v>4555180.7790820431</v>
      </c>
    </row>
    <row r="91" spans="2:7" x14ac:dyDescent="0.2">
      <c r="B91" t="s">
        <v>31</v>
      </c>
      <c r="C91" s="5">
        <v>1732047.4898344383</v>
      </c>
      <c r="D91" s="5">
        <v>9188133.1112550888</v>
      </c>
      <c r="E91" s="5">
        <v>5460090.3005447639</v>
      </c>
      <c r="F91" s="5">
        <f t="shared" si="10"/>
        <v>5460090.3005447639</v>
      </c>
      <c r="G91">
        <f t="shared" si="11"/>
        <v>3043934.2084971708</v>
      </c>
    </row>
    <row r="92" spans="2:7" x14ac:dyDescent="0.2">
      <c r="B92" t="s">
        <v>14</v>
      </c>
      <c r="C92" s="5">
        <v>1236054.9396506841</v>
      </c>
      <c r="D92" s="5">
        <v>1616319.4745782998</v>
      </c>
      <c r="E92" s="5">
        <v>1426187.2071144921</v>
      </c>
      <c r="F92" s="5">
        <f t="shared" si="10"/>
        <v>1426187.2071144923</v>
      </c>
      <c r="G92">
        <f t="shared" si="11"/>
        <v>155242.34630823502</v>
      </c>
    </row>
    <row r="97" spans="2:7" x14ac:dyDescent="0.2">
      <c r="C97" t="s">
        <v>27</v>
      </c>
      <c r="F97" t="s">
        <v>0</v>
      </c>
      <c r="G97" t="s">
        <v>1</v>
      </c>
    </row>
    <row r="98" spans="2:7" x14ac:dyDescent="0.2">
      <c r="B98" t="s">
        <v>28</v>
      </c>
      <c r="C98" s="5">
        <v>4611.0606745321302</v>
      </c>
      <c r="D98" s="5">
        <v>1819.9793285917301</v>
      </c>
      <c r="E98" s="5">
        <v>6133.7568323470005</v>
      </c>
      <c r="F98" s="5">
        <f>AVERAGE(C98:E98)</f>
        <v>4188.26561182362</v>
      </c>
      <c r="G98">
        <f>STDEV(C98:E98,F98)</f>
        <v>1786.2877403084292</v>
      </c>
    </row>
    <row r="99" spans="2:7" x14ac:dyDescent="0.2">
      <c r="B99" t="s">
        <v>32</v>
      </c>
      <c r="C99" s="5">
        <v>4736.9920012049997</v>
      </c>
      <c r="D99" s="5">
        <v>3470.56526407107</v>
      </c>
      <c r="E99" s="5">
        <v>2716.8040934912901</v>
      </c>
      <c r="F99" s="5">
        <f t="shared" ref="F99:F104" si="12">AVERAGE(C99:E99)</f>
        <v>3641.4537862557863</v>
      </c>
      <c r="G99">
        <f t="shared" ref="G99:G104" si="13">STDEV(C99:E99,F99)</f>
        <v>833.54342453529296</v>
      </c>
    </row>
    <row r="100" spans="2:7" x14ac:dyDescent="0.2">
      <c r="B100" t="s">
        <v>8</v>
      </c>
      <c r="C100" s="5">
        <v>4518.2954528032542</v>
      </c>
      <c r="D100" s="5">
        <v>3098.5829484248902</v>
      </c>
      <c r="E100" s="5">
        <v>6114.0334656368404</v>
      </c>
      <c r="F100" s="5">
        <f t="shared" si="12"/>
        <v>4576.9706222883287</v>
      </c>
      <c r="G100">
        <f t="shared" si="13"/>
        <v>1231.7514730588639</v>
      </c>
    </row>
    <row r="101" spans="2:7" x14ac:dyDescent="0.2">
      <c r="B101" t="s">
        <v>29</v>
      </c>
      <c r="C101" s="5">
        <v>4064.3117934648699</v>
      </c>
      <c r="D101" s="5">
        <v>1154.4948023895522</v>
      </c>
      <c r="E101" s="5">
        <v>3864.4082674727501</v>
      </c>
      <c r="F101" s="5">
        <f t="shared" si="12"/>
        <v>3027.7382877757241</v>
      </c>
      <c r="G101">
        <f t="shared" si="13"/>
        <v>1327.0948776889363</v>
      </c>
    </row>
    <row r="102" spans="2:7" x14ac:dyDescent="0.2">
      <c r="B102" t="s">
        <v>30</v>
      </c>
      <c r="C102" s="5">
        <v>5297.7015424165802</v>
      </c>
      <c r="D102" s="5">
        <v>639.82335029662931</v>
      </c>
      <c r="E102" s="5">
        <v>4132.9931846488898</v>
      </c>
      <c r="F102" s="5">
        <f t="shared" si="12"/>
        <v>3356.8393591207</v>
      </c>
      <c r="G102">
        <f t="shared" si="13"/>
        <v>1979.186429456674</v>
      </c>
    </row>
    <row r="103" spans="2:7" x14ac:dyDescent="0.2">
      <c r="B103" t="s">
        <v>31</v>
      </c>
      <c r="C103" s="5">
        <v>1911.4106271025446</v>
      </c>
      <c r="D103" s="5">
        <v>4210.87640088644</v>
      </c>
      <c r="E103" s="5">
        <v>5061.1435139944897</v>
      </c>
      <c r="F103" s="5">
        <f t="shared" si="12"/>
        <v>3727.810180661158</v>
      </c>
      <c r="G103">
        <f t="shared" si="13"/>
        <v>1330.4683497511264</v>
      </c>
    </row>
    <row r="104" spans="2:7" x14ac:dyDescent="0.2">
      <c r="B104" t="s">
        <v>14</v>
      </c>
      <c r="C104" s="5">
        <v>2333.6859968845451</v>
      </c>
      <c r="D104" s="5">
        <v>2728.20395040733</v>
      </c>
      <c r="E104" s="5">
        <v>51302.944973645899</v>
      </c>
      <c r="F104" s="5">
        <f t="shared" si="12"/>
        <v>18788.27830697926</v>
      </c>
      <c r="G104">
        <f t="shared" si="13"/>
        <v>22991.905422521275</v>
      </c>
    </row>
  </sheetData>
  <mergeCells count="7">
    <mergeCell ref="B4:B7"/>
    <mergeCell ref="D3:G3"/>
    <mergeCell ref="B14:B17"/>
    <mergeCell ref="E54:F54"/>
    <mergeCell ref="C54:D54"/>
    <mergeCell ref="C40:I40"/>
    <mergeCell ref="C32:I32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2A48-377E-3A4A-B1C4-9222EA729AB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3-source data 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Perez-Vargas</dc:creator>
  <cp:lastModifiedBy>FL Cosset</cp:lastModifiedBy>
  <dcterms:created xsi:type="dcterms:W3CDTF">2020-04-23T16:33:03Z</dcterms:created>
  <dcterms:modified xsi:type="dcterms:W3CDTF">2021-06-05T15:18:40Z</dcterms:modified>
</cp:coreProperties>
</file>