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C32B98D7-D753-8F4B-9401-536A8D43D369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6-source data 1" sheetId="6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6" l="1"/>
  <c r="F64" i="6" s="1"/>
  <c r="E68" i="6"/>
  <c r="F68" i="6" s="1"/>
  <c r="E65" i="6"/>
  <c r="F65" i="6"/>
  <c r="E66" i="6"/>
  <c r="F66" i="6"/>
  <c r="E67" i="6"/>
  <c r="F67" i="6"/>
  <c r="E63" i="6"/>
  <c r="F63" i="6" s="1"/>
  <c r="F48" i="6"/>
  <c r="G48" i="6"/>
  <c r="F52" i="6"/>
  <c r="G52" i="6"/>
  <c r="F49" i="6"/>
  <c r="G49" i="6"/>
  <c r="F50" i="6"/>
  <c r="G50" i="6"/>
  <c r="F51" i="6"/>
  <c r="G51" i="6"/>
  <c r="F47" i="6"/>
  <c r="G47" i="6"/>
  <c r="D34" i="6"/>
  <c r="F34" i="6"/>
  <c r="D33" i="6"/>
  <c r="F33" i="6" s="1"/>
  <c r="G33" i="6" s="1"/>
  <c r="D32" i="6"/>
  <c r="G32" i="6" s="1"/>
  <c r="F32" i="6"/>
  <c r="D31" i="6"/>
  <c r="D30" i="6"/>
  <c r="W8" i="6"/>
  <c r="X8" i="6" s="1"/>
  <c r="W7" i="6"/>
  <c r="X7" i="6"/>
  <c r="W6" i="6"/>
  <c r="X6" i="6" s="1"/>
  <c r="W5" i="6"/>
  <c r="X5" i="6" s="1"/>
  <c r="W4" i="6"/>
  <c r="X4" i="6" s="1"/>
  <c r="W3" i="6"/>
  <c r="X3" i="6"/>
  <c r="Q8" i="6"/>
  <c r="R8" i="6" s="1"/>
  <c r="Q7" i="6"/>
  <c r="R7" i="6" s="1"/>
  <c r="Q6" i="6"/>
  <c r="R6" i="6" s="1"/>
  <c r="Q5" i="6"/>
  <c r="R5" i="6"/>
  <c r="Q4" i="6"/>
  <c r="R4" i="6" s="1"/>
  <c r="Q3" i="6"/>
  <c r="R3" i="6"/>
  <c r="K8" i="6"/>
  <c r="L8" i="6" s="1"/>
  <c r="K7" i="6"/>
  <c r="L7" i="6" s="1"/>
  <c r="K6" i="6"/>
  <c r="L6" i="6" s="1"/>
  <c r="K5" i="6"/>
  <c r="L5" i="6" s="1"/>
  <c r="K4" i="6"/>
  <c r="L4" i="6" s="1"/>
  <c r="K3" i="6"/>
  <c r="L3" i="6"/>
  <c r="E4" i="6"/>
  <c r="F4" i="6" s="1"/>
  <c r="E5" i="6"/>
  <c r="F5" i="6" s="1"/>
  <c r="E6" i="6"/>
  <c r="F6" i="6" s="1"/>
  <c r="E7" i="6"/>
  <c r="F7" i="6"/>
  <c r="E8" i="6"/>
  <c r="F8" i="6" s="1"/>
  <c r="E3" i="6"/>
  <c r="F3" i="6" s="1"/>
  <c r="F31" i="6"/>
  <c r="G31" i="6"/>
  <c r="F30" i="6"/>
  <c r="G30" i="6" s="1"/>
  <c r="G34" i="6" l="1"/>
</calcChain>
</file>

<file path=xl/sharedStrings.xml><?xml version="1.0" encoding="utf-8"?>
<sst xmlns="http://schemas.openxmlformats.org/spreadsheetml/2006/main" count="57" uniqueCount="20">
  <si>
    <t>mean</t>
  </si>
  <si>
    <t>std</t>
  </si>
  <si>
    <t>Wt</t>
  </si>
  <si>
    <t>TG/CC</t>
  </si>
  <si>
    <t>Wt NTCP</t>
  </si>
  <si>
    <t>DMSO</t>
  </si>
  <si>
    <t>NTZ</t>
  </si>
  <si>
    <t>PX-12</t>
  </si>
  <si>
    <t>Bacitracin</t>
  </si>
  <si>
    <t>EGCG</t>
  </si>
  <si>
    <t>Rutin</t>
  </si>
  <si>
    <t>wt Huh7</t>
  </si>
  <si>
    <t>TG/CC NTCP</t>
  </si>
  <si>
    <t>TG/CC Huh7</t>
  </si>
  <si>
    <t>Huh-NTCP</t>
  </si>
  <si>
    <t>Huh-7</t>
  </si>
  <si>
    <t>HDV infection inhibition n=4</t>
  </si>
  <si>
    <t>HBV infection inhibition n=3</t>
  </si>
  <si>
    <t>cell-cell fusion n=4</t>
  </si>
  <si>
    <t>Binding n=3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</si>
</sst>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0" fontId="3" fillId="0" borderId="0" xfId="0" applyFont="1"/>
    <xf numFmtId="11" fontId="0" fillId="0" borderId="0" xfId="0" applyNumberFormat="1"/>
    <xf numFmtId="11" fontId="0" fillId="0" borderId="0" xfId="0" applyNumberFormat="1" applyBorder="1"/>
    <xf numFmtId="0" fontId="0" fillId="2" borderId="0" xfId="0" applyFill="1"/>
    <xf numFmtId="0" fontId="0" fillId="0" borderId="0" xfId="0" applyBorder="1"/>
    <xf numFmtId="0" fontId="3" fillId="0" borderId="0" xfId="0" applyFont="1" applyBorder="1"/>
    <xf numFmtId="0" fontId="0" fillId="0" borderId="0" xfId="0" applyAlignment="1">
      <alignment horizont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6-source data 1'!$B$12:$B$13</c:f>
              <c:strCache>
                <c:ptCount val="2"/>
                <c:pt idx="0">
                  <c:v>Wt</c:v>
                </c:pt>
                <c:pt idx="1">
                  <c:v>Huh-NTCP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1'!$F$3:$F$8</c:f>
                <c:numCache>
                  <c:formatCode>General</c:formatCode>
                  <c:ptCount val="6"/>
                  <c:pt idx="0">
                    <c:v>462680.54536776082</c:v>
                  </c:pt>
                  <c:pt idx="1">
                    <c:v>540089.66134718945</c:v>
                  </c:pt>
                  <c:pt idx="2">
                    <c:v>492721.67660236848</c:v>
                  </c:pt>
                  <c:pt idx="3">
                    <c:v>178360.15202077554</c:v>
                  </c:pt>
                  <c:pt idx="4">
                    <c:v>579830.30509954214</c:v>
                  </c:pt>
                  <c:pt idx="5">
                    <c:v>537206.54255934234</c:v>
                  </c:pt>
                </c:numCache>
              </c:numRef>
            </c:plus>
            <c:minus>
              <c:numRef>
                <c:f>'Figure 6-source data 1'!$F$3:$F$8</c:f>
                <c:numCache>
                  <c:formatCode>General</c:formatCode>
                  <c:ptCount val="6"/>
                  <c:pt idx="0">
                    <c:v>462680.54536776082</c:v>
                  </c:pt>
                  <c:pt idx="1">
                    <c:v>540089.66134718945</c:v>
                  </c:pt>
                  <c:pt idx="2">
                    <c:v>492721.67660236848</c:v>
                  </c:pt>
                  <c:pt idx="3">
                    <c:v>178360.15202077554</c:v>
                  </c:pt>
                  <c:pt idx="4">
                    <c:v>579830.30509954214</c:v>
                  </c:pt>
                  <c:pt idx="5">
                    <c:v>537206.54255934234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1'!$A$14:$A$19</c:f>
              <c:strCache>
                <c:ptCount val="6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  <c:pt idx="5">
                  <c:v>PX-12</c:v>
                </c:pt>
              </c:strCache>
            </c:strRef>
          </c:cat>
          <c:val>
            <c:numRef>
              <c:f>'Figure 6-source data 1'!$B$14:$B$19</c:f>
              <c:numCache>
                <c:formatCode>0.00E+00</c:formatCode>
                <c:ptCount val="6"/>
                <c:pt idx="0">
                  <c:v>2356117.0497943931</c:v>
                </c:pt>
                <c:pt idx="1">
                  <c:v>1510986.7949593801</c:v>
                </c:pt>
                <c:pt idx="2">
                  <c:v>2132700.0220198995</c:v>
                </c:pt>
                <c:pt idx="3">
                  <c:v>2047488.0184547033</c:v>
                </c:pt>
                <c:pt idx="4">
                  <c:v>1863073.1784595975</c:v>
                </c:pt>
                <c:pt idx="5">
                  <c:v>1558014.6162168439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E-2F48-A5AA-A9A07CC0EF12}"/>
            </c:ext>
          </c:extLst>
        </c:ser>
        <c:ser>
          <c:idx val="1"/>
          <c:order val="1"/>
          <c:tx>
            <c:strRef>
              <c:f>'Figure 6-source data 1'!$C$12:$C$13</c:f>
              <c:strCache>
                <c:ptCount val="2"/>
                <c:pt idx="0">
                  <c:v>Wt</c:v>
                </c:pt>
                <c:pt idx="1">
                  <c:v>Huh-7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1'!$L$3:$L$8</c:f>
                <c:numCache>
                  <c:formatCode>General</c:formatCode>
                  <c:ptCount val="6"/>
                  <c:pt idx="0">
                    <c:v>1309240.3940791881</c:v>
                  </c:pt>
                  <c:pt idx="1">
                    <c:v>930267.35207493743</c:v>
                  </c:pt>
                  <c:pt idx="2">
                    <c:v>348356.88154392305</c:v>
                  </c:pt>
                  <c:pt idx="3">
                    <c:v>1123357.4129937377</c:v>
                  </c:pt>
                  <c:pt idx="4">
                    <c:v>2076742.1568892708</c:v>
                  </c:pt>
                  <c:pt idx="5">
                    <c:v>1436036.3120252807</c:v>
                  </c:pt>
                </c:numCache>
              </c:numRef>
            </c:plus>
            <c:minus>
              <c:numRef>
                <c:f>'Figure 6-source data 1'!$L$3:$L$8</c:f>
                <c:numCache>
                  <c:formatCode>General</c:formatCode>
                  <c:ptCount val="6"/>
                  <c:pt idx="0">
                    <c:v>1309240.3940791881</c:v>
                  </c:pt>
                  <c:pt idx="1">
                    <c:v>930267.35207493743</c:v>
                  </c:pt>
                  <c:pt idx="2">
                    <c:v>348356.88154392305</c:v>
                  </c:pt>
                  <c:pt idx="3">
                    <c:v>1123357.4129937377</c:v>
                  </c:pt>
                  <c:pt idx="4">
                    <c:v>2076742.1568892708</c:v>
                  </c:pt>
                  <c:pt idx="5">
                    <c:v>1436036.3120252807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1'!$A$14:$A$19</c:f>
              <c:strCache>
                <c:ptCount val="6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  <c:pt idx="5">
                  <c:v>PX-12</c:v>
                </c:pt>
              </c:strCache>
            </c:strRef>
          </c:cat>
          <c:val>
            <c:numRef>
              <c:f>'Figure 6-source data 1'!$C$14:$C$19</c:f>
              <c:numCache>
                <c:formatCode>0.00E+00</c:formatCode>
                <c:ptCount val="6"/>
                <c:pt idx="0">
                  <c:v>1813980.1135780003</c:v>
                </c:pt>
                <c:pt idx="1">
                  <c:v>1686891.0322528554</c:v>
                </c:pt>
                <c:pt idx="2">
                  <c:v>2042583.1720699861</c:v>
                </c:pt>
                <c:pt idx="3">
                  <c:v>2594627.5105993291</c:v>
                </c:pt>
                <c:pt idx="4">
                  <c:v>1743713.0990066316</c:v>
                </c:pt>
                <c:pt idx="5">
                  <c:v>1422379.2681986971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E-2F48-A5AA-A9A07CC0EF12}"/>
            </c:ext>
          </c:extLst>
        </c:ser>
        <c:ser>
          <c:idx val="2"/>
          <c:order val="2"/>
          <c:tx>
            <c:strRef>
              <c:f>'Figure 6-source data 1'!$D$12:$D$13</c:f>
              <c:strCache>
                <c:ptCount val="2"/>
                <c:pt idx="0">
                  <c:v>TG/CC</c:v>
                </c:pt>
                <c:pt idx="1">
                  <c:v>Huh-NTCP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1'!$R$3:$R$8</c:f>
                <c:numCache>
                  <c:formatCode>General</c:formatCode>
                  <c:ptCount val="6"/>
                  <c:pt idx="0">
                    <c:v>507330.22969244316</c:v>
                  </c:pt>
                  <c:pt idx="1">
                    <c:v>339457.58195813547</c:v>
                  </c:pt>
                  <c:pt idx="2">
                    <c:v>249138.08696427912</c:v>
                  </c:pt>
                  <c:pt idx="3">
                    <c:v>292842.41860464605</c:v>
                  </c:pt>
                  <c:pt idx="4">
                    <c:v>331277.10327479523</c:v>
                  </c:pt>
                  <c:pt idx="5">
                    <c:v>355342.92598404433</c:v>
                  </c:pt>
                </c:numCache>
              </c:numRef>
            </c:plus>
            <c:minus>
              <c:numRef>
                <c:f>'Figure 6-source data 1'!$R$3:$R$8</c:f>
                <c:numCache>
                  <c:formatCode>General</c:formatCode>
                  <c:ptCount val="6"/>
                  <c:pt idx="0">
                    <c:v>507330.22969244316</c:v>
                  </c:pt>
                  <c:pt idx="1">
                    <c:v>339457.58195813547</c:v>
                  </c:pt>
                  <c:pt idx="2">
                    <c:v>249138.08696427912</c:v>
                  </c:pt>
                  <c:pt idx="3">
                    <c:v>292842.41860464605</c:v>
                  </c:pt>
                  <c:pt idx="4">
                    <c:v>331277.10327479523</c:v>
                  </c:pt>
                  <c:pt idx="5">
                    <c:v>355342.92598404433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1'!$A$14:$A$19</c:f>
              <c:strCache>
                <c:ptCount val="6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  <c:pt idx="5">
                  <c:v>PX-12</c:v>
                </c:pt>
              </c:strCache>
            </c:strRef>
          </c:cat>
          <c:val>
            <c:numRef>
              <c:f>'Figure 6-source data 1'!$D$14:$D$19</c:f>
              <c:numCache>
                <c:formatCode>0.00E+00</c:formatCode>
                <c:ptCount val="6"/>
                <c:pt idx="0">
                  <c:v>1695878.758449126</c:v>
                </c:pt>
                <c:pt idx="1">
                  <c:v>1473588.7239199858</c:v>
                </c:pt>
                <c:pt idx="2">
                  <c:v>1459013.7898549156</c:v>
                </c:pt>
                <c:pt idx="3">
                  <c:v>1361093.7936780539</c:v>
                </c:pt>
                <c:pt idx="4">
                  <c:v>1416155.1731292575</c:v>
                </c:pt>
                <c:pt idx="5">
                  <c:v>1341453.280378375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E-2F48-A5AA-A9A07CC0EF12}"/>
            </c:ext>
          </c:extLst>
        </c:ser>
        <c:ser>
          <c:idx val="3"/>
          <c:order val="3"/>
          <c:tx>
            <c:strRef>
              <c:f>'Figure 6-source data 1'!$E$12:$E$13</c:f>
              <c:strCache>
                <c:ptCount val="2"/>
                <c:pt idx="0">
                  <c:v>TG/CC</c:v>
                </c:pt>
                <c:pt idx="1">
                  <c:v>Huh-7</c:v>
                </c:pt>
              </c:strCache>
            </c:strRef>
          </c:tx>
          <c:spPr>
            <a:pattFill prst="pct25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1'!$X$3:$X$8</c:f>
                <c:numCache>
                  <c:formatCode>General</c:formatCode>
                  <c:ptCount val="6"/>
                  <c:pt idx="0">
                    <c:v>630354.32771342632</c:v>
                  </c:pt>
                  <c:pt idx="1">
                    <c:v>630821.26685436512</c:v>
                  </c:pt>
                  <c:pt idx="2">
                    <c:v>465369.67657045269</c:v>
                  </c:pt>
                  <c:pt idx="3">
                    <c:v>750649.19587900152</c:v>
                  </c:pt>
                  <c:pt idx="4">
                    <c:v>1386945.1721665135</c:v>
                  </c:pt>
                  <c:pt idx="5">
                    <c:v>252788.35408159194</c:v>
                  </c:pt>
                </c:numCache>
              </c:numRef>
            </c:plus>
            <c:minus>
              <c:numRef>
                <c:f>'Figure 6-source data 1'!$X$3:$X$8</c:f>
                <c:numCache>
                  <c:formatCode>General</c:formatCode>
                  <c:ptCount val="6"/>
                  <c:pt idx="0">
                    <c:v>630354.32771342632</c:v>
                  </c:pt>
                  <c:pt idx="1">
                    <c:v>630821.26685436512</c:v>
                  </c:pt>
                  <c:pt idx="2">
                    <c:v>465369.67657045269</c:v>
                  </c:pt>
                  <c:pt idx="3">
                    <c:v>750649.19587900152</c:v>
                  </c:pt>
                  <c:pt idx="4">
                    <c:v>1386945.1721665135</c:v>
                  </c:pt>
                  <c:pt idx="5">
                    <c:v>252788.35408159194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1'!$A$14:$A$19</c:f>
              <c:strCache>
                <c:ptCount val="6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  <c:pt idx="5">
                  <c:v>PX-12</c:v>
                </c:pt>
              </c:strCache>
            </c:strRef>
          </c:cat>
          <c:val>
            <c:numRef>
              <c:f>'Figure 6-source data 1'!$E$14:$E$19</c:f>
              <c:numCache>
                <c:formatCode>0.00E+00</c:formatCode>
                <c:ptCount val="6"/>
                <c:pt idx="0">
                  <c:v>1986867.4619848609</c:v>
                </c:pt>
                <c:pt idx="1">
                  <c:v>2357449.6321297572</c:v>
                </c:pt>
                <c:pt idx="2">
                  <c:v>2849125.085768979</c:v>
                </c:pt>
                <c:pt idx="3">
                  <c:v>2847559.4375604219</c:v>
                </c:pt>
                <c:pt idx="4">
                  <c:v>2174183.5270731836</c:v>
                </c:pt>
                <c:pt idx="5">
                  <c:v>2718097.0276371702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E-2F48-A5AA-A9A07CC0E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29203720"/>
        <c:axId val="-2129062792"/>
      </c:barChart>
      <c:catAx>
        <c:axId val="-212920372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9062792"/>
        <c:crosses val="autoZero"/>
        <c:auto val="1"/>
        <c:lblAlgn val="ctr"/>
        <c:lblOffset val="100"/>
        <c:noMultiLvlLbl val="0"/>
      </c:catAx>
      <c:valAx>
        <c:axId val="-2129062792"/>
        <c:scaling>
          <c:logBase val="10"/>
          <c:orientation val="minMax"/>
          <c:min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(GE/cell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920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>
              <a:glow>
                <a:schemeClr val="accent1">
                  <a:alpha val="47000"/>
                </a:schemeClr>
              </a:glow>
            </a:effectLst>
            <a:scene3d>
              <a:camera prst="orthographicFront"/>
              <a:lightRig rig="threePt" dir="t"/>
            </a:scene3d>
            <a:sp3d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1'!$G$30:$G$34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1.5149860393926875</c:v>
                  </c:pt>
                  <c:pt idx="2">
                    <c:v>0.58922548417508724</c:v>
                  </c:pt>
                  <c:pt idx="3">
                    <c:v>11.425787641141211</c:v>
                  </c:pt>
                  <c:pt idx="4">
                    <c:v>5.7773230342703554</c:v>
                  </c:pt>
                </c:numCache>
              </c:numRef>
            </c:plus>
            <c:minus>
              <c:numRef>
                <c:f>'Figure 6-source data 1'!$G$30:$G$34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1.5149860393926875</c:v>
                  </c:pt>
                  <c:pt idx="2">
                    <c:v>0.58922548417508724</c:v>
                  </c:pt>
                  <c:pt idx="3">
                    <c:v>11.425787641141211</c:v>
                  </c:pt>
                  <c:pt idx="4">
                    <c:v>5.7773230342703554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1'!$A$30:$A$34</c:f>
              <c:strCache>
                <c:ptCount val="5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</c:strCache>
            </c:strRef>
          </c:cat>
          <c:val>
            <c:numRef>
              <c:f>'Figure 6-source data 1'!$F$30:$F$34</c:f>
              <c:numCache>
                <c:formatCode>General</c:formatCode>
                <c:ptCount val="5"/>
                <c:pt idx="0">
                  <c:v>100</c:v>
                </c:pt>
                <c:pt idx="1">
                  <c:v>21.501099195998471</c:v>
                </c:pt>
                <c:pt idx="2">
                  <c:v>6.0267298460799283</c:v>
                </c:pt>
                <c:pt idx="3">
                  <c:v>115.94271139460453</c:v>
                </c:pt>
                <c:pt idx="4">
                  <c:v>78.864236956768494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7-0E43-9EC0-4FD8354F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8721080"/>
        <c:axId val="-2128717560"/>
      </c:barChart>
      <c:catAx>
        <c:axId val="-212872108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8717560"/>
        <c:crosses val="autoZero"/>
        <c:auto val="1"/>
        <c:lblAlgn val="ctr"/>
        <c:lblOffset val="100"/>
        <c:noMultiLvlLbl val="0"/>
      </c:catAx>
      <c:valAx>
        <c:axId val="-2128717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cell-cell fusion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872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1'!$G$47:$G$52</c:f>
                <c:numCache>
                  <c:formatCode>General</c:formatCode>
                  <c:ptCount val="6"/>
                  <c:pt idx="0">
                    <c:v>15802159.282689327</c:v>
                  </c:pt>
                  <c:pt idx="1">
                    <c:v>13578.06263670217</c:v>
                  </c:pt>
                  <c:pt idx="2">
                    <c:v>5920.2361034040678</c:v>
                  </c:pt>
                  <c:pt idx="3">
                    <c:v>292080.10241723573</c:v>
                  </c:pt>
                  <c:pt idx="4">
                    <c:v>39590369.054677702</c:v>
                  </c:pt>
                  <c:pt idx="5">
                    <c:v>3003286.7697991859</c:v>
                  </c:pt>
                </c:numCache>
              </c:numRef>
            </c:plus>
            <c:minus>
              <c:numRef>
                <c:f>'Figure 6-source data 1'!$G$47:$G$52</c:f>
                <c:numCache>
                  <c:formatCode>General</c:formatCode>
                  <c:ptCount val="6"/>
                  <c:pt idx="0">
                    <c:v>15802159.282689327</c:v>
                  </c:pt>
                  <c:pt idx="1">
                    <c:v>13578.06263670217</c:v>
                  </c:pt>
                  <c:pt idx="2">
                    <c:v>5920.2361034040678</c:v>
                  </c:pt>
                  <c:pt idx="3">
                    <c:v>292080.10241723573</c:v>
                  </c:pt>
                  <c:pt idx="4">
                    <c:v>39590369.054677702</c:v>
                  </c:pt>
                  <c:pt idx="5">
                    <c:v>3003286.7697991859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1'!$A$47:$A$52</c:f>
              <c:strCache>
                <c:ptCount val="6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  <c:pt idx="5">
                  <c:v>PX-12</c:v>
                </c:pt>
              </c:strCache>
            </c:strRef>
          </c:cat>
          <c:val>
            <c:numRef>
              <c:f>'Figure 6-source data 1'!$F$47:$F$52</c:f>
              <c:numCache>
                <c:formatCode>0.00E+00</c:formatCode>
                <c:ptCount val="6"/>
                <c:pt idx="0">
                  <c:v>45325203.043028302</c:v>
                </c:pt>
                <c:pt idx="1">
                  <c:v>31566.304119273926</c:v>
                </c:pt>
                <c:pt idx="2">
                  <c:v>11590.080097180715</c:v>
                </c:pt>
                <c:pt idx="3">
                  <c:v>376230.10247513826</c:v>
                </c:pt>
                <c:pt idx="4">
                  <c:v>26389641.206121705</c:v>
                </c:pt>
                <c:pt idx="5">
                  <c:v>7321006.6442610435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3-AB40-99AB-D346770BA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8681352"/>
        <c:axId val="-2128677800"/>
      </c:barChart>
      <c:catAx>
        <c:axId val="-21286813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8677800"/>
        <c:crosses val="autoZero"/>
        <c:auto val="1"/>
        <c:lblAlgn val="ctr"/>
        <c:lblOffset val="100"/>
        <c:noMultiLvlLbl val="0"/>
      </c:catAx>
      <c:valAx>
        <c:axId val="-2128677800"/>
        <c:scaling>
          <c:logBase val="10"/>
          <c:orientation val="minMax"/>
          <c:min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 (GE/cell)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868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6-source data 1'!$F$63:$F$68</c:f>
                <c:numCache>
                  <c:formatCode>General</c:formatCode>
                  <c:ptCount val="6"/>
                  <c:pt idx="0">
                    <c:v>21844.859347199465</c:v>
                  </c:pt>
                  <c:pt idx="1">
                    <c:v>1415.7851896659233</c:v>
                  </c:pt>
                  <c:pt idx="2">
                    <c:v>2550.0539651265444</c:v>
                  </c:pt>
                  <c:pt idx="3">
                    <c:v>25300.082893412913</c:v>
                  </c:pt>
                  <c:pt idx="4">
                    <c:v>26692.688601672904</c:v>
                  </c:pt>
                  <c:pt idx="5">
                    <c:v>33361.608276565232</c:v>
                  </c:pt>
                </c:numCache>
              </c:numRef>
            </c:plus>
            <c:minus>
              <c:numRef>
                <c:f>'Figure 6-source data 1'!$F$63:$F$68</c:f>
                <c:numCache>
                  <c:formatCode>General</c:formatCode>
                  <c:ptCount val="6"/>
                  <c:pt idx="0">
                    <c:v>21844.859347199465</c:v>
                  </c:pt>
                  <c:pt idx="1">
                    <c:v>1415.7851896659233</c:v>
                  </c:pt>
                  <c:pt idx="2">
                    <c:v>2550.0539651265444</c:v>
                  </c:pt>
                  <c:pt idx="3">
                    <c:v>25300.082893412913</c:v>
                  </c:pt>
                  <c:pt idx="4">
                    <c:v>26692.688601672904</c:v>
                  </c:pt>
                  <c:pt idx="5">
                    <c:v>33361.608276565232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6-source data 1'!$A$63:$A$68</c:f>
              <c:strCache>
                <c:ptCount val="6"/>
                <c:pt idx="0">
                  <c:v>DMSO</c:v>
                </c:pt>
                <c:pt idx="1">
                  <c:v>NTZ</c:v>
                </c:pt>
                <c:pt idx="2">
                  <c:v>EGCG</c:v>
                </c:pt>
                <c:pt idx="3">
                  <c:v>Rutin</c:v>
                </c:pt>
                <c:pt idx="4">
                  <c:v>Bacitracin</c:v>
                </c:pt>
                <c:pt idx="5">
                  <c:v>PX-12</c:v>
                </c:pt>
              </c:strCache>
            </c:strRef>
          </c:cat>
          <c:val>
            <c:numRef>
              <c:f>'Figure 6-source data 1'!$E$63:$E$68</c:f>
              <c:numCache>
                <c:formatCode>0.00E+00</c:formatCode>
                <c:ptCount val="6"/>
                <c:pt idx="0">
                  <c:v>278272.06010077259</c:v>
                </c:pt>
                <c:pt idx="1">
                  <c:v>5013.2619484778843</c:v>
                </c:pt>
                <c:pt idx="2">
                  <c:v>6615.4616298763603</c:v>
                </c:pt>
                <c:pt idx="3">
                  <c:v>47381.921106666356</c:v>
                </c:pt>
                <c:pt idx="4">
                  <c:v>179704.57273477784</c:v>
                </c:pt>
                <c:pt idx="5">
                  <c:v>160515.99531915216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1-8B41-9013-4B0AAE8CE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5139288"/>
        <c:axId val="-2125135800"/>
      </c:barChart>
      <c:catAx>
        <c:axId val="-2125139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5135800"/>
        <c:crosses val="autoZero"/>
        <c:auto val="1"/>
        <c:lblAlgn val="ctr"/>
        <c:lblOffset val="100"/>
        <c:noMultiLvlLbl val="0"/>
      </c:catAx>
      <c:valAx>
        <c:axId val="-2125135800"/>
        <c:scaling>
          <c:logBase val="10"/>
          <c:orientation val="minMax"/>
          <c:min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(GE/cell</a:t>
                </a: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5139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203200</xdr:colOff>
      <xdr:row>10</xdr:row>
      <xdr:rowOff>133350</xdr:rowOff>
    </xdr:from>
    <xdr:to>
      <xdr:col>13</xdr:col>
      <xdr:colOff>76200</xdr:colOff>
      <xdr:row>24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539750</xdr:colOff>
      <xdr:row>26</xdr:row>
      <xdr:rowOff>107950</xdr:rowOff>
    </xdr:from>
    <xdr:to>
      <xdr:col>13</xdr:col>
      <xdr:colOff>158750</xdr:colOff>
      <xdr:row>40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539750</xdr:colOff>
      <xdr:row>43</xdr:row>
      <xdr:rowOff>196850</xdr:rowOff>
    </xdr:from>
    <xdr:to>
      <xdr:col>13</xdr:col>
      <xdr:colOff>158750</xdr:colOff>
      <xdr:row>57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495300</xdr:colOff>
      <xdr:row>62</xdr:row>
      <xdr:rowOff>120650</xdr:rowOff>
    </xdr:from>
    <xdr:to>
      <xdr:col>13</xdr:col>
      <xdr:colOff>342900</xdr:colOff>
      <xdr:row>76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87"/>
  <sheetViews>
    <sheetView tabSelected="1" topLeftCell="A15" zoomScale="60" zoomScaleNormal="60" workbookViewId="0">
      <selection activeCell="I87" sqref="I87"/>
    </sheetView>
  </sheetViews>
  <sheetFormatPr baseColWidth="10" defaultRowHeight="16" x14ac:dyDescent="0.2"/>
  <sheetData>
    <row r="1" spans="1:24" x14ac:dyDescent="0.2">
      <c r="A1" s="5" t="s">
        <v>19</v>
      </c>
      <c r="B1" s="5"/>
      <c r="C1" s="5"/>
      <c r="D1" s="5"/>
      <c r="E1" s="5"/>
      <c r="F1" s="5"/>
    </row>
    <row r="2" spans="1:24" x14ac:dyDescent="0.2">
      <c r="B2" t="s">
        <v>4</v>
      </c>
      <c r="E2" t="s">
        <v>0</v>
      </c>
      <c r="F2" t="s">
        <v>1</v>
      </c>
      <c r="H2" t="s">
        <v>11</v>
      </c>
      <c r="K2" t="s">
        <v>0</v>
      </c>
      <c r="L2" t="s">
        <v>1</v>
      </c>
      <c r="N2" t="s">
        <v>12</v>
      </c>
      <c r="Q2" t="s">
        <v>0</v>
      </c>
      <c r="R2" t="s">
        <v>1</v>
      </c>
      <c r="T2" t="s">
        <v>13</v>
      </c>
      <c r="W2" t="s">
        <v>0</v>
      </c>
      <c r="X2" t="s">
        <v>1</v>
      </c>
    </row>
    <row r="3" spans="1:24" x14ac:dyDescent="0.2">
      <c r="A3" t="s">
        <v>5</v>
      </c>
      <c r="B3" s="3">
        <v>2535149.1691582762</v>
      </c>
      <c r="C3" s="3">
        <v>2811642.7827942315</v>
      </c>
      <c r="D3" s="3">
        <v>1721559.1974306721</v>
      </c>
      <c r="E3" s="3">
        <f>AVERAGE(B3:D3)</f>
        <v>2356117.0497943931</v>
      </c>
      <c r="F3">
        <f>STDEV(B3:D3,E3)</f>
        <v>462680.54536776082</v>
      </c>
      <c r="H3" s="3">
        <v>972552.76910244301</v>
      </c>
      <c r="I3" s="3">
        <v>3663037.4532185337</v>
      </c>
      <c r="J3" s="3">
        <v>806350.11841302458</v>
      </c>
      <c r="K3" s="3">
        <f>AVERAGE(H3:J3)</f>
        <v>1813980.1135780003</v>
      </c>
      <c r="L3">
        <f>STDEV(H3:J3,K3)</f>
        <v>1309240.3940791881</v>
      </c>
      <c r="N3" s="3">
        <v>2373071.9270846657</v>
      </c>
      <c r="O3" s="3">
        <v>1152018.9231469224</v>
      </c>
      <c r="P3" s="3">
        <v>1562545.42511579</v>
      </c>
      <c r="Q3" s="3">
        <f>AVERAGE(N3:P3)</f>
        <v>1695878.758449126</v>
      </c>
      <c r="R3">
        <f>STDEV(N3:P3,Q3)</f>
        <v>507330.22969244316</v>
      </c>
      <c r="T3" s="3">
        <v>2436994.0641730265</v>
      </c>
      <c r="U3" s="3">
        <v>2428181.9810517365</v>
      </c>
      <c r="V3" s="3">
        <v>1095426.3407298201</v>
      </c>
      <c r="W3" s="3">
        <f>AVERAGE(T3:V3)</f>
        <v>1986867.4619848609</v>
      </c>
      <c r="X3">
        <f>STDEV(T3:V3,W3)</f>
        <v>630354.32771342632</v>
      </c>
    </row>
    <row r="4" spans="1:24" x14ac:dyDescent="0.2">
      <c r="A4" t="s">
        <v>6</v>
      </c>
      <c r="B4" s="3">
        <v>2266062.5157127888</v>
      </c>
      <c r="C4" s="3">
        <v>1233152.2714762988</v>
      </c>
      <c r="D4" s="3">
        <v>1033745.5976890523</v>
      </c>
      <c r="E4" s="3">
        <f t="shared" ref="E4:E8" si="0">AVERAGE(B4:D4)</f>
        <v>1510986.7949593801</v>
      </c>
      <c r="F4">
        <f t="shared" ref="F4:F8" si="1">STDEV(B4:D4,E4)</f>
        <v>540089.66134718945</v>
      </c>
      <c r="H4" s="3">
        <v>393137.37061312201</v>
      </c>
      <c r="I4" s="3">
        <v>2540521.621805449</v>
      </c>
      <c r="J4" s="3">
        <v>2127014.104339995</v>
      </c>
      <c r="K4" s="3">
        <f t="shared" ref="K4:K8" si="2">AVERAGE(H4:J4)</f>
        <v>1686891.0322528554</v>
      </c>
      <c r="L4">
        <f t="shared" ref="L4:L8" si="3">STDEV(H4:J4,K4)</f>
        <v>930267.35207493743</v>
      </c>
      <c r="N4" s="3">
        <v>1685963.1307226878</v>
      </c>
      <c r="O4" s="3">
        <v>994547.65045061952</v>
      </c>
      <c r="P4" s="3">
        <v>1740255.39058665</v>
      </c>
      <c r="Q4" s="3">
        <f t="shared" ref="Q4:Q8" si="4">AVERAGE(N4:P4)</f>
        <v>1473588.7239199858</v>
      </c>
      <c r="R4">
        <f t="shared" ref="R4:R8" si="5">STDEV(N4:P4,Q4)</f>
        <v>339457.58195813547</v>
      </c>
      <c r="T4" s="3">
        <v>2477114.859157322</v>
      </c>
      <c r="U4" s="3">
        <v>3063230.0939705893</v>
      </c>
      <c r="V4" s="3">
        <v>1532003.9432613601</v>
      </c>
      <c r="W4" s="3">
        <f t="shared" ref="W4:W8" si="6">AVERAGE(T4:V4)</f>
        <v>2357449.6321297572</v>
      </c>
      <c r="X4">
        <f t="shared" ref="X4:X8" si="7">STDEV(T4:V4,W4)</f>
        <v>630821.26685436512</v>
      </c>
    </row>
    <row r="5" spans="1:24" x14ac:dyDescent="0.2">
      <c r="A5" t="s">
        <v>7</v>
      </c>
      <c r="B5" s="3">
        <v>2224701.4132332103</v>
      </c>
      <c r="C5" s="3">
        <v>1049147.681099419</v>
      </c>
      <c r="D5" s="3">
        <v>1400194.754317903</v>
      </c>
      <c r="E5" s="3">
        <f t="shared" si="0"/>
        <v>1558014.6162168439</v>
      </c>
      <c r="F5">
        <f t="shared" si="1"/>
        <v>492721.67660236848</v>
      </c>
      <c r="H5" s="3">
        <v>939768.082641694</v>
      </c>
      <c r="I5" s="3">
        <v>1577990.0066395074</v>
      </c>
      <c r="J5" s="3">
        <v>1749379.71531489</v>
      </c>
      <c r="K5" s="3">
        <f t="shared" si="2"/>
        <v>1422379.2681986971</v>
      </c>
      <c r="L5">
        <f t="shared" si="3"/>
        <v>348356.88154392305</v>
      </c>
      <c r="N5" s="3">
        <v>1275359.0673922508</v>
      </c>
      <c r="O5" s="3">
        <v>1674214.1600311636</v>
      </c>
      <c r="P5" s="3">
        <v>1074786.6137117101</v>
      </c>
      <c r="Q5" s="3">
        <f t="shared" si="4"/>
        <v>1341453.280378375</v>
      </c>
      <c r="R5">
        <f t="shared" si="5"/>
        <v>249138.08696427912</v>
      </c>
      <c r="T5" s="3">
        <v>2125557.7740535596</v>
      </c>
      <c r="U5" s="3">
        <v>2766321.6413187203</v>
      </c>
      <c r="V5" s="3">
        <v>3262411.6675392301</v>
      </c>
      <c r="W5" s="3">
        <f t="shared" si="6"/>
        <v>2718097.0276371702</v>
      </c>
      <c r="X5">
        <f t="shared" si="7"/>
        <v>465369.67657045269</v>
      </c>
    </row>
    <row r="6" spans="1:24" x14ac:dyDescent="0.2">
      <c r="A6" t="s">
        <v>8</v>
      </c>
      <c r="B6" s="3">
        <v>2010505.172165334</v>
      </c>
      <c r="C6" s="3">
        <v>1966603.8209748003</v>
      </c>
      <c r="D6" s="3">
        <v>1612110.5422386583</v>
      </c>
      <c r="E6" s="3">
        <f t="shared" si="0"/>
        <v>1863073.1784595975</v>
      </c>
      <c r="F6">
        <f t="shared" si="1"/>
        <v>178360.15202077554</v>
      </c>
      <c r="H6" s="3">
        <v>1336247.9438320785</v>
      </c>
      <c r="I6" s="3">
        <v>3277249.0178744555</v>
      </c>
      <c r="J6" s="3">
        <v>617642.33531336067</v>
      </c>
      <c r="K6" s="3">
        <f t="shared" si="2"/>
        <v>1743713.0990066316</v>
      </c>
      <c r="L6">
        <f t="shared" si="3"/>
        <v>1123357.4129937377</v>
      </c>
      <c r="N6" s="3">
        <v>1123230.3475909361</v>
      </c>
      <c r="O6" s="3">
        <v>1309079.9986675757</v>
      </c>
      <c r="P6" s="3">
        <v>1816155.1731292601</v>
      </c>
      <c r="Q6" s="3">
        <f t="shared" si="4"/>
        <v>1416155.1731292575</v>
      </c>
      <c r="R6">
        <f t="shared" si="5"/>
        <v>292842.41860464605</v>
      </c>
      <c r="T6" s="3">
        <v>3172894.3727802802</v>
      </c>
      <c r="U6" s="3">
        <v>1986507.1184489399</v>
      </c>
      <c r="V6" s="3">
        <v>1363149.0899903299</v>
      </c>
      <c r="W6" s="3">
        <f t="shared" si="6"/>
        <v>2174183.5270731836</v>
      </c>
      <c r="X6">
        <f t="shared" si="7"/>
        <v>750649.19587900152</v>
      </c>
    </row>
    <row r="7" spans="1:24" x14ac:dyDescent="0.2">
      <c r="A7" t="s">
        <v>9</v>
      </c>
      <c r="B7" s="3">
        <v>1565450.1458809993</v>
      </c>
      <c r="C7" s="3">
        <v>2929136.2875608136</v>
      </c>
      <c r="D7" s="3">
        <v>1903513.632617885</v>
      </c>
      <c r="E7" s="3">
        <f t="shared" si="0"/>
        <v>2132700.0220198995</v>
      </c>
      <c r="F7">
        <f t="shared" si="1"/>
        <v>579830.30509954214</v>
      </c>
      <c r="H7" s="3">
        <v>5212210.0872578798</v>
      </c>
      <c r="I7" s="3">
        <v>753714.37087859097</v>
      </c>
      <c r="J7" s="3">
        <v>861825.05807348702</v>
      </c>
      <c r="K7" s="3">
        <f t="shared" si="2"/>
        <v>2275916.5054033194</v>
      </c>
      <c r="L7">
        <f t="shared" si="3"/>
        <v>2076742.1568892708</v>
      </c>
      <c r="N7" s="3">
        <v>1261505.6627020969</v>
      </c>
      <c r="O7" s="3">
        <v>1189855.2503410699</v>
      </c>
      <c r="P7" s="3">
        <v>1925680.45652158</v>
      </c>
      <c r="Q7" s="3">
        <f t="shared" si="4"/>
        <v>1459013.7898549156</v>
      </c>
      <c r="R7">
        <f t="shared" si="5"/>
        <v>331277.10327479523</v>
      </c>
      <c r="T7" s="3">
        <v>4408340.9903650666</v>
      </c>
      <c r="U7" s="3">
        <v>3100079.93506769</v>
      </c>
      <c r="V7" s="3">
        <v>1038954.33187418</v>
      </c>
      <c r="W7" s="3">
        <f t="shared" si="6"/>
        <v>2849125.085768979</v>
      </c>
      <c r="X7">
        <f t="shared" si="7"/>
        <v>1386945.1721665135</v>
      </c>
    </row>
    <row r="8" spans="1:24" x14ac:dyDescent="0.2">
      <c r="A8" t="s">
        <v>10</v>
      </c>
      <c r="B8" s="3">
        <v>2558498.224768443</v>
      </c>
      <c r="C8" s="3">
        <v>1305117.707221474</v>
      </c>
      <c r="D8" s="3">
        <v>2278848.123374192</v>
      </c>
      <c r="E8" s="3">
        <f t="shared" si="0"/>
        <v>2047488.0184547033</v>
      </c>
      <c r="F8">
        <f t="shared" si="1"/>
        <v>537206.54255934234</v>
      </c>
      <c r="H8" s="3">
        <v>1627298.5577047553</v>
      </c>
      <c r="I8" s="3">
        <v>4624741.6166342301</v>
      </c>
      <c r="J8" s="3">
        <v>1531842.3574590024</v>
      </c>
      <c r="K8" s="3">
        <f t="shared" si="2"/>
        <v>2594627.5105993291</v>
      </c>
      <c r="L8">
        <f t="shared" si="3"/>
        <v>1436036.3120252807</v>
      </c>
      <c r="N8" s="3">
        <v>904478.54167611001</v>
      </c>
      <c r="O8" s="3">
        <v>1771142.37901333</v>
      </c>
      <c r="P8" s="3">
        <v>1407660.460344722</v>
      </c>
      <c r="Q8" s="3">
        <f t="shared" si="4"/>
        <v>1361093.7936780539</v>
      </c>
      <c r="R8">
        <f t="shared" si="5"/>
        <v>355342.92598404433</v>
      </c>
      <c r="T8" s="3">
        <v>3024175.6480649426</v>
      </c>
      <c r="U8" s="3">
        <v>3028431.5016728216</v>
      </c>
      <c r="V8" s="3">
        <v>2490071.1629435001</v>
      </c>
      <c r="W8" s="3">
        <f t="shared" si="6"/>
        <v>2847559.4375604219</v>
      </c>
      <c r="X8">
        <f t="shared" si="7"/>
        <v>252788.35408159194</v>
      </c>
    </row>
    <row r="12" spans="1:24" x14ac:dyDescent="0.2">
      <c r="B12" s="8" t="s">
        <v>2</v>
      </c>
      <c r="C12" s="8"/>
      <c r="D12" s="8" t="s">
        <v>3</v>
      </c>
      <c r="E12" s="8"/>
    </row>
    <row r="13" spans="1:24" x14ac:dyDescent="0.2">
      <c r="B13" t="s">
        <v>14</v>
      </c>
      <c r="C13" t="s">
        <v>15</v>
      </c>
      <c r="D13" t="s">
        <v>14</v>
      </c>
      <c r="E13" t="s">
        <v>15</v>
      </c>
    </row>
    <row r="14" spans="1:24" x14ac:dyDescent="0.2">
      <c r="A14" t="s">
        <v>5</v>
      </c>
      <c r="B14" s="3">
        <v>2356117.0497943931</v>
      </c>
      <c r="C14" s="3">
        <v>1813980.1135780003</v>
      </c>
      <c r="D14" s="3">
        <v>1695878.758449126</v>
      </c>
      <c r="E14" s="3">
        <v>1986867.4619848609</v>
      </c>
    </row>
    <row r="15" spans="1:24" x14ac:dyDescent="0.2">
      <c r="A15" t="s">
        <v>6</v>
      </c>
      <c r="B15" s="3">
        <v>1510986.7949593801</v>
      </c>
      <c r="C15" s="3">
        <v>1686891.0322528554</v>
      </c>
      <c r="D15" s="3">
        <v>1473588.7239199858</v>
      </c>
      <c r="E15" s="3">
        <v>2357449.6321297572</v>
      </c>
    </row>
    <row r="16" spans="1:24" x14ac:dyDescent="0.2">
      <c r="A16" t="s">
        <v>9</v>
      </c>
      <c r="B16" s="3">
        <v>2132700.0220198995</v>
      </c>
      <c r="C16" s="3">
        <v>2042583.1720699861</v>
      </c>
      <c r="D16" s="3">
        <v>1459013.7898549156</v>
      </c>
      <c r="E16" s="3">
        <v>2849125.085768979</v>
      </c>
    </row>
    <row r="17" spans="1:7" x14ac:dyDescent="0.2">
      <c r="A17" t="s">
        <v>10</v>
      </c>
      <c r="B17" s="3">
        <v>2047488.0184547033</v>
      </c>
      <c r="C17" s="3">
        <v>2594627.5105993291</v>
      </c>
      <c r="D17" s="3">
        <v>1361093.7936780539</v>
      </c>
      <c r="E17" s="3">
        <v>2847559.4375604219</v>
      </c>
    </row>
    <row r="18" spans="1:7" x14ac:dyDescent="0.2">
      <c r="A18" t="s">
        <v>8</v>
      </c>
      <c r="B18" s="3">
        <v>1863073.1784595975</v>
      </c>
      <c r="C18" s="3">
        <v>1743713.0990066316</v>
      </c>
      <c r="D18" s="3">
        <v>1416155.1731292575</v>
      </c>
      <c r="E18" s="3">
        <v>2174183.5270731836</v>
      </c>
    </row>
    <row r="19" spans="1:7" x14ac:dyDescent="0.2">
      <c r="A19" t="s">
        <v>7</v>
      </c>
      <c r="B19" s="3">
        <v>1558014.6162168439</v>
      </c>
      <c r="C19" s="3">
        <v>1422379.2681986971</v>
      </c>
      <c r="D19" s="3">
        <v>1341453.280378375</v>
      </c>
      <c r="E19" s="3">
        <v>2718097.0276371702</v>
      </c>
    </row>
    <row r="27" spans="1:7" x14ac:dyDescent="0.2">
      <c r="A27" s="5" t="s">
        <v>18</v>
      </c>
      <c r="B27" s="5"/>
      <c r="C27" s="5"/>
      <c r="D27" s="5"/>
      <c r="E27" s="5"/>
      <c r="F27" s="5"/>
    </row>
    <row r="29" spans="1:7" x14ac:dyDescent="0.2">
      <c r="F29" t="s">
        <v>0</v>
      </c>
      <c r="G29" t="s">
        <v>1</v>
      </c>
    </row>
    <row r="30" spans="1:7" x14ac:dyDescent="0.2">
      <c r="A30" t="s">
        <v>5</v>
      </c>
      <c r="B30">
        <v>100</v>
      </c>
      <c r="C30">
        <v>100</v>
      </c>
      <c r="D30">
        <f>AVERAGE(B30:C30)</f>
        <v>100</v>
      </c>
      <c r="E30">
        <v>100</v>
      </c>
      <c r="F30">
        <f>AVERAGE(B30:E30)</f>
        <v>100</v>
      </c>
      <c r="G30">
        <f>STDEV(B30:E30,F30)</f>
        <v>0</v>
      </c>
    </row>
    <row r="31" spans="1:7" x14ac:dyDescent="0.2">
      <c r="A31" t="s">
        <v>6</v>
      </c>
      <c r="B31">
        <v>20.829656879521419</v>
      </c>
      <c r="C31">
        <v>23.530619850157702</v>
      </c>
      <c r="D31">
        <f t="shared" ref="D31:D34" si="8">AVERAGE(B31:C31)</f>
        <v>22.180138364839561</v>
      </c>
      <c r="E31">
        <v>19.463981689475201</v>
      </c>
      <c r="F31">
        <f t="shared" ref="F31:F34" si="9">AVERAGE(B31:E31)</f>
        <v>21.501099195998471</v>
      </c>
      <c r="G31">
        <f t="shared" ref="G31:G34" si="10">STDEV(B31:E31,F31)</f>
        <v>1.5149860393926875</v>
      </c>
    </row>
    <row r="32" spans="1:7" x14ac:dyDescent="0.2">
      <c r="A32" t="s">
        <v>9</v>
      </c>
      <c r="B32">
        <v>6.5957354445794163</v>
      </c>
      <c r="C32">
        <v>6.1083595977787786</v>
      </c>
      <c r="D32">
        <f t="shared" si="8"/>
        <v>6.352047521179097</v>
      </c>
      <c r="E32">
        <v>5.0507768207824197</v>
      </c>
      <c r="F32">
        <f t="shared" si="9"/>
        <v>6.0267298460799283</v>
      </c>
      <c r="G32">
        <f t="shared" si="10"/>
        <v>0.58922548417508724</v>
      </c>
    </row>
    <row r="33" spans="1:7" x14ac:dyDescent="0.2">
      <c r="A33" t="s">
        <v>10</v>
      </c>
      <c r="B33">
        <v>100.55910254106932</v>
      </c>
      <c r="C33">
        <v>121.16163890139576</v>
      </c>
      <c r="D33">
        <f t="shared" si="8"/>
        <v>110.86037072123254</v>
      </c>
      <c r="E33">
        <v>131.18973341472048</v>
      </c>
      <c r="F33">
        <f t="shared" si="9"/>
        <v>115.94271139460453</v>
      </c>
      <c r="G33">
        <f t="shared" si="10"/>
        <v>11.425787641141211</v>
      </c>
    </row>
    <row r="34" spans="1:7" x14ac:dyDescent="0.2">
      <c r="A34" t="s">
        <v>8</v>
      </c>
      <c r="B34">
        <v>72.463981689475162</v>
      </c>
      <c r="C34">
        <v>79.183550953024167</v>
      </c>
      <c r="D34">
        <f t="shared" si="8"/>
        <v>75.823766321249664</v>
      </c>
      <c r="E34">
        <v>87.985648863324968</v>
      </c>
      <c r="F34">
        <f t="shared" si="9"/>
        <v>78.864236956768494</v>
      </c>
      <c r="G34">
        <f t="shared" si="10"/>
        <v>5.7773230342703554</v>
      </c>
    </row>
    <row r="45" spans="1:7" x14ac:dyDescent="0.2">
      <c r="A45" s="5" t="s">
        <v>16</v>
      </c>
      <c r="B45" s="5"/>
      <c r="C45" s="5"/>
      <c r="D45" s="5"/>
      <c r="E45" s="5"/>
      <c r="F45" s="5"/>
      <c r="G45" s="5"/>
    </row>
    <row r="46" spans="1:7" x14ac:dyDescent="0.2">
      <c r="F46" t="s">
        <v>0</v>
      </c>
      <c r="G46" t="s">
        <v>1</v>
      </c>
    </row>
    <row r="47" spans="1:7" x14ac:dyDescent="0.2">
      <c r="A47" s="2" t="s">
        <v>5</v>
      </c>
      <c r="B47" s="3">
        <v>33231641.1551782</v>
      </c>
      <c r="C47" s="3">
        <v>57219443.243431225</v>
      </c>
      <c r="D47" s="3">
        <v>26569017.335426584</v>
      </c>
      <c r="E47" s="3">
        <v>64280710.438077196</v>
      </c>
      <c r="F47" s="3">
        <f>AVERAGE(B47:E47)</f>
        <v>45325203.043028302</v>
      </c>
      <c r="G47">
        <f>STDEV(B47:E47,F47)</f>
        <v>15802159.282689327</v>
      </c>
    </row>
    <row r="48" spans="1:7" x14ac:dyDescent="0.2">
      <c r="A48" s="2" t="s">
        <v>6</v>
      </c>
      <c r="B48" s="3">
        <v>8124.2046621216368</v>
      </c>
      <c r="C48" s="3">
        <v>39476.226594237</v>
      </c>
      <c r="D48" s="3">
        <v>37794.215370441379</v>
      </c>
      <c r="E48" s="3">
        <v>40870.569850295702</v>
      </c>
      <c r="F48" s="3">
        <f t="shared" ref="F48:F51" si="11">AVERAGE(B48:E48)</f>
        <v>31566.304119273926</v>
      </c>
      <c r="G48">
        <f t="shared" ref="G48:G51" si="12">STDEV(B48:E48,F48)</f>
        <v>13578.06263670217</v>
      </c>
    </row>
    <row r="49" spans="1:7" x14ac:dyDescent="0.2">
      <c r="A49" s="2" t="s">
        <v>9</v>
      </c>
      <c r="B49" s="3">
        <v>9288.3869081003995</v>
      </c>
      <c r="C49" s="3">
        <v>20783.546572522097</v>
      </c>
      <c r="D49" s="3">
        <v>11793.227243678648</v>
      </c>
      <c r="E49" s="3">
        <v>4495.159664421717</v>
      </c>
      <c r="F49" s="3">
        <f t="shared" si="11"/>
        <v>11590.080097180715</v>
      </c>
      <c r="G49">
        <f t="shared" si="12"/>
        <v>5920.2361034040678</v>
      </c>
    </row>
    <row r="50" spans="1:7" x14ac:dyDescent="0.2">
      <c r="A50" s="2" t="s">
        <v>10</v>
      </c>
      <c r="B50" s="3">
        <v>878327.54471686599</v>
      </c>
      <c r="C50" s="3">
        <v>263547.15685844986</v>
      </c>
      <c r="D50" s="3">
        <v>163887.20726710139</v>
      </c>
      <c r="E50" s="3">
        <v>199158.501058136</v>
      </c>
      <c r="F50" s="3">
        <f t="shared" si="11"/>
        <v>376230.10247513826</v>
      </c>
      <c r="G50">
        <f t="shared" si="12"/>
        <v>292080.10241723573</v>
      </c>
    </row>
    <row r="51" spans="1:7" x14ac:dyDescent="0.2">
      <c r="A51" s="2" t="s">
        <v>8</v>
      </c>
      <c r="B51" s="3">
        <v>3934251.4949270054</v>
      </c>
      <c r="C51" s="3">
        <v>94956245.272593498</v>
      </c>
      <c r="D51" s="3">
        <v>3983465.5465196325</v>
      </c>
      <c r="E51" s="3">
        <v>2684602.5104466816</v>
      </c>
      <c r="F51" s="3">
        <f t="shared" si="11"/>
        <v>26389641.206121705</v>
      </c>
      <c r="G51">
        <f t="shared" si="12"/>
        <v>39590369.054677702</v>
      </c>
    </row>
    <row r="52" spans="1:7" x14ac:dyDescent="0.2">
      <c r="A52" s="2" t="s">
        <v>7</v>
      </c>
      <c r="B52" s="3">
        <v>9372011.6738172006</v>
      </c>
      <c r="C52" s="3">
        <v>2132344.2238112967</v>
      </c>
      <c r="D52" s="3">
        <v>9007392.5399055891</v>
      </c>
      <c r="E52" s="3">
        <v>8772278.1395100895</v>
      </c>
      <c r="F52" s="3">
        <f>AVERAGE(B52:E52)</f>
        <v>7321006.6442610435</v>
      </c>
      <c r="G52">
        <f>STDEV(B52:E52,F52)</f>
        <v>3003286.7697991859</v>
      </c>
    </row>
    <row r="61" spans="1:7" x14ac:dyDescent="0.2">
      <c r="A61" s="5" t="s">
        <v>17</v>
      </c>
      <c r="B61" s="5"/>
      <c r="C61" s="5"/>
      <c r="D61" s="5"/>
      <c r="E61" s="5"/>
      <c r="F61" s="5"/>
      <c r="G61" s="5"/>
    </row>
    <row r="62" spans="1:7" x14ac:dyDescent="0.2">
      <c r="E62" t="s">
        <v>0</v>
      </c>
      <c r="F62" t="s">
        <v>1</v>
      </c>
    </row>
    <row r="63" spans="1:7" x14ac:dyDescent="0.2">
      <c r="A63" s="2" t="s">
        <v>5</v>
      </c>
      <c r="B63" s="3">
        <v>249489.39450311573</v>
      </c>
      <c r="C63" s="3">
        <v>302382.72624445998</v>
      </c>
      <c r="D63" s="3">
        <v>282944.05955474201</v>
      </c>
      <c r="E63" s="3">
        <f>AVERAGE(B63:D63)</f>
        <v>278272.06010077259</v>
      </c>
      <c r="F63">
        <f>STDEV(B63:D63,E63)</f>
        <v>21844.859347199465</v>
      </c>
    </row>
    <row r="64" spans="1:7" x14ac:dyDescent="0.2">
      <c r="A64" s="2" t="s">
        <v>6</v>
      </c>
      <c r="B64" s="3">
        <v>5481.171267368396</v>
      </c>
      <c r="C64" s="3">
        <v>3093.345484338457</v>
      </c>
      <c r="D64" s="3">
        <v>6465.2690937267998</v>
      </c>
      <c r="E64" s="3">
        <f t="shared" ref="E64:E67" si="13">AVERAGE(B64:D64)</f>
        <v>5013.2619484778843</v>
      </c>
      <c r="F64">
        <f t="shared" ref="F64:F67" si="14">STDEV(B64:D64,E64)</f>
        <v>1415.7851896659233</v>
      </c>
    </row>
    <row r="65" spans="1:6" x14ac:dyDescent="0.2">
      <c r="A65" s="2" t="s">
        <v>9</v>
      </c>
      <c r="B65" s="3">
        <v>9288.3869081003995</v>
      </c>
      <c r="C65" s="3">
        <v>3182.3908537106822</v>
      </c>
      <c r="D65" s="3">
        <v>7375.6071278179998</v>
      </c>
      <c r="E65" s="3">
        <f t="shared" si="13"/>
        <v>6615.4616298763603</v>
      </c>
      <c r="F65">
        <f t="shared" si="14"/>
        <v>2550.0539651265444</v>
      </c>
    </row>
    <row r="66" spans="1:6" x14ac:dyDescent="0.2">
      <c r="A66" s="2" t="s">
        <v>10</v>
      </c>
      <c r="B66" s="3">
        <v>78327.544716866701</v>
      </c>
      <c r="C66" s="3">
        <v>16355.409543881358</v>
      </c>
      <c r="D66" s="3">
        <v>47462.809059251013</v>
      </c>
      <c r="E66" s="3">
        <f t="shared" si="13"/>
        <v>47381.921106666356</v>
      </c>
      <c r="F66">
        <f t="shared" si="14"/>
        <v>25300.082893412913</v>
      </c>
    </row>
    <row r="67" spans="1:6" x14ac:dyDescent="0.2">
      <c r="A67" s="2" t="s">
        <v>8</v>
      </c>
      <c r="B67" s="3">
        <v>213717.18206277562</v>
      </c>
      <c r="C67" s="3">
        <v>148517.07481334999</v>
      </c>
      <c r="D67" s="3">
        <v>176879.46132820801</v>
      </c>
      <c r="E67" s="3">
        <f t="shared" si="13"/>
        <v>179704.57273477784</v>
      </c>
      <c r="F67">
        <f t="shared" si="14"/>
        <v>26692.688601672904</v>
      </c>
    </row>
    <row r="68" spans="1:6" x14ac:dyDescent="0.2">
      <c r="A68" s="2" t="s">
        <v>7</v>
      </c>
      <c r="B68" s="3">
        <v>187839.49398925045</v>
      </c>
      <c r="C68" s="3">
        <v>180164.38221194409</v>
      </c>
      <c r="D68" s="3">
        <v>113544.109756262</v>
      </c>
      <c r="E68" s="3">
        <f>AVERAGE(B68:D68)</f>
        <v>160515.99531915216</v>
      </c>
      <c r="F68">
        <f>STDEV(B68:D68,E68)</f>
        <v>33361.608276565232</v>
      </c>
    </row>
    <row r="71" spans="1:6" x14ac:dyDescent="0.2">
      <c r="C71" s="6"/>
      <c r="D71" s="6"/>
      <c r="E71" s="6"/>
      <c r="F71" s="6"/>
    </row>
    <row r="72" spans="1:6" x14ac:dyDescent="0.2">
      <c r="C72" s="6"/>
      <c r="D72" s="6"/>
      <c r="E72" s="6"/>
      <c r="F72" s="6"/>
    </row>
    <row r="73" spans="1:6" x14ac:dyDescent="0.2">
      <c r="C73" s="7"/>
      <c r="D73" s="4"/>
      <c r="E73" s="6"/>
      <c r="F73" s="6"/>
    </row>
    <row r="74" spans="1:6" x14ac:dyDescent="0.2">
      <c r="C74" s="7"/>
      <c r="D74" s="4"/>
      <c r="E74" s="6"/>
      <c r="F74" s="6"/>
    </row>
    <row r="75" spans="1:6" x14ac:dyDescent="0.2">
      <c r="C75" s="7"/>
      <c r="D75" s="4"/>
      <c r="E75" s="6"/>
      <c r="F75" s="6"/>
    </row>
    <row r="76" spans="1:6" x14ac:dyDescent="0.2">
      <c r="C76" s="7"/>
      <c r="D76" s="4"/>
      <c r="E76" s="6"/>
      <c r="F76" s="6"/>
    </row>
    <row r="77" spans="1:6" x14ac:dyDescent="0.2">
      <c r="C77" s="7"/>
      <c r="D77" s="4"/>
      <c r="E77" s="6"/>
      <c r="F77" s="6"/>
    </row>
    <row r="78" spans="1:6" x14ac:dyDescent="0.2">
      <c r="C78" s="7"/>
      <c r="D78" s="4"/>
      <c r="E78" s="6"/>
      <c r="F78" s="6"/>
    </row>
    <row r="79" spans="1:6" x14ac:dyDescent="0.2">
      <c r="C79" s="6"/>
      <c r="D79" s="6"/>
      <c r="E79" s="6"/>
      <c r="F79" s="6"/>
    </row>
    <row r="80" spans="1:6" s="1" customFormat="1" x14ac:dyDescent="0.2"/>
    <row r="82" spans="3:6" x14ac:dyDescent="0.2">
      <c r="C82" s="8"/>
      <c r="D82" s="8"/>
      <c r="E82" s="8"/>
      <c r="F82" s="8"/>
    </row>
    <row r="84" spans="3:6" x14ac:dyDescent="0.2">
      <c r="C84" s="3"/>
      <c r="D84" s="3"/>
      <c r="E84" s="3"/>
      <c r="F84" s="3"/>
    </row>
    <row r="85" spans="3:6" x14ac:dyDescent="0.2">
      <c r="C85" s="3"/>
      <c r="D85" s="3"/>
      <c r="E85" s="3"/>
      <c r="F85" s="3"/>
    </row>
    <row r="86" spans="3:6" x14ac:dyDescent="0.2">
      <c r="C86" s="3"/>
      <c r="D86" s="3"/>
      <c r="E86" s="3"/>
      <c r="F86" s="3"/>
    </row>
    <row r="87" spans="3:6" x14ac:dyDescent="0.2">
      <c r="C87" s="3"/>
      <c r="D87" s="3"/>
      <c r="E87" s="3"/>
      <c r="F87" s="3"/>
    </row>
  </sheetData>
  <mergeCells count="4">
    <mergeCell ref="B12:C12"/>
    <mergeCell ref="D12:E12"/>
    <mergeCell ref="C82:D82"/>
    <mergeCell ref="E82:F82"/>
  </mergeCells>
  <pageMargins left="0.7" right="0.7" top="0.75" bottom="0.75" header="0.3" footer="0.3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6-source data 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2021-06-05T15:23:15Z</dcterms:modified>
</cp:coreProperties>
</file>