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lcosset/Desktop/Backup FLC PWB 02:11:07/PAPERS/HBV Fusion/eLife/Revision/Uploaded/Perez-Vargas eLife Source data/"/>
    </mc:Choice>
  </mc:AlternateContent>
  <xr:revisionPtr revIDLastSave="0" documentId="13_ncr:1_{7FCF77B0-8947-2C4B-91C9-E10722D75486}" xr6:coauthVersionLast="46" xr6:coauthVersionMax="46" xr10:uidLastSave="{00000000-0000-0000-0000-000000000000}"/>
  <bookViews>
    <workbookView xWindow="0" yWindow="500" windowWidth="28800" windowHeight="17500" tabRatio="500" xr2:uid="{00000000-000D-0000-FFFF-FFFF00000000}"/>
  </bookViews>
  <sheets>
    <sheet name="Figure 9-source data 1" sheetId="11" r:id="rId1"/>
    <sheet name="Feuil2" sheetId="13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6" i="11" l="1"/>
  <c r="F37" i="11" s="1"/>
  <c r="E36" i="11"/>
  <c r="E37" i="11" s="1"/>
  <c r="D36" i="11"/>
  <c r="D37" i="11" s="1"/>
  <c r="C36" i="11"/>
  <c r="C37" i="11" s="1"/>
  <c r="F27" i="11"/>
  <c r="F28" i="11" s="1"/>
  <c r="E27" i="11"/>
  <c r="E28" i="11" s="1"/>
  <c r="D27" i="11"/>
  <c r="D28" i="11" s="1"/>
  <c r="C27" i="11"/>
  <c r="C28" i="11" s="1"/>
  <c r="F18" i="11"/>
  <c r="F19" i="11" s="1"/>
  <c r="E18" i="11"/>
  <c r="E19" i="11" s="1"/>
  <c r="D18" i="11"/>
  <c r="D19" i="11" s="1"/>
  <c r="C18" i="11"/>
  <c r="C19" i="11" s="1"/>
  <c r="F9" i="11"/>
  <c r="F10" i="11" s="1"/>
  <c r="E9" i="11"/>
  <c r="E10" i="11" s="1"/>
  <c r="D9" i="11"/>
  <c r="D10" i="11" s="1"/>
  <c r="C9" i="11"/>
  <c r="C10" i="11" s="1"/>
</calcChain>
</file>

<file path=xl/sharedStrings.xml><?xml version="1.0" encoding="utf-8"?>
<sst xmlns="http://schemas.openxmlformats.org/spreadsheetml/2006/main" count="38" uniqueCount="16">
  <si>
    <t>std</t>
  </si>
  <si>
    <t>Mean</t>
  </si>
  <si>
    <t>DMSO</t>
  </si>
  <si>
    <t>NTZ</t>
  </si>
  <si>
    <t>P0</t>
  </si>
  <si>
    <t>P1</t>
  </si>
  <si>
    <t>P2</t>
  </si>
  <si>
    <t>P3</t>
  </si>
  <si>
    <t>211 / 050</t>
  </si>
  <si>
    <t>522 / 002</t>
  </si>
  <si>
    <t>HBV- DMSO</t>
  </si>
  <si>
    <t>HBV NTZ 100</t>
  </si>
  <si>
    <t>no HBV NTZ 100</t>
  </si>
  <si>
    <t>no HBV DMSO</t>
  </si>
  <si>
    <t>HBV-DMSO</t>
  </si>
  <si>
    <t>HBV_NTZ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</si>
</sst>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name val="Calibri"/>
      <family val="2"/>
      <scheme val="minor"/>
    </font>
    <font>
      <sz val="14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11" fontId="0" fillId="0" borderId="3" xfId="0" applyNumberForma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1" fontId="0" fillId="0" borderId="0" xfId="0" applyNumberFormat="1" applyFill="1" applyBorder="1"/>
    <xf numFmtId="0" fontId="3" fillId="3" borderId="4" xfId="0" applyFont="1" applyFill="1" applyBorder="1" applyAlignment="1">
      <alignment horizontal="center" vertical="center" wrapText="1"/>
    </xf>
    <xf numFmtId="11" fontId="0" fillId="0" borderId="4" xfId="0" applyNumberFormat="1" applyBorder="1" applyAlignment="1">
      <alignment horizontal="center"/>
    </xf>
    <xf numFmtId="0" fontId="0" fillId="0" borderId="0" xfId="0" applyFill="1" applyBorder="1"/>
    <xf numFmtId="11" fontId="0" fillId="0" borderId="4" xfId="0" applyNumberFormat="1" applyBorder="1" applyAlignment="1">
      <alignment horizontal="center" vertical="center"/>
    </xf>
    <xf numFmtId="11" fontId="0" fillId="0" borderId="5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1" fontId="0" fillId="0" borderId="2" xfId="0" applyNumberFormat="1" applyBorder="1" applyAlignment="1">
      <alignment horizontal="center" vertical="center"/>
    </xf>
    <xf numFmtId="11" fontId="0" fillId="0" borderId="6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1" fontId="0" fillId="0" borderId="5" xfId="0" applyNumberForma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11" fontId="0" fillId="0" borderId="7" xfId="0" applyNumberFormat="1" applyBorder="1" applyAlignment="1">
      <alignment horizontal="center" vertical="center"/>
    </xf>
    <xf numFmtId="11" fontId="0" fillId="0" borderId="8" xfId="0" applyNumberFormat="1" applyBorder="1" applyAlignment="1">
      <alignment horizontal="center" vertical="center"/>
    </xf>
    <xf numFmtId="11" fontId="0" fillId="0" borderId="9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3" fillId="4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5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4" fillId="5" borderId="4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1" fontId="0" fillId="0" borderId="4" xfId="0" applyNumberFormat="1" applyBorder="1"/>
    <xf numFmtId="0" fontId="0" fillId="2" borderId="4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</cellXfs>
  <cellStyles count="16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'[2]final results'!$B$44</c:f>
              <c:strCache>
                <c:ptCount val="1"/>
                <c:pt idx="0">
                  <c:v>HBV- DMSO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'[2]final results'!$C$10:$F$10</c:f>
                <c:numCache>
                  <c:formatCode>General</c:formatCode>
                  <c:ptCount val="4"/>
                  <c:pt idx="0">
                    <c:v>151.11135645034187</c:v>
                  </c:pt>
                  <c:pt idx="1">
                    <c:v>4367.0583338755323</c:v>
                  </c:pt>
                  <c:pt idx="2">
                    <c:v>3561427.8408555784</c:v>
                  </c:pt>
                  <c:pt idx="3">
                    <c:v>5018857.7103646966</c:v>
                  </c:pt>
                </c:numCache>
              </c:numRef>
            </c:plus>
            <c:minus>
              <c:numRef>
                <c:f>'[2]final results'!$C$10:$F$10</c:f>
                <c:numCache>
                  <c:formatCode>General</c:formatCode>
                  <c:ptCount val="4"/>
                  <c:pt idx="0">
                    <c:v>151.11135645034187</c:v>
                  </c:pt>
                  <c:pt idx="1">
                    <c:v>4367.0583338755323</c:v>
                  </c:pt>
                  <c:pt idx="2">
                    <c:v>3561427.8408555784</c:v>
                  </c:pt>
                  <c:pt idx="3">
                    <c:v>5018857.7103646966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'[2]final results'!$C$43:$F$43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'[2]final results'!$C$44:$F$44</c:f>
              <c:numCache>
                <c:formatCode>General</c:formatCode>
                <c:ptCount val="4"/>
                <c:pt idx="0">
                  <c:v>156.43736074037869</c:v>
                </c:pt>
                <c:pt idx="1">
                  <c:v>5278.2827264768985</c:v>
                </c:pt>
                <c:pt idx="2">
                  <c:v>2271727.9152595396</c:v>
                </c:pt>
                <c:pt idx="3">
                  <c:v>7205511.8945877403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1-D84D-A0C6-EC6CE8528014}"/>
            </c:ext>
          </c:extLst>
        </c:ser>
        <c:ser>
          <c:idx val="1"/>
          <c:order val="1"/>
          <c:tx>
            <c:strRef>
              <c:f>'[2]final results'!$B$45</c:f>
              <c:strCache>
                <c:ptCount val="1"/>
                <c:pt idx="0">
                  <c:v>HBV NTZ 100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'[2]final results'!$C$19:$F$19</c:f>
                <c:numCache>
                  <c:formatCode>General</c:formatCode>
                  <c:ptCount val="4"/>
                  <c:pt idx="0">
                    <c:v>220.03159139090104</c:v>
                  </c:pt>
                  <c:pt idx="1">
                    <c:v>1086.4859879128733</c:v>
                  </c:pt>
                  <c:pt idx="2">
                    <c:v>873.34093598330526</c:v>
                  </c:pt>
                  <c:pt idx="3">
                    <c:v>3107926.1333044935</c:v>
                  </c:pt>
                </c:numCache>
              </c:numRef>
            </c:plus>
            <c:minus>
              <c:numRef>
                <c:f>'[2]final results'!$C$19:$F$19</c:f>
                <c:numCache>
                  <c:formatCode>General</c:formatCode>
                  <c:ptCount val="4"/>
                  <c:pt idx="0">
                    <c:v>220.03159139090104</c:v>
                  </c:pt>
                  <c:pt idx="1">
                    <c:v>1086.4859879128733</c:v>
                  </c:pt>
                  <c:pt idx="2">
                    <c:v>873.34093598330526</c:v>
                  </c:pt>
                  <c:pt idx="3">
                    <c:v>3107926.1333044935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'[2]final results'!$C$43:$F$43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'[2]final results'!$C$45:$F$45</c:f>
              <c:numCache>
                <c:formatCode>General</c:formatCode>
                <c:ptCount val="4"/>
                <c:pt idx="0">
                  <c:v>249.11357375174936</c:v>
                </c:pt>
                <c:pt idx="1">
                  <c:v>1137.9935000291741</c:v>
                </c:pt>
                <c:pt idx="2">
                  <c:v>1019.7900214765443</c:v>
                </c:pt>
                <c:pt idx="3">
                  <c:v>2820235.0550576011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1-D84D-A0C6-EC6CE8528014}"/>
            </c:ext>
          </c:extLst>
        </c:ser>
        <c:ser>
          <c:idx val="2"/>
          <c:order val="2"/>
          <c:tx>
            <c:strRef>
              <c:f>'[2]final results'!$B$46</c:f>
              <c:strCache>
                <c:ptCount val="1"/>
                <c:pt idx="0">
                  <c:v>no HBV NTZ 100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'[2]final results'!$C$28:$F$28</c:f>
                <c:numCache>
                  <c:formatCode>General</c:formatCode>
                  <c:ptCount val="4"/>
                  <c:pt idx="0">
                    <c:v>102.62777828046951</c:v>
                  </c:pt>
                  <c:pt idx="1">
                    <c:v>19.693602645243139</c:v>
                  </c:pt>
                  <c:pt idx="2">
                    <c:v>15.550575396577397</c:v>
                  </c:pt>
                  <c:pt idx="3">
                    <c:v>23.264983411736615</c:v>
                  </c:pt>
                </c:numCache>
              </c:numRef>
            </c:plus>
            <c:minus>
              <c:numRef>
                <c:f>'[2]final results'!$C$28:$F$28</c:f>
                <c:numCache>
                  <c:formatCode>General</c:formatCode>
                  <c:ptCount val="4"/>
                  <c:pt idx="0">
                    <c:v>102.62777828046951</c:v>
                  </c:pt>
                  <c:pt idx="1">
                    <c:v>19.693602645243139</c:v>
                  </c:pt>
                  <c:pt idx="2">
                    <c:v>15.550575396577397</c:v>
                  </c:pt>
                  <c:pt idx="3">
                    <c:v>23.264983411736615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'[2]final results'!$C$43:$F$43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'[2]final results'!$C$46:$F$46</c:f>
              <c:numCache>
                <c:formatCode>General</c:formatCode>
                <c:ptCount val="4"/>
                <c:pt idx="0">
                  <c:v>123.04667704933114</c:v>
                </c:pt>
                <c:pt idx="1">
                  <c:v>34.536075850139937</c:v>
                </c:pt>
                <c:pt idx="2">
                  <c:v>42.042994280553103</c:v>
                </c:pt>
                <c:pt idx="3">
                  <c:v>28.473909427603029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D1-D84D-A0C6-EC6CE8528014}"/>
            </c:ext>
          </c:extLst>
        </c:ser>
        <c:ser>
          <c:idx val="3"/>
          <c:order val="3"/>
          <c:tx>
            <c:strRef>
              <c:f>'[2]final results'!$B$47</c:f>
              <c:strCache>
                <c:ptCount val="1"/>
                <c:pt idx="0">
                  <c:v>no HBV DMSO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'[2]final results'!$C$37:$F$37</c:f>
                <c:numCache>
                  <c:formatCode>General</c:formatCode>
                  <c:ptCount val="4"/>
                  <c:pt idx="0">
                    <c:v>23.851670310243485</c:v>
                  </c:pt>
                  <c:pt idx="1">
                    <c:v>28.745583938106829</c:v>
                  </c:pt>
                  <c:pt idx="2">
                    <c:v>16.256471489859141</c:v>
                  </c:pt>
                  <c:pt idx="3">
                    <c:v>16.951627479905365</c:v>
                  </c:pt>
                </c:numCache>
              </c:numRef>
            </c:plus>
            <c:minus>
              <c:numRef>
                <c:f>'[2]final results'!$C$37:$F$37</c:f>
                <c:numCache>
                  <c:formatCode>General</c:formatCode>
                  <c:ptCount val="4"/>
                  <c:pt idx="0">
                    <c:v>23.851670310243485</c:v>
                  </c:pt>
                  <c:pt idx="1">
                    <c:v>28.745583938106829</c:v>
                  </c:pt>
                  <c:pt idx="2">
                    <c:v>16.256471489859141</c:v>
                  </c:pt>
                  <c:pt idx="3">
                    <c:v>16.951627479905365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'[2]final results'!$C$43:$F$43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'[2]final results'!$C$47:$F$47</c:f>
              <c:numCache>
                <c:formatCode>General</c:formatCode>
                <c:ptCount val="4"/>
                <c:pt idx="0">
                  <c:v>82.701670409880123</c:v>
                </c:pt>
                <c:pt idx="1">
                  <c:v>40.809698136169125</c:v>
                </c:pt>
                <c:pt idx="2">
                  <c:v>32.678704152723363</c:v>
                </c:pt>
                <c:pt idx="3">
                  <c:v>45.962623596171056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D1-D84D-A0C6-EC6CE8528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528111"/>
        <c:axId val="493886079"/>
      </c:lineChart>
      <c:catAx>
        <c:axId val="492528111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93886079"/>
        <c:crosses val="autoZero"/>
        <c:auto val="1"/>
        <c:lblAlgn val="ctr"/>
        <c:lblOffset val="100"/>
        <c:noMultiLvlLbl val="0"/>
      </c:catAx>
      <c:valAx>
        <c:axId val="493886079"/>
        <c:scaling>
          <c:logBase val="10"/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DNA (GE/mL)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E+0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92528111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Group #1: HBV-DMSO</a:t>
            </a:r>
          </a:p>
        </c:rich>
      </c:tx>
      <c:layout>
        <c:manualLayout>
          <c:xMode val="edge"/>
          <c:yMode val="edge"/>
          <c:x val="0.22558820541702529"/>
          <c:y val="2.310680820367854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'[2]final results'!$B$4</c:f>
              <c:strCache>
                <c:ptCount val="1"/>
                <c:pt idx="0">
                  <c:v>211 / 050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diamond"/>
            <c:size val="5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cat>
            <c:strRef>
              <c:f>'[2]final results'!$C$3:$F$3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'[2]final results'!$C$4:$F$4</c:f>
              <c:numCache>
                <c:formatCode>General</c:formatCode>
                <c:ptCount val="4"/>
                <c:pt idx="0">
                  <c:v>1.9393150926772826</c:v>
                </c:pt>
                <c:pt idx="1">
                  <c:v>2305.2970367229045</c:v>
                </c:pt>
                <c:pt idx="2">
                  <c:v>28305.210353939598</c:v>
                </c:pt>
                <c:pt idx="3">
                  <c:v>10055261.679691222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C-8F46-852A-D668836BE9AD}"/>
            </c:ext>
          </c:extLst>
        </c:ser>
        <c:ser>
          <c:idx val="1"/>
          <c:order val="1"/>
          <c:tx>
            <c:strRef>
              <c:f>'[2]final results'!$B$5</c:f>
              <c:strCache>
                <c:ptCount val="1"/>
                <c:pt idx="0">
                  <c:v>785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cat>
            <c:strRef>
              <c:f>'[2]final results'!$C$3:$F$3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'[2]final results'!$C$5:$F$5</c:f>
              <c:numCache>
                <c:formatCode>General</c:formatCode>
                <c:ptCount val="4"/>
                <c:pt idx="0">
                  <c:v>309.31367202807604</c:v>
                </c:pt>
                <c:pt idx="1">
                  <c:v>16.423595574033463</c:v>
                </c:pt>
                <c:pt idx="2">
                  <c:v>282.53049712269234</c:v>
                </c:pt>
                <c:pt idx="3">
                  <c:v>231.24172516506212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C-8F46-852A-D668836BE9AD}"/>
            </c:ext>
          </c:extLst>
        </c:ser>
        <c:ser>
          <c:idx val="2"/>
          <c:order val="2"/>
          <c:tx>
            <c:strRef>
              <c:f>'[2]final results'!$B$6</c:f>
              <c:strCache>
                <c:ptCount val="1"/>
                <c:pt idx="0">
                  <c:v>722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cat>
            <c:strRef>
              <c:f>'[2]final results'!$C$3:$F$3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'[2]final results'!$C$6:$F$6</c:f>
              <c:numCache>
                <c:formatCode>General</c:formatCode>
                <c:ptCount val="4"/>
                <c:pt idx="0">
                  <c:v>428.44494117047537</c:v>
                </c:pt>
                <c:pt idx="1">
                  <c:v>926.6550225896566</c:v>
                </c:pt>
                <c:pt idx="2">
                  <c:v>15748.818330071788</c:v>
                </c:pt>
                <c:pt idx="3">
                  <c:v>5213630.2145179752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6C-8F46-852A-D668836BE9AD}"/>
            </c:ext>
          </c:extLst>
        </c:ser>
        <c:ser>
          <c:idx val="3"/>
          <c:order val="3"/>
          <c:tx>
            <c:strRef>
              <c:f>'[2]final results'!$B$7</c:f>
              <c:strCache>
                <c:ptCount val="1"/>
                <c:pt idx="0">
                  <c:v>532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'[2]final results'!$C$3:$F$3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'[2]final results'!$C$7:$F$7</c:f>
              <c:numCache>
                <c:formatCode>General</c:formatCode>
                <c:ptCount val="4"/>
                <c:pt idx="0">
                  <c:v>219.45989691866254</c:v>
                </c:pt>
                <c:pt idx="1">
                  <c:v>7184.9901524993356</c:v>
                </c:pt>
                <c:pt idx="2">
                  <c:v>8942939.3376401477</c:v>
                </c:pt>
                <c:pt idx="3">
                  <c:v>4223426.4687861837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6C-8F46-852A-D668836BE9AD}"/>
            </c:ext>
          </c:extLst>
        </c:ser>
        <c:ser>
          <c:idx val="4"/>
          <c:order val="4"/>
          <c:tx>
            <c:strRef>
              <c:f>'[2]final results'!$B$8</c:f>
              <c:strCache>
                <c:ptCount val="1"/>
                <c:pt idx="0">
                  <c:v>229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strRef>
              <c:f>'[2]final results'!$C$3:$F$3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'[2]final results'!$C$8:$F$8</c:f>
              <c:numCache>
                <c:formatCode>General</c:formatCode>
                <c:ptCount val="4"/>
                <c:pt idx="0">
                  <c:v>95.036558922098806</c:v>
                </c:pt>
                <c:pt idx="1">
                  <c:v>11606.420121111321</c:v>
                </c:pt>
                <c:pt idx="2">
                  <c:v>115384.58254694926</c:v>
                </c:pt>
                <c:pt idx="3">
                  <c:v>14543128.188148392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B6C-8F46-852A-D668836BE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31295"/>
        <c:axId val="500904767"/>
      </c:lineChart>
      <c:catAx>
        <c:axId val="517731295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0904767"/>
        <c:crosses val="autoZero"/>
        <c:auto val="1"/>
        <c:lblAlgn val="ctr"/>
        <c:lblOffset val="100"/>
        <c:noMultiLvlLbl val="0"/>
      </c:catAx>
      <c:valAx>
        <c:axId val="500904767"/>
        <c:scaling>
          <c:logBase val="10"/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DNA</a:t>
                </a:r>
                <a:r>
                  <a:rPr lang="en-US" sz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(GE/mL)</a:t>
                </a:r>
                <a:endParaRPr lang="en-US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E+0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17731295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Group #2: HBV-NTZ</a:t>
            </a:r>
          </a:p>
        </c:rich>
      </c:tx>
      <c:layout>
        <c:manualLayout>
          <c:xMode val="edge"/>
          <c:yMode val="edge"/>
          <c:x val="0.22187170747371954"/>
          <c:y val="3.203467384089613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'[2]final results'!$B$13</c:f>
              <c:strCache>
                <c:ptCount val="1"/>
                <c:pt idx="0">
                  <c:v>585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cat>
            <c:strRef>
              <c:f>'[2]final results'!$C$12:$F$12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'[2]final results'!$C$13:$F$13</c:f>
              <c:numCache>
                <c:formatCode>General</c:formatCode>
                <c:ptCount val="4"/>
                <c:pt idx="0">
                  <c:v>59.734542643186273</c:v>
                </c:pt>
                <c:pt idx="1">
                  <c:v>2135.2105715592184</c:v>
                </c:pt>
                <c:pt idx="2">
                  <c:v>235.29917109764133</c:v>
                </c:pt>
                <c:pt idx="3">
                  <c:v>3655393.7925397102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D-7247-9184-D2075A2AF751}"/>
            </c:ext>
          </c:extLst>
        </c:ser>
        <c:ser>
          <c:idx val="1"/>
          <c:order val="1"/>
          <c:tx>
            <c:strRef>
              <c:f>'[2]final results'!$B$14</c:f>
              <c:strCache>
                <c:ptCount val="1"/>
                <c:pt idx="0">
                  <c:v>249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strRef>
              <c:f>'[2]final results'!$C$12:$F$12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'[2]final results'!$C$14:$F$14</c:f>
              <c:numCache>
                <c:formatCode>General</c:formatCode>
                <c:ptCount val="4"/>
                <c:pt idx="0">
                  <c:v>502.31326122670231</c:v>
                </c:pt>
                <c:pt idx="1">
                  <c:v>2748.6597855602727</c:v>
                </c:pt>
                <c:pt idx="2">
                  <c:v>1849.5717488087603</c:v>
                </c:pt>
                <c:pt idx="3">
                  <c:v>8480643.4057105258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D-7247-9184-D2075A2AF751}"/>
            </c:ext>
          </c:extLst>
        </c:ser>
        <c:ser>
          <c:idx val="2"/>
          <c:order val="2"/>
          <c:tx>
            <c:strRef>
              <c:f>'[2]final results'!$B$15</c:f>
              <c:strCache>
                <c:ptCount val="1"/>
                <c:pt idx="0">
                  <c:v>711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cat>
            <c:strRef>
              <c:f>'[2]final results'!$C$12:$F$12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'[2]final results'!$C$15:$F$15</c:f>
              <c:numCache>
                <c:formatCode>General</c:formatCode>
                <c:ptCount val="4"/>
                <c:pt idx="0">
                  <c:v>533.60240010889629</c:v>
                </c:pt>
                <c:pt idx="1">
                  <c:v>237.99282209562185</c:v>
                </c:pt>
                <c:pt idx="2">
                  <c:v>63.954000190374529</c:v>
                </c:pt>
                <c:pt idx="3">
                  <c:v>329323.04794400925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D-7247-9184-D2075A2AF751}"/>
            </c:ext>
          </c:extLst>
        </c:ser>
        <c:ser>
          <c:idx val="3"/>
          <c:order val="3"/>
          <c:tx>
            <c:strRef>
              <c:f>'[2]final results'!$B$16</c:f>
              <c:strCache>
                <c:ptCount val="1"/>
                <c:pt idx="0">
                  <c:v>509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star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'[2]final results'!$C$12:$F$12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'[2]final results'!$C$16:$F$16</c:f>
              <c:numCache>
                <c:formatCode>General</c:formatCode>
                <c:ptCount val="4"/>
                <c:pt idx="0">
                  <c:v>59.125849578860631</c:v>
                </c:pt>
                <c:pt idx="1">
                  <c:v>133.82167846408032</c:v>
                </c:pt>
                <c:pt idx="2">
                  <c:v>2243.6618434006346</c:v>
                </c:pt>
                <c:pt idx="3">
                  <c:v>889.26160116754681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8D-7247-9184-D2075A2AF751}"/>
            </c:ext>
          </c:extLst>
        </c:ser>
        <c:ser>
          <c:idx val="4"/>
          <c:order val="4"/>
          <c:tx>
            <c:strRef>
              <c:f>'[2]final results'!$B$17</c:f>
              <c:strCache>
                <c:ptCount val="1"/>
                <c:pt idx="0">
                  <c:v>232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cat>
            <c:strRef>
              <c:f>'[2]final results'!$C$12:$F$12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'[2]final results'!$C$17:$F$17</c:f>
              <c:numCache>
                <c:formatCode>General</c:formatCode>
                <c:ptCount val="4"/>
                <c:pt idx="0">
                  <c:v>90.791815201101187</c:v>
                </c:pt>
                <c:pt idx="1">
                  <c:v>434.28264246667811</c:v>
                </c:pt>
                <c:pt idx="2">
                  <c:v>706.46334388531079</c:v>
                </c:pt>
                <c:pt idx="3">
                  <c:v>1634925.7674925933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8D-7247-9184-D2075A2AF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508159"/>
        <c:axId val="517836639"/>
      </c:lineChart>
      <c:catAx>
        <c:axId val="505508159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17836639"/>
        <c:crosses val="autoZero"/>
        <c:auto val="1"/>
        <c:lblAlgn val="ctr"/>
        <c:lblOffset val="100"/>
        <c:noMultiLvlLbl val="0"/>
      </c:catAx>
      <c:valAx>
        <c:axId val="517836639"/>
        <c:scaling>
          <c:logBase val="10"/>
          <c:orientation val="minMax"/>
          <c:max val="10000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DNA (GE/mL)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E+0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550815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Group #3: NTZ</a:t>
            </a:r>
          </a:p>
        </c:rich>
      </c:tx>
      <c:layout>
        <c:manualLayout>
          <c:xMode val="edge"/>
          <c:yMode val="edge"/>
          <c:x val="0.22495122484689412"/>
          <c:y val="4.1666666666666664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'[2]final results'!$B$23</c:f>
              <c:strCache>
                <c:ptCount val="1"/>
                <c:pt idx="0">
                  <c:v>522 / 002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strRef>
              <c:f>'[2]final results'!$C$22:$F$22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'[2]final results'!$C$23:$F$23</c:f>
              <c:numCache>
                <c:formatCode>General</c:formatCode>
                <c:ptCount val="4"/>
                <c:pt idx="0">
                  <c:v>289.14334882386424</c:v>
                </c:pt>
                <c:pt idx="1">
                  <c:v>16.173729136232939</c:v>
                </c:pt>
                <c:pt idx="2">
                  <c:v>26.492418883975695</c:v>
                </c:pt>
                <c:pt idx="3">
                  <c:v>51.738892839339641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5-E847-9F12-F56348A49662}"/>
            </c:ext>
          </c:extLst>
        </c:ser>
        <c:ser>
          <c:idx val="1"/>
          <c:order val="1"/>
          <c:tx>
            <c:strRef>
              <c:f>'[2]final results'!$B$24</c:f>
              <c:strCache>
                <c:ptCount val="1"/>
                <c:pt idx="0">
                  <c:v>377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cat>
            <c:strRef>
              <c:f>'[2]final results'!$C$22:$F$22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'[2]final results'!$C$24:$F$24</c:f>
              <c:numCache>
                <c:formatCode>General</c:formatCode>
                <c:ptCount val="4"/>
                <c:pt idx="0">
                  <c:v>28.883686445882791</c:v>
                </c:pt>
                <c:pt idx="1">
                  <c:v>26.206937412280876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5-E847-9F12-F56348A49662}"/>
            </c:ext>
          </c:extLst>
        </c:ser>
        <c:ser>
          <c:idx val="2"/>
          <c:order val="2"/>
          <c:tx>
            <c:strRef>
              <c:f>'[2]final results'!$B$25</c:f>
              <c:strCache>
                <c:ptCount val="1"/>
                <c:pt idx="0">
                  <c:v>795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'[2]final results'!$C$22:$F$22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'[2]final results'!$C$25:$F$25</c:f>
              <c:numCache>
                <c:formatCode>General</c:formatCode>
                <c:ptCount val="4"/>
                <c:pt idx="0">
                  <c:v>47.787069433665231</c:v>
                </c:pt>
                <c:pt idx="1">
                  <c:v>28.025032094485329</c:v>
                </c:pt>
                <c:pt idx="2">
                  <c:v>57.59356967713051</c:v>
                </c:pt>
                <c:pt idx="3">
                  <c:v>5.2089260158664157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55-E847-9F12-F56348A49662}"/>
            </c:ext>
          </c:extLst>
        </c:ser>
        <c:ser>
          <c:idx val="3"/>
          <c:order val="3"/>
          <c:tx>
            <c:strRef>
              <c:f>'[2]final results'!$B$26</c:f>
              <c:strCache>
                <c:ptCount val="1"/>
                <c:pt idx="0">
                  <c:v>530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cat>
            <c:strRef>
              <c:f>'[2]final results'!$C$22:$F$22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'[2]final results'!$C$26:$F$26</c:f>
              <c:numCache>
                <c:formatCode>General</c:formatCode>
                <c:ptCount val="4"/>
                <c:pt idx="0">
                  <c:v>126.37260349391225</c:v>
                </c:pt>
                <c:pt idx="1">
                  <c:v>67.738604757560623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55-E847-9F12-F56348A49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476575"/>
        <c:axId val="588715087"/>
      </c:lineChart>
      <c:catAx>
        <c:axId val="547476575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88715087"/>
        <c:crosses val="autoZero"/>
        <c:auto val="1"/>
        <c:lblAlgn val="ctr"/>
        <c:lblOffset val="100"/>
        <c:noMultiLvlLbl val="0"/>
      </c:catAx>
      <c:valAx>
        <c:axId val="588715087"/>
        <c:scaling>
          <c:logBase val="10"/>
          <c:orientation val="minMax"/>
          <c:max val="10000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DNA (GE/mL</a:t>
                </a:r>
                <a:r>
                  <a:rPr lang="en-US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E+0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47476575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Group</a:t>
            </a:r>
            <a:r>
              <a:rPr lang="en-US" sz="12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#4: DMSO</a:t>
            </a:r>
            <a:endParaRPr lang="en-US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23600174978128"/>
          <c:y val="3.703703703703703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0736154855643044"/>
          <c:y val="6.3425925925925927E-2"/>
          <c:w val="0.76208289588801403"/>
          <c:h val="0.7032130358705162"/>
        </c:manualLayout>
      </c:layout>
      <c:lineChart>
        <c:grouping val="standard"/>
        <c:varyColors val="0"/>
        <c:ser>
          <c:idx val="0"/>
          <c:order val="0"/>
          <c:tx>
            <c:strRef>
              <c:f>'[2]final results'!$B$33</c:f>
              <c:strCache>
                <c:ptCount val="1"/>
                <c:pt idx="0">
                  <c:v>245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cat>
            <c:strRef>
              <c:f>'[2]final results'!$C$32:$F$32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'[2]final results'!$C$33:$F$33</c:f>
              <c:numCache>
                <c:formatCode>General</c:formatCode>
                <c:ptCount val="4"/>
                <c:pt idx="0">
                  <c:v>61.887303142374911</c:v>
                </c:pt>
                <c:pt idx="1">
                  <c:v>31.902562165280276</c:v>
                </c:pt>
                <c:pt idx="2">
                  <c:v>12.111836772128072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5-4147-8FAE-83849BE03378}"/>
            </c:ext>
          </c:extLst>
        </c:ser>
        <c:ser>
          <c:idx val="1"/>
          <c:order val="1"/>
          <c:tx>
            <c:strRef>
              <c:f>'[2]final results'!$B$34</c:f>
              <c:strCache>
                <c:ptCount val="1"/>
                <c:pt idx="0">
                  <c:v>546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'[2]final results'!$C$32:$F$32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'[2]final results'!$C$34:$F$34</c:f>
              <c:numCache>
                <c:formatCode>General</c:formatCode>
                <c:ptCount val="4"/>
                <c:pt idx="0">
                  <c:v>70.121360676088642</c:v>
                </c:pt>
                <c:pt idx="1">
                  <c:v>79.613813286268609</c:v>
                </c:pt>
                <c:pt idx="2">
                  <c:v>34.064819563749481</c:v>
                </c:pt>
                <c:pt idx="3">
                  <c:v>29.010996116265691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5-4147-8FAE-83849BE03378}"/>
            </c:ext>
          </c:extLst>
        </c:ser>
        <c:ser>
          <c:idx val="2"/>
          <c:order val="2"/>
          <c:tx>
            <c:strRef>
              <c:f>'[2]final results'!$B$35</c:f>
              <c:strCache>
                <c:ptCount val="1"/>
                <c:pt idx="0">
                  <c:v>510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strRef>
              <c:f>'[2]final results'!$C$32:$F$32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'[2]final results'!$C$35:$F$35</c:f>
              <c:numCache>
                <c:formatCode>General</c:formatCode>
                <c:ptCount val="4"/>
                <c:pt idx="0">
                  <c:v>116.09634741117678</c:v>
                </c:pt>
                <c:pt idx="1">
                  <c:v>10.912718956958502</c:v>
                </c:pt>
                <c:pt idx="2">
                  <c:v>51.859456122292528</c:v>
                </c:pt>
                <c:pt idx="3">
                  <c:v>62.914251076076418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85-4147-8FAE-83849BE03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410047"/>
        <c:axId val="489357855"/>
      </c:lineChart>
      <c:catAx>
        <c:axId val="489410047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89357855"/>
        <c:crosses val="autoZero"/>
        <c:auto val="1"/>
        <c:lblAlgn val="ctr"/>
        <c:lblOffset val="100"/>
        <c:noMultiLvlLbl val="0"/>
      </c:catAx>
      <c:valAx>
        <c:axId val="489357855"/>
        <c:scaling>
          <c:logBase val="10"/>
          <c:orientation val="minMax"/>
          <c:max val="10000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DNA (GE/mL)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E+0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8941004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467078</xdr:colOff>
      <xdr:row>50</xdr:row>
      <xdr:rowOff>81845</xdr:rowOff>
    </xdr:from>
    <xdr:to>
      <xdr:col>6</xdr:col>
      <xdr:colOff>508471</xdr:colOff>
      <xdr:row>66</xdr:row>
      <xdr:rowOff>177565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641350</xdr:colOff>
      <xdr:row>0</xdr:row>
      <xdr:rowOff>95250</xdr:rowOff>
    </xdr:from>
    <xdr:to>
      <xdr:col>15</xdr:col>
      <xdr:colOff>260350</xdr:colOff>
      <xdr:row>12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647095</xdr:colOff>
      <xdr:row>14</xdr:row>
      <xdr:rowOff>42031</xdr:rowOff>
    </xdr:from>
    <xdr:to>
      <xdr:col>15</xdr:col>
      <xdr:colOff>229810</xdr:colOff>
      <xdr:row>26</xdr:row>
      <xdr:rowOff>18445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559741</xdr:colOff>
      <xdr:row>28</xdr:row>
      <xdr:rowOff>186502</xdr:rowOff>
    </xdr:from>
    <xdr:to>
      <xdr:col>15</xdr:col>
      <xdr:colOff>192852</xdr:colOff>
      <xdr:row>41</xdr:row>
      <xdr:rowOff>154517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413456</xdr:colOff>
      <xdr:row>45</xdr:row>
      <xdr:rowOff>36925</xdr:rowOff>
    </xdr:from>
    <xdr:to>
      <xdr:col>15</xdr:col>
      <xdr:colOff>46567</xdr:colOff>
      <xdr:row>57</xdr:row>
      <xdr:rowOff>114066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ATA/Users/jperezva/Desktop/EVIR/HDV:HBV/Results/shRNAs/20201014%20Quantific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ATA/Users/jperezva/Desktop/EVIR/HDV:HBV/Results/Co-Inf%20Mice/A3M68/MHBh9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0">
          <cell r="K20" t="str">
            <v>ERp46</v>
          </cell>
          <cell r="L20" t="str">
            <v>sh1</v>
          </cell>
          <cell r="M20">
            <v>51.802115679840874</v>
          </cell>
          <cell r="N20">
            <v>4.9132318022757699</v>
          </cell>
        </row>
        <row r="21">
          <cell r="L21" t="str">
            <v>sh2</v>
          </cell>
          <cell r="M21">
            <v>33.02787818980098</v>
          </cell>
          <cell r="N21">
            <v>3.9049524835279024</v>
          </cell>
        </row>
        <row r="22">
          <cell r="K22" t="str">
            <v>ERp57</v>
          </cell>
          <cell r="L22" t="str">
            <v>sh3</v>
          </cell>
          <cell r="M22">
            <v>5.341671504138283</v>
          </cell>
          <cell r="N22">
            <v>3.8498622442367298</v>
          </cell>
        </row>
        <row r="23">
          <cell r="L23" t="str">
            <v>sh4</v>
          </cell>
          <cell r="M23">
            <v>5.934743173879359</v>
          </cell>
          <cell r="N23">
            <v>0.98615818439411662</v>
          </cell>
        </row>
        <row r="24">
          <cell r="K24" t="str">
            <v>ERp72</v>
          </cell>
          <cell r="L24" t="str">
            <v>sh3/4</v>
          </cell>
          <cell r="M24">
            <v>21.856296917160034</v>
          </cell>
          <cell r="N24">
            <v>3.9890782121702686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M68"/>
      <sheetName val="extraction"/>
      <sheetName val="qPCR proto"/>
      <sheetName val="Gammes"/>
      <sheetName val="résults"/>
      <sheetName val="graphs"/>
      <sheetName val="final res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C3" t="str">
            <v>P0</v>
          </cell>
          <cell r="D3" t="str">
            <v>P1</v>
          </cell>
          <cell r="E3" t="str">
            <v>P2</v>
          </cell>
          <cell r="F3" t="str">
            <v>P3</v>
          </cell>
        </row>
        <row r="4">
          <cell r="B4" t="str">
            <v>211 / 050</v>
          </cell>
          <cell r="C4">
            <v>1.9393150926772826</v>
          </cell>
          <cell r="D4">
            <v>2305.2970367229045</v>
          </cell>
          <cell r="E4">
            <v>28305.210353939598</v>
          </cell>
          <cell r="F4">
            <v>10055261.679691222</v>
          </cell>
        </row>
        <row r="5">
          <cell r="B5">
            <v>785</v>
          </cell>
          <cell r="C5">
            <v>309.31367202807604</v>
          </cell>
          <cell r="D5">
            <v>16.423595574033463</v>
          </cell>
          <cell r="E5">
            <v>282.53049712269234</v>
          </cell>
          <cell r="F5">
            <v>231.24172516506212</v>
          </cell>
        </row>
        <row r="6">
          <cell r="B6">
            <v>722</v>
          </cell>
          <cell r="C6">
            <v>428.44494117047537</v>
          </cell>
          <cell r="D6">
            <v>926.6550225896566</v>
          </cell>
          <cell r="E6">
            <v>15748.818330071788</v>
          </cell>
          <cell r="F6">
            <v>5213630.2145179752</v>
          </cell>
        </row>
        <row r="7">
          <cell r="B7">
            <v>532</v>
          </cell>
          <cell r="C7">
            <v>219.45989691866254</v>
          </cell>
          <cell r="D7">
            <v>7184.9901524993356</v>
          </cell>
          <cell r="E7">
            <v>8942939.3376401477</v>
          </cell>
          <cell r="F7">
            <v>4223426.4687861837</v>
          </cell>
        </row>
        <row r="8">
          <cell r="B8">
            <v>229</v>
          </cell>
          <cell r="C8">
            <v>95.036558922098806</v>
          </cell>
          <cell r="D8">
            <v>11606.420121111321</v>
          </cell>
          <cell r="E8">
            <v>115384.58254694926</v>
          </cell>
          <cell r="F8">
            <v>14543128.188148392</v>
          </cell>
        </row>
        <row r="10">
          <cell r="C10">
            <v>151.11135645034187</v>
          </cell>
          <cell r="D10">
            <v>4367.0583338755323</v>
          </cell>
          <cell r="E10">
            <v>3561427.8408555784</v>
          </cell>
          <cell r="F10">
            <v>5018857.7103646966</v>
          </cell>
        </row>
        <row r="12">
          <cell r="C12" t="str">
            <v>P0</v>
          </cell>
          <cell r="D12" t="str">
            <v>P1</v>
          </cell>
          <cell r="E12" t="str">
            <v>P2</v>
          </cell>
          <cell r="F12" t="str">
            <v>P3</v>
          </cell>
        </row>
        <row r="13">
          <cell r="B13">
            <v>585</v>
          </cell>
          <cell r="C13">
            <v>59.734542643186273</v>
          </cell>
          <cell r="D13">
            <v>2135.2105715592184</v>
          </cell>
          <cell r="E13">
            <v>235.29917109764133</v>
          </cell>
          <cell r="F13">
            <v>3655393.7925397102</v>
          </cell>
        </row>
        <row r="14">
          <cell r="B14">
            <v>249</v>
          </cell>
          <cell r="C14">
            <v>502.31326122670231</v>
          </cell>
          <cell r="D14">
            <v>2748.6597855602727</v>
          </cell>
          <cell r="E14">
            <v>1849.5717488087603</v>
          </cell>
          <cell r="F14">
            <v>8480643.4057105258</v>
          </cell>
        </row>
        <row r="15">
          <cell r="B15">
            <v>711</v>
          </cell>
          <cell r="C15">
            <v>533.60240010889629</v>
          </cell>
          <cell r="D15">
            <v>237.99282209562185</v>
          </cell>
          <cell r="E15">
            <v>63.954000190374529</v>
          </cell>
          <cell r="F15">
            <v>329323.04794400925</v>
          </cell>
        </row>
        <row r="16">
          <cell r="B16">
            <v>509</v>
          </cell>
          <cell r="C16">
            <v>59.125849578860631</v>
          </cell>
          <cell r="D16">
            <v>133.82167846408032</v>
          </cell>
          <cell r="E16">
            <v>2243.6618434006346</v>
          </cell>
          <cell r="F16">
            <v>889.26160116754681</v>
          </cell>
        </row>
        <row r="17">
          <cell r="B17">
            <v>232</v>
          </cell>
          <cell r="C17">
            <v>90.791815201101187</v>
          </cell>
          <cell r="D17">
            <v>434.28264246667811</v>
          </cell>
          <cell r="E17">
            <v>706.46334388531079</v>
          </cell>
          <cell r="F17">
            <v>1634925.7674925933</v>
          </cell>
        </row>
        <row r="19">
          <cell r="C19">
            <v>220.03159139090104</v>
          </cell>
          <cell r="D19">
            <v>1086.4859879128733</v>
          </cell>
          <cell r="E19">
            <v>873.34093598330526</v>
          </cell>
          <cell r="F19">
            <v>3107926.1333044935</v>
          </cell>
        </row>
        <row r="22">
          <cell r="C22" t="str">
            <v>P0</v>
          </cell>
          <cell r="D22" t="str">
            <v>P1</v>
          </cell>
          <cell r="E22" t="str">
            <v>P2</v>
          </cell>
          <cell r="F22" t="str">
            <v>P3</v>
          </cell>
        </row>
        <row r="23">
          <cell r="B23" t="str">
            <v>522 / 002</v>
          </cell>
          <cell r="C23">
            <v>289.14334882386424</v>
          </cell>
          <cell r="D23">
            <v>16.173729136232939</v>
          </cell>
          <cell r="E23">
            <v>26.492418883975695</v>
          </cell>
          <cell r="F23">
            <v>51.738892839339641</v>
          </cell>
        </row>
        <row r="24">
          <cell r="B24">
            <v>377</v>
          </cell>
          <cell r="C24">
            <v>28.883686445882791</v>
          </cell>
          <cell r="D24">
            <v>26.206937412280876</v>
          </cell>
        </row>
        <row r="25">
          <cell r="B25">
            <v>795</v>
          </cell>
          <cell r="C25">
            <v>47.787069433665231</v>
          </cell>
          <cell r="D25">
            <v>28.025032094485329</v>
          </cell>
          <cell r="E25">
            <v>57.59356967713051</v>
          </cell>
          <cell r="F25">
            <v>5.2089260158664157</v>
          </cell>
        </row>
        <row r="26">
          <cell r="B26">
            <v>530</v>
          </cell>
          <cell r="C26">
            <v>126.37260349391225</v>
          </cell>
          <cell r="D26">
            <v>67.738604757560623</v>
          </cell>
        </row>
        <row r="28">
          <cell r="C28">
            <v>102.62777828046951</v>
          </cell>
          <cell r="D28">
            <v>19.693602645243139</v>
          </cell>
          <cell r="E28">
            <v>15.550575396577397</v>
          </cell>
          <cell r="F28">
            <v>23.264983411736615</v>
          </cell>
        </row>
        <row r="32">
          <cell r="C32" t="str">
            <v>P0</v>
          </cell>
          <cell r="D32" t="str">
            <v>P1</v>
          </cell>
          <cell r="E32" t="str">
            <v>P2</v>
          </cell>
          <cell r="F32" t="str">
            <v>P3</v>
          </cell>
        </row>
        <row r="33">
          <cell r="B33">
            <v>245</v>
          </cell>
          <cell r="C33">
            <v>61.887303142374911</v>
          </cell>
          <cell r="D33">
            <v>31.902562165280276</v>
          </cell>
          <cell r="E33">
            <v>12.111836772128072</v>
          </cell>
        </row>
        <row r="34">
          <cell r="B34">
            <v>546</v>
          </cell>
          <cell r="C34">
            <v>70.121360676088642</v>
          </cell>
          <cell r="D34">
            <v>79.613813286268609</v>
          </cell>
          <cell r="E34">
            <v>34.064819563749481</v>
          </cell>
          <cell r="F34">
            <v>29.010996116265691</v>
          </cell>
        </row>
        <row r="35">
          <cell r="B35">
            <v>510</v>
          </cell>
          <cell r="C35">
            <v>116.09634741117678</v>
          </cell>
          <cell r="D35">
            <v>10.912718956958502</v>
          </cell>
          <cell r="E35">
            <v>51.859456122292528</v>
          </cell>
          <cell r="F35">
            <v>62.914251076076418</v>
          </cell>
        </row>
        <row r="37">
          <cell r="C37">
            <v>23.851670310243485</v>
          </cell>
          <cell r="D37">
            <v>28.745583938106829</v>
          </cell>
          <cell r="E37">
            <v>16.256471489859141</v>
          </cell>
          <cell r="F37">
            <v>16.951627479905365</v>
          </cell>
        </row>
        <row r="43">
          <cell r="C43" t="str">
            <v>P0</v>
          </cell>
          <cell r="D43" t="str">
            <v>P1</v>
          </cell>
          <cell r="E43" t="str">
            <v>P2</v>
          </cell>
          <cell r="F43" t="str">
            <v>P3</v>
          </cell>
        </row>
        <row r="44">
          <cell r="B44" t="str">
            <v>HBV- DMSO</v>
          </cell>
          <cell r="C44">
            <v>156.43736074037869</v>
          </cell>
          <cell r="D44">
            <v>5278.2827264768985</v>
          </cell>
          <cell r="E44">
            <v>2271727.9152595396</v>
          </cell>
          <cell r="F44">
            <v>7205511.8945877403</v>
          </cell>
        </row>
        <row r="45">
          <cell r="B45" t="str">
            <v>HBV NTZ 100</v>
          </cell>
          <cell r="C45">
            <v>249.11357375174936</v>
          </cell>
          <cell r="D45">
            <v>1137.9935000291741</v>
          </cell>
          <cell r="E45">
            <v>1019.7900214765443</v>
          </cell>
          <cell r="F45">
            <v>2820235.0550576011</v>
          </cell>
        </row>
        <row r="46">
          <cell r="B46" t="str">
            <v>no HBV NTZ 100</v>
          </cell>
          <cell r="C46">
            <v>123.04667704933114</v>
          </cell>
          <cell r="D46">
            <v>34.536075850139937</v>
          </cell>
          <cell r="E46">
            <v>42.042994280553103</v>
          </cell>
          <cell r="F46">
            <v>28.473909427603029</v>
          </cell>
        </row>
        <row r="47">
          <cell r="B47" t="str">
            <v>no HBV DMSO</v>
          </cell>
          <cell r="C47">
            <v>82.701670409880123</v>
          </cell>
          <cell r="D47">
            <v>40.809698136169125</v>
          </cell>
          <cell r="E47">
            <v>32.678704152723363</v>
          </cell>
          <cell r="F47">
            <v>45.962623596171056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160ED-1E52-8F49-B260-927B30B7996F}">
  <dimension ref="B2:O47"/>
  <sheetViews>
    <sheetView tabSelected="1" zoomScale="70" zoomScaleNormal="70" workbookViewId="0">
      <selection activeCell="J70" sqref="J70"/>
    </sheetView>
  </sheetViews>
  <sheetFormatPr baseColWidth="10" defaultRowHeight="16" x14ac:dyDescent="0.2"/>
  <cols>
    <col min="2" max="2" width="19.6640625" customWidth="1"/>
  </cols>
  <sheetData>
    <row r="2" spans="2:15" ht="17" thickBot="1" x14ac:dyDescent="0.25">
      <c r="B2" t="s">
        <v>14</v>
      </c>
    </row>
    <row r="3" spans="2:15" ht="17" thickBot="1" x14ac:dyDescent="0.25">
      <c r="B3" s="1"/>
      <c r="C3" s="2" t="s">
        <v>4</v>
      </c>
      <c r="D3" s="2" t="s">
        <v>5</v>
      </c>
      <c r="E3" s="2" t="s">
        <v>6</v>
      </c>
      <c r="F3" s="2" t="s">
        <v>7</v>
      </c>
    </row>
    <row r="4" spans="2:15" ht="20" x14ac:dyDescent="0.2">
      <c r="B4" s="3" t="s">
        <v>8</v>
      </c>
      <c r="C4" s="4">
        <v>1.9393150926772826</v>
      </c>
      <c r="D4" s="4">
        <v>2305.2970367229045</v>
      </c>
      <c r="E4" s="4">
        <v>28305.210353939598</v>
      </c>
      <c r="F4" s="5">
        <v>10055261.679691222</v>
      </c>
      <c r="K4" s="6"/>
      <c r="L4" s="7"/>
      <c r="M4" s="7"/>
      <c r="N4" s="7"/>
      <c r="O4" s="7"/>
    </row>
    <row r="5" spans="2:15" ht="19" x14ac:dyDescent="0.2">
      <c r="B5" s="8">
        <v>785</v>
      </c>
      <c r="C5" s="9">
        <v>309.31367202807604</v>
      </c>
      <c r="D5" s="9">
        <v>16.423595574033463</v>
      </c>
      <c r="E5" s="9">
        <v>282.53049712269234</v>
      </c>
      <c r="F5" s="9">
        <v>231.24172516506212</v>
      </c>
      <c r="K5" s="10"/>
      <c r="L5" s="10"/>
      <c r="M5" s="10"/>
      <c r="N5" s="10"/>
      <c r="O5" s="10"/>
    </row>
    <row r="6" spans="2:15" ht="19" x14ac:dyDescent="0.2">
      <c r="B6" s="8">
        <v>722</v>
      </c>
      <c r="C6" s="11">
        <v>428.44494117047537</v>
      </c>
      <c r="D6" s="11">
        <v>926.6550225896566</v>
      </c>
      <c r="E6" s="11">
        <v>15748.818330071788</v>
      </c>
      <c r="F6" s="12">
        <v>5213630.2145179752</v>
      </c>
    </row>
    <row r="7" spans="2:15" ht="19" x14ac:dyDescent="0.2">
      <c r="B7" s="8">
        <v>532</v>
      </c>
      <c r="C7" s="11">
        <v>219.45989691866254</v>
      </c>
      <c r="D7" s="11">
        <v>7184.9901524993356</v>
      </c>
      <c r="E7" s="11">
        <v>8942939.3376401477</v>
      </c>
      <c r="F7" s="12">
        <v>4223426.4687861837</v>
      </c>
    </row>
    <row r="8" spans="2:15" ht="19" x14ac:dyDescent="0.2">
      <c r="B8" s="13">
        <v>229</v>
      </c>
      <c r="C8" s="14">
        <v>95.036558922098806</v>
      </c>
      <c r="D8" s="14">
        <v>11606.420121111321</v>
      </c>
      <c r="E8" s="14">
        <v>115384.58254694926</v>
      </c>
      <c r="F8" s="15">
        <v>14543128.188148392</v>
      </c>
    </row>
    <row r="9" spans="2:15" x14ac:dyDescent="0.2">
      <c r="B9" s="16" t="s">
        <v>1</v>
      </c>
      <c r="C9" s="11">
        <f>AVERAGE(C4:C8)</f>
        <v>210.83887682639798</v>
      </c>
      <c r="D9" s="11">
        <f>AVERAGE(D4:D8)</f>
        <v>4407.9571856994498</v>
      </c>
      <c r="E9" s="11">
        <f>AVERAGE(E4:E8)</f>
        <v>1820532.095873646</v>
      </c>
      <c r="F9" s="11">
        <f>AVERAGE(F4:F8)</f>
        <v>6807135.558573788</v>
      </c>
    </row>
    <row r="10" spans="2:15" x14ac:dyDescent="0.2">
      <c r="B10" t="s">
        <v>0</v>
      </c>
      <c r="C10">
        <f>STDEV(C4:C8,C9)</f>
        <v>151.11135645034187</v>
      </c>
      <c r="D10">
        <f>STDEV(D4:D8,D9)</f>
        <v>4367.0583338755323</v>
      </c>
      <c r="E10">
        <f>STDEV(E4:E8,E9)</f>
        <v>3561427.8408555784</v>
      </c>
      <c r="F10">
        <f>STDEV(F4:F8,F9)</f>
        <v>5018857.7103646966</v>
      </c>
    </row>
    <row r="11" spans="2:15" ht="17" thickBot="1" x14ac:dyDescent="0.25">
      <c r="B11" t="s">
        <v>15</v>
      </c>
    </row>
    <row r="12" spans="2:15" ht="17" thickBot="1" x14ac:dyDescent="0.25">
      <c r="B12" s="17"/>
      <c r="C12" s="2" t="s">
        <v>4</v>
      </c>
      <c r="D12" s="2" t="s">
        <v>5</v>
      </c>
      <c r="E12" s="2" t="s">
        <v>6</v>
      </c>
      <c r="F12" s="2" t="s">
        <v>7</v>
      </c>
    </row>
    <row r="13" spans="2:15" ht="19" x14ac:dyDescent="0.2">
      <c r="B13" s="18">
        <v>585</v>
      </c>
      <c r="C13" s="4">
        <v>59.734542643186273</v>
      </c>
      <c r="D13" s="4">
        <v>2135.2105715592184</v>
      </c>
      <c r="E13" s="4">
        <v>235.29917109764133</v>
      </c>
      <c r="F13" s="5">
        <v>3655393.7925397102</v>
      </c>
    </row>
    <row r="14" spans="2:15" ht="19" x14ac:dyDescent="0.2">
      <c r="B14" s="19">
        <v>249</v>
      </c>
      <c r="C14" s="11">
        <v>502.31326122670231</v>
      </c>
      <c r="D14" s="11">
        <v>2748.6597855602727</v>
      </c>
      <c r="E14" s="9">
        <v>1849.5717488087603</v>
      </c>
      <c r="F14" s="20">
        <v>8480643.4057105258</v>
      </c>
    </row>
    <row r="15" spans="2:15" ht="19" x14ac:dyDescent="0.2">
      <c r="B15" s="19">
        <v>711</v>
      </c>
      <c r="C15" s="11">
        <v>533.60240010889629</v>
      </c>
      <c r="D15" s="11">
        <v>237.99282209562185</v>
      </c>
      <c r="E15" s="11">
        <v>63.954000190374529</v>
      </c>
      <c r="F15" s="20">
        <v>329323.04794400925</v>
      </c>
    </row>
    <row r="16" spans="2:15" ht="19" x14ac:dyDescent="0.2">
      <c r="B16" s="19">
        <v>509</v>
      </c>
      <c r="C16" s="11">
        <v>59.125849578860631</v>
      </c>
      <c r="D16" s="11">
        <v>133.82167846408032</v>
      </c>
      <c r="E16" s="11">
        <v>2243.6618434006346</v>
      </c>
      <c r="F16" s="12">
        <v>889.26160116754681</v>
      </c>
    </row>
    <row r="17" spans="2:6" ht="20" thickBot="1" x14ac:dyDescent="0.25">
      <c r="B17" s="21">
        <v>232</v>
      </c>
      <c r="C17" s="22">
        <v>90.791815201101187</v>
      </c>
      <c r="D17" s="22">
        <v>434.28264246667811</v>
      </c>
      <c r="E17" s="22">
        <v>706.46334388531079</v>
      </c>
      <c r="F17" s="23">
        <v>1634925.7674925933</v>
      </c>
    </row>
    <row r="18" spans="2:6" x14ac:dyDescent="0.2">
      <c r="B18" s="16" t="s">
        <v>1</v>
      </c>
      <c r="C18" s="11">
        <f>AVERAGE(C13:C17)</f>
        <v>249.11357375174936</v>
      </c>
      <c r="D18" s="11">
        <f>AVERAGE(D13:D17)</f>
        <v>1137.9935000291741</v>
      </c>
      <c r="E18" s="24">
        <f>AVERAGE(E13:E17)</f>
        <v>1019.7900214765443</v>
      </c>
      <c r="F18" s="24">
        <f>AVERAGE(F13:F17)</f>
        <v>2820235.0550576011</v>
      </c>
    </row>
    <row r="19" spans="2:6" x14ac:dyDescent="0.2">
      <c r="B19" t="s">
        <v>0</v>
      </c>
      <c r="C19">
        <f>STDEV(C13:C17,C18)</f>
        <v>220.03159139090104</v>
      </c>
      <c r="D19">
        <f>STDEV(D13:D17,D18)</f>
        <v>1086.4859879128733</v>
      </c>
      <c r="E19">
        <f>STDEV(E13:E17,E18)</f>
        <v>873.34093598330526</v>
      </c>
      <c r="F19">
        <f>STDEV(F13:F17,F18)</f>
        <v>3107926.1333044935</v>
      </c>
    </row>
    <row r="21" spans="2:6" ht="17" thickBot="1" x14ac:dyDescent="0.25">
      <c r="B21" t="s">
        <v>3</v>
      </c>
    </row>
    <row r="22" spans="2:6" ht="17" thickBot="1" x14ac:dyDescent="0.25">
      <c r="B22" s="25"/>
      <c r="C22" s="2" t="s">
        <v>4</v>
      </c>
      <c r="D22" s="2" t="s">
        <v>5</v>
      </c>
      <c r="E22" s="2" t="s">
        <v>6</v>
      </c>
      <c r="F22" s="2" t="s">
        <v>7</v>
      </c>
    </row>
    <row r="23" spans="2:6" ht="20" x14ac:dyDescent="0.2">
      <c r="B23" s="26" t="s">
        <v>9</v>
      </c>
      <c r="C23" s="4">
        <v>289.14334882386424</v>
      </c>
      <c r="D23" s="4">
        <v>16.173729136232939</v>
      </c>
      <c r="E23" s="4">
        <v>26.492418883975695</v>
      </c>
      <c r="F23" s="5">
        <v>51.738892839339641</v>
      </c>
    </row>
    <row r="24" spans="2:6" ht="19" x14ac:dyDescent="0.2">
      <c r="B24" s="27">
        <v>377</v>
      </c>
      <c r="C24" s="11">
        <v>28.883686445882791</v>
      </c>
      <c r="D24" s="11">
        <v>26.206937412280876</v>
      </c>
      <c r="E24" s="28"/>
      <c r="F24" s="29"/>
    </row>
    <row r="25" spans="2:6" ht="19" x14ac:dyDescent="0.2">
      <c r="B25" s="27">
        <v>795</v>
      </c>
      <c r="C25" s="11">
        <v>47.787069433665231</v>
      </c>
      <c r="D25" s="11">
        <v>28.025032094485329</v>
      </c>
      <c r="E25" s="11">
        <v>57.59356967713051</v>
      </c>
      <c r="F25" s="12">
        <v>5.2089260158664157</v>
      </c>
    </row>
    <row r="26" spans="2:6" ht="20" thickBot="1" x14ac:dyDescent="0.25">
      <c r="B26" s="30">
        <v>530</v>
      </c>
      <c r="C26" s="22">
        <v>126.37260349391225</v>
      </c>
      <c r="D26" s="22">
        <v>67.738604757560623</v>
      </c>
      <c r="E26" s="31"/>
      <c r="F26" s="32"/>
    </row>
    <row r="27" spans="2:6" x14ac:dyDescent="0.2">
      <c r="B27" s="16" t="s">
        <v>1</v>
      </c>
      <c r="C27" s="11">
        <f>AVERAGE(C23:C26)</f>
        <v>123.04667704933114</v>
      </c>
      <c r="D27" s="11">
        <f>AVERAGE(D23:D26)</f>
        <v>34.536075850139937</v>
      </c>
      <c r="E27" s="11">
        <f>AVERAGE(E23:E26)</f>
        <v>42.042994280553103</v>
      </c>
      <c r="F27" s="11">
        <f>AVERAGE(F23:F26)</f>
        <v>28.473909427603029</v>
      </c>
    </row>
    <row r="28" spans="2:6" x14ac:dyDescent="0.2">
      <c r="B28" t="s">
        <v>0</v>
      </c>
      <c r="C28">
        <f>STDEV(C23:C26,C27)</f>
        <v>102.62777828046951</v>
      </c>
      <c r="D28">
        <f t="shared" ref="D28:F28" si="0">STDEV(D23:D26,D27)</f>
        <v>19.693602645243139</v>
      </c>
      <c r="E28">
        <f t="shared" si="0"/>
        <v>15.550575396577397</v>
      </c>
      <c r="F28">
        <f t="shared" si="0"/>
        <v>23.264983411736615</v>
      </c>
    </row>
    <row r="31" spans="2:6" ht="17" thickBot="1" x14ac:dyDescent="0.25">
      <c r="B31" t="s">
        <v>2</v>
      </c>
    </row>
    <row r="32" spans="2:6" ht="17" thickBot="1" x14ac:dyDescent="0.25">
      <c r="B32" s="33"/>
      <c r="C32" s="2" t="s">
        <v>4</v>
      </c>
      <c r="D32" s="2" t="s">
        <v>5</v>
      </c>
      <c r="E32" s="2" t="s">
        <v>6</v>
      </c>
      <c r="F32" s="2" t="s">
        <v>7</v>
      </c>
    </row>
    <row r="33" spans="2:6" ht="19" x14ac:dyDescent="0.2">
      <c r="B33" s="34">
        <v>245</v>
      </c>
      <c r="C33" s="4">
        <v>61.887303142374911</v>
      </c>
      <c r="D33" s="4">
        <v>31.902562165280276</v>
      </c>
      <c r="E33" s="4">
        <v>12.111836772128072</v>
      </c>
      <c r="F33" s="35"/>
    </row>
    <row r="34" spans="2:6" ht="19" x14ac:dyDescent="0.2">
      <c r="B34" s="36">
        <v>546</v>
      </c>
      <c r="C34" s="11">
        <v>70.121360676088642</v>
      </c>
      <c r="D34" s="11">
        <v>79.613813286268609</v>
      </c>
      <c r="E34" s="11">
        <v>34.064819563749481</v>
      </c>
      <c r="F34" s="12">
        <v>29.010996116265691</v>
      </c>
    </row>
    <row r="35" spans="2:6" ht="20" thickBot="1" x14ac:dyDescent="0.25">
      <c r="B35" s="37">
        <v>510</v>
      </c>
      <c r="C35" s="22">
        <v>116.09634741117678</v>
      </c>
      <c r="D35" s="22">
        <v>10.912718956958502</v>
      </c>
      <c r="E35" s="22">
        <v>51.859456122292528</v>
      </c>
      <c r="F35" s="23">
        <v>62.914251076076418</v>
      </c>
    </row>
    <row r="36" spans="2:6" x14ac:dyDescent="0.2">
      <c r="B36" s="16" t="s">
        <v>1</v>
      </c>
      <c r="C36" s="11">
        <f>AVERAGE(C33:C35)</f>
        <v>82.701670409880123</v>
      </c>
      <c r="D36" s="11">
        <f>AVERAGE(D33:D35)</f>
        <v>40.809698136169125</v>
      </c>
      <c r="E36" s="11">
        <f>AVERAGE(E33:E35)</f>
        <v>32.678704152723363</v>
      </c>
      <c r="F36" s="11">
        <f>AVERAGE(F33:F35)</f>
        <v>45.962623596171056</v>
      </c>
    </row>
    <row r="37" spans="2:6" x14ac:dyDescent="0.2">
      <c r="B37" t="s">
        <v>0</v>
      </c>
      <c r="C37">
        <f>STDEV(C33:C35,C36)</f>
        <v>23.851670310243485</v>
      </c>
      <c r="D37">
        <f t="shared" ref="D37:F37" si="1">STDEV(D33:D35,D36)</f>
        <v>28.745583938106829</v>
      </c>
      <c r="E37">
        <f t="shared" si="1"/>
        <v>16.256471489859141</v>
      </c>
      <c r="F37">
        <f t="shared" si="1"/>
        <v>16.951627479905365</v>
      </c>
    </row>
    <row r="43" spans="2:6" x14ac:dyDescent="0.2">
      <c r="C43" s="2" t="s">
        <v>4</v>
      </c>
      <c r="D43" s="2" t="s">
        <v>5</v>
      </c>
      <c r="E43" s="2" t="s">
        <v>6</v>
      </c>
      <c r="F43" s="2" t="s">
        <v>7</v>
      </c>
    </row>
    <row r="44" spans="2:6" ht="17" x14ac:dyDescent="0.2">
      <c r="B44" s="38" t="s">
        <v>10</v>
      </c>
      <c r="C44" s="39">
        <v>210.83887682639798</v>
      </c>
      <c r="D44" s="39">
        <v>4407.9571856994498</v>
      </c>
      <c r="E44" s="39">
        <v>1820532.095873646</v>
      </c>
      <c r="F44" s="39">
        <v>6807135.558573788</v>
      </c>
    </row>
    <row r="45" spans="2:6" ht="17" x14ac:dyDescent="0.2">
      <c r="B45" s="40" t="s">
        <v>11</v>
      </c>
      <c r="C45" s="39">
        <v>249.11357375174936</v>
      </c>
      <c r="D45" s="39">
        <v>1137.9935000291741</v>
      </c>
      <c r="E45" s="39">
        <v>1019.7900214765443</v>
      </c>
      <c r="F45" s="39">
        <v>2820235.0550576011</v>
      </c>
    </row>
    <row r="46" spans="2:6" ht="17" x14ac:dyDescent="0.2">
      <c r="B46" s="41" t="s">
        <v>12</v>
      </c>
      <c r="C46" s="39">
        <v>123.04667704933114</v>
      </c>
      <c r="D46" s="39">
        <v>34.536075850139937</v>
      </c>
      <c r="E46" s="39">
        <v>42.042994280553103</v>
      </c>
      <c r="F46" s="39">
        <v>28.473909427603029</v>
      </c>
    </row>
    <row r="47" spans="2:6" ht="37" customHeight="1" x14ac:dyDescent="0.2">
      <c r="B47" s="42" t="s">
        <v>13</v>
      </c>
      <c r="C47" s="39">
        <v>82.701670409880123</v>
      </c>
      <c r="D47" s="39">
        <v>40.809698136169125</v>
      </c>
      <c r="E47" s="39">
        <v>32.678704152723363</v>
      </c>
      <c r="F47" s="39">
        <v>45.962623596171056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42A48-377E-3A4A-B1C4-9222EA729AB5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Figure 9-source data 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Perez-Vargas</dc:creator>
  <cp:lastModifiedBy>FL Cosset</cp:lastModifiedBy>
  <dcterms:created xsi:type="dcterms:W3CDTF">2020-04-23T16:33:03Z</dcterms:created>
  <dcterms:modified xsi:type="dcterms:W3CDTF">2021-06-05T15:24:19Z</dcterms:modified>
</cp:coreProperties>
</file>