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"/>
    </mc:Choice>
  </mc:AlternateContent>
  <xr:revisionPtr revIDLastSave="0" documentId="13_ncr:1_{B430965B-D6B1-C24D-B249-16259F2897A2}" xr6:coauthVersionLast="46" xr6:coauthVersionMax="46" xr10:uidLastSave="{00000000-0000-0000-0000-000000000000}"/>
  <bookViews>
    <workbookView xWindow="9340" yWindow="500" windowWidth="25020" windowHeight="17500" tabRatio="500" activeTab="1" xr2:uid="{00000000-000D-0000-FFFF-FFFF00000000}"/>
  </bookViews>
  <sheets>
    <sheet name="Figure 1-figure supplement 1" sheetId="4" r:id="rId1"/>
    <sheet name="Figure 1-figure supplement 2" sheetId="12" r:id="rId2"/>
    <sheet name="Figure 1-figure supplement 3" sheetId="10" r:id="rId3"/>
    <sheet name="Figure 1-figure supplement 4" sheetId="1" r:id="rId4"/>
    <sheet name="Figure 2-figure supplement 1" sheetId="11" r:id="rId5"/>
    <sheet name="Figure 2-figure supplement 2" sheetId="2" r:id="rId6"/>
    <sheet name="Figure 3-figure supplement 1" sheetId="3" r:id="rId7"/>
    <sheet name="Figure 7-figure supplement 1" sheetId="9" r:id="rId8"/>
    <sheet name="Figure 9-figure supplement 1" sheetId="6" r:id="rId9"/>
  </sheets>
  <externalReferences>
    <externalReference r:id="rId10"/>
    <externalReference r:id="rId11"/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2" l="1"/>
  <c r="I7" i="12"/>
  <c r="L7" i="12"/>
  <c r="O7" i="12"/>
  <c r="F8" i="12"/>
  <c r="I8" i="12"/>
  <c r="L8" i="12"/>
  <c r="O8" i="12"/>
  <c r="F9" i="12"/>
  <c r="I9" i="12"/>
  <c r="L9" i="12"/>
  <c r="O9" i="12"/>
  <c r="F10" i="12"/>
  <c r="I10" i="12"/>
  <c r="L10" i="12"/>
  <c r="O10" i="12"/>
  <c r="F11" i="12"/>
  <c r="I11" i="12"/>
  <c r="L11" i="12"/>
  <c r="O11" i="12"/>
  <c r="F12" i="12"/>
  <c r="I12" i="12"/>
  <c r="L12" i="12"/>
  <c r="O12" i="12"/>
  <c r="F13" i="12"/>
  <c r="I13" i="12"/>
  <c r="L13" i="12"/>
  <c r="O13" i="12"/>
  <c r="F14" i="12"/>
  <c r="I14" i="12"/>
  <c r="L14" i="12"/>
  <c r="O14" i="12"/>
  <c r="F15" i="12"/>
  <c r="I15" i="12"/>
  <c r="L15" i="12"/>
  <c r="O15" i="12"/>
  <c r="F16" i="12"/>
  <c r="I16" i="12"/>
  <c r="L16" i="12"/>
  <c r="O16" i="12"/>
  <c r="F17" i="12"/>
  <c r="I17" i="12"/>
  <c r="L17" i="12"/>
  <c r="O17" i="12"/>
  <c r="F18" i="12"/>
  <c r="I18" i="12"/>
  <c r="L18" i="12"/>
  <c r="O18" i="12"/>
  <c r="F19" i="12"/>
  <c r="I19" i="12"/>
  <c r="L19" i="12"/>
  <c r="O19" i="12"/>
  <c r="F20" i="12"/>
  <c r="I20" i="12"/>
  <c r="L20" i="12"/>
  <c r="O20" i="12"/>
  <c r="F21" i="12"/>
  <c r="I21" i="12"/>
  <c r="L21" i="12"/>
  <c r="O21" i="12"/>
  <c r="F22" i="12"/>
  <c r="I22" i="12"/>
  <c r="L22" i="12"/>
  <c r="O22" i="12"/>
  <c r="F23" i="12"/>
  <c r="I23" i="12"/>
  <c r="L23" i="12"/>
  <c r="O23" i="12"/>
  <c r="F7" i="10"/>
  <c r="G7" i="10" s="1"/>
  <c r="F8" i="10"/>
  <c r="G8" i="10"/>
  <c r="F9" i="10"/>
  <c r="G9" i="10"/>
  <c r="F27" i="10"/>
  <c r="G27" i="10"/>
  <c r="F28" i="10"/>
  <c r="G28" i="10"/>
  <c r="F29" i="10"/>
  <c r="G29" i="10"/>
  <c r="H21" i="3"/>
  <c r="I21" i="3" s="1"/>
  <c r="H20" i="3"/>
  <c r="I20" i="3" s="1"/>
  <c r="H19" i="3"/>
  <c r="I19" i="3" s="1"/>
  <c r="H18" i="3"/>
  <c r="I18" i="3" s="1"/>
  <c r="H17" i="3"/>
  <c r="I17" i="3"/>
  <c r="H13" i="3"/>
  <c r="I13" i="3"/>
  <c r="H12" i="3"/>
  <c r="I12" i="3"/>
  <c r="H11" i="3"/>
  <c r="I11" i="3"/>
  <c r="H10" i="3"/>
  <c r="I10" i="3"/>
  <c r="H9" i="3"/>
  <c r="I9" i="3"/>
  <c r="F60" i="6"/>
  <c r="F61" i="6"/>
  <c r="E60" i="6"/>
  <c r="E61" i="6"/>
  <c r="D60" i="6"/>
  <c r="D61" i="6"/>
  <c r="C60" i="6"/>
  <c r="C61" i="6"/>
  <c r="F51" i="6"/>
  <c r="F52" i="6"/>
  <c r="E51" i="6"/>
  <c r="E52" i="6"/>
  <c r="D51" i="6"/>
  <c r="D52" i="6"/>
  <c r="C51" i="6"/>
  <c r="C52" i="6"/>
  <c r="F42" i="6"/>
  <c r="F43" i="6"/>
  <c r="E42" i="6"/>
  <c r="E43" i="6"/>
  <c r="D42" i="6"/>
  <c r="D43" i="6"/>
  <c r="C42" i="6"/>
  <c r="C43" i="6"/>
  <c r="F33" i="6"/>
  <c r="F34" i="6"/>
  <c r="E33" i="6"/>
  <c r="E34" i="6"/>
  <c r="D33" i="6"/>
  <c r="D34" i="6"/>
  <c r="C33" i="6"/>
  <c r="C34" i="6"/>
  <c r="F27" i="2"/>
  <c r="G27" i="2"/>
  <c r="F26" i="2"/>
  <c r="G26" i="2"/>
  <c r="F25" i="2"/>
  <c r="G25" i="2"/>
  <c r="F24" i="2"/>
  <c r="G24" i="2"/>
  <c r="F23" i="2"/>
  <c r="G23" i="2"/>
  <c r="F10" i="2"/>
  <c r="G10" i="2"/>
  <c r="F9" i="2"/>
  <c r="G9" i="2"/>
  <c r="F8" i="2"/>
  <c r="G8" i="2"/>
  <c r="F7" i="2"/>
  <c r="G7" i="2"/>
  <c r="F6" i="2"/>
  <c r="G6" i="2"/>
  <c r="F5" i="2"/>
  <c r="G5" i="2"/>
  <c r="F4" i="2"/>
  <c r="G4" i="2"/>
  <c r="F27" i="1"/>
  <c r="G27" i="1"/>
  <c r="F26" i="1"/>
  <c r="G26" i="1"/>
  <c r="F25" i="1"/>
  <c r="G25" i="1"/>
  <c r="F24" i="1"/>
  <c r="G24" i="1"/>
  <c r="F11" i="1"/>
  <c r="G11" i="1"/>
  <c r="F10" i="1"/>
  <c r="G10" i="1"/>
  <c r="F9" i="1"/>
  <c r="G9" i="1"/>
  <c r="F8" i="1"/>
  <c r="G8" i="1"/>
  <c r="F7" i="1"/>
  <c r="G7" i="1"/>
</calcChain>
</file>

<file path=xl/sharedStrings.xml><?xml version="1.0" encoding="utf-8"?>
<sst xmlns="http://schemas.openxmlformats.org/spreadsheetml/2006/main" count="223" uniqueCount="95">
  <si>
    <t>Total protein expression</t>
  </si>
  <si>
    <t>Mean</t>
  </si>
  <si>
    <t>std</t>
  </si>
  <si>
    <t>L</t>
  </si>
  <si>
    <t>M</t>
  </si>
  <si>
    <t>S</t>
  </si>
  <si>
    <t>noM</t>
  </si>
  <si>
    <t>Wt</t>
  </si>
  <si>
    <t>TGCC Total protein expression</t>
  </si>
  <si>
    <t>wt</t>
  </si>
  <si>
    <t>G308C</t>
  </si>
  <si>
    <t>TG/CC</t>
  </si>
  <si>
    <t>Pres1 Total protein expression</t>
  </si>
  <si>
    <t>F52A</t>
  </si>
  <si>
    <t>G53A</t>
  </si>
  <si>
    <t>F56A</t>
  </si>
  <si>
    <t>W66A</t>
  </si>
  <si>
    <t>FW/AA</t>
  </si>
  <si>
    <t>FW/EE</t>
  </si>
  <si>
    <t>Pres2 Total protein expression</t>
  </si>
  <si>
    <t>Y129A</t>
  </si>
  <si>
    <t>F130A</t>
  </si>
  <si>
    <t>S136E</t>
  </si>
  <si>
    <t>L144A</t>
  </si>
  <si>
    <t>Infectivity in DTNB at 0h and 16h</t>
  </si>
  <si>
    <t>mean</t>
  </si>
  <si>
    <t>0H</t>
  </si>
  <si>
    <t>0 mM</t>
  </si>
  <si>
    <t>0.125 mM</t>
  </si>
  <si>
    <t>0.25 mM</t>
  </si>
  <si>
    <t>0.5 mM</t>
  </si>
  <si>
    <t xml:space="preserve"> 1 mM</t>
  </si>
  <si>
    <t>16H</t>
  </si>
  <si>
    <t>STD</t>
  </si>
  <si>
    <t>DTNB</t>
  </si>
  <si>
    <t>HBV-DMSO</t>
  </si>
  <si>
    <t>P0</t>
  </si>
  <si>
    <t>P1</t>
  </si>
  <si>
    <t>P2</t>
  </si>
  <si>
    <t>P3</t>
  </si>
  <si>
    <t>211 / 050</t>
  </si>
  <si>
    <t>HBV_NTZ</t>
  </si>
  <si>
    <t>NTZ</t>
  </si>
  <si>
    <t>522 / 002</t>
  </si>
  <si>
    <t>DMSO</t>
  </si>
  <si>
    <t>Ratio</t>
  </si>
  <si>
    <t>N-tat</t>
  </si>
  <si>
    <t>H-tat</t>
  </si>
  <si>
    <t>Empty</t>
  </si>
  <si>
    <t>pH7</t>
  </si>
  <si>
    <t>pH4</t>
  </si>
  <si>
    <t>VSV</t>
  </si>
  <si>
    <t>pH5</t>
  </si>
  <si>
    <t>CCHF</t>
  </si>
  <si>
    <t>HBV</t>
  </si>
  <si>
    <t>kinetics inhnitors</t>
  </si>
  <si>
    <t>2019.10.09</t>
  </si>
  <si>
    <t>2h-</t>
  </si>
  <si>
    <t>2019.09.24</t>
  </si>
  <si>
    <t>0h</t>
  </si>
  <si>
    <t>4h+</t>
  </si>
  <si>
    <t>2019.08.20</t>
  </si>
  <si>
    <t>16h+</t>
  </si>
  <si>
    <t>T303C</t>
  </si>
  <si>
    <t>the vertical bars correspond to samples that were not used in the part of the study; therefore the lanes were suppressed in the final figure.</t>
  </si>
  <si>
    <t>noGP</t>
  </si>
  <si>
    <t xml:space="preserve">Mean </t>
  </si>
  <si>
    <t>Infectivity</t>
  </si>
  <si>
    <t>Virus Production</t>
  </si>
  <si>
    <t xml:space="preserve">PX-12 30µg/mL </t>
  </si>
  <si>
    <t xml:space="preserve">Bacitracin 5mM </t>
  </si>
  <si>
    <t xml:space="preserve">Rutin 5µM </t>
  </si>
  <si>
    <t xml:space="preserve">EGCG 5µM </t>
  </si>
  <si>
    <t xml:space="preserve">NTZ 30ug/mL </t>
  </si>
  <si>
    <t xml:space="preserve">DTNB 2mM  </t>
  </si>
  <si>
    <t xml:space="preserve">DTNB 1mM  </t>
  </si>
  <si>
    <t xml:space="preserve">DTNB 0.5mM </t>
  </si>
  <si>
    <t xml:space="preserve">Heparin 400µg/mL </t>
  </si>
  <si>
    <t xml:space="preserve">Heparin 200µg/mL </t>
  </si>
  <si>
    <t xml:space="preserve">Heparin 100µg/mL </t>
  </si>
  <si>
    <t>H2O</t>
  </si>
  <si>
    <t>PBS</t>
  </si>
  <si>
    <t xml:space="preserve">DMSO </t>
  </si>
  <si>
    <t xml:space="preserve">Maximum LDH release control </t>
  </si>
  <si>
    <t>Untreated cell control</t>
  </si>
  <si>
    <t xml:space="preserve">No cell control </t>
  </si>
  <si>
    <t>% survie</t>
  </si>
  <si>
    <t>time of incubation h</t>
  </si>
  <si>
    <t>Post-treatment</t>
  </si>
  <si>
    <t>Post-incubation</t>
  </si>
  <si>
    <t>MOYENNE</t>
  </si>
  <si>
    <t>assay 2</t>
  </si>
  <si>
    <t>assay 1</t>
  </si>
  <si>
    <t>ecart type</t>
  </si>
  <si>
    <t>%  survie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</si>
</sst>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0" borderId="1" xfId="0" applyBorder="1"/>
    <xf numFmtId="0" fontId="0" fillId="0" borderId="0" xfId="0" applyFont="1"/>
    <xf numFmtId="11" fontId="0" fillId="0" borderId="0" xfId="0" applyNumberFormat="1"/>
    <xf numFmtId="0" fontId="0" fillId="0" borderId="2" xfId="0" applyFont="1" applyBorder="1"/>
    <xf numFmtId="11" fontId="0" fillId="0" borderId="3" xfId="0" applyNumberFormat="1" applyBorder="1"/>
    <xf numFmtId="0" fontId="0" fillId="0" borderId="3" xfId="0" applyBorder="1"/>
    <xf numFmtId="0" fontId="0" fillId="0" borderId="4" xfId="0" applyBorder="1"/>
    <xf numFmtId="11" fontId="0" fillId="0" borderId="2" xfId="0" applyNumberFormat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1" xfId="0" applyFont="1" applyFill="1" applyBorder="1"/>
    <xf numFmtId="11" fontId="1" fillId="0" borderId="0" xfId="0" applyNumberFormat="1" applyFont="1" applyFill="1" applyBorder="1"/>
    <xf numFmtId="0" fontId="1" fillId="0" borderId="7" xfId="0" applyFont="1" applyFill="1" applyBorder="1"/>
    <xf numFmtId="11" fontId="1" fillId="0" borderId="7" xfId="0" applyNumberFormat="1" applyFont="1" applyFill="1" applyBorder="1"/>
    <xf numFmtId="0" fontId="1" fillId="0" borderId="3" xfId="0" applyFont="1" applyFill="1" applyBorder="1"/>
    <xf numFmtId="0" fontId="0" fillId="3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1" fontId="0" fillId="0" borderId="8" xfId="0" applyNumberFormat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1" fontId="0" fillId="0" borderId="0" xfId="0" applyNumberFormat="1" applyFill="1" applyBorder="1"/>
    <xf numFmtId="0" fontId="2" fillId="3" borderId="11" xfId="0" applyFont="1" applyFill="1" applyBorder="1" applyAlignment="1">
      <alignment horizontal="center" vertical="center" wrapText="1"/>
    </xf>
    <xf numFmtId="11" fontId="0" fillId="0" borderId="11" xfId="0" applyNumberFormat="1" applyBorder="1" applyAlignment="1">
      <alignment horizontal="center"/>
    </xf>
    <xf numFmtId="0" fontId="0" fillId="0" borderId="0" xfId="0" applyFill="1" applyBorder="1"/>
    <xf numFmtId="11" fontId="0" fillId="0" borderId="11" xfId="0" applyNumberFormat="1" applyBorder="1" applyAlignment="1">
      <alignment horizontal="center" vertical="center"/>
    </xf>
    <xf numFmtId="11" fontId="0" fillId="0" borderId="12" xfId="0" applyNumberForma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1" fontId="0" fillId="0" borderId="9" xfId="0" applyNumberFormat="1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1" fontId="0" fillId="0" borderId="12" xfId="0" applyNumberFormat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11" fontId="0" fillId="0" borderId="14" xfId="0" applyNumberFormat="1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11" fontId="0" fillId="0" borderId="16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" fillId="5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6" borderId="8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3" fillId="6" borderId="11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/>
    <xf numFmtId="0" fontId="4" fillId="0" borderId="0" xfId="0" applyFont="1" applyFill="1" applyBorder="1"/>
    <xf numFmtId="0" fontId="0" fillId="0" borderId="0" xfId="0" applyAlignment="1"/>
    <xf numFmtId="0" fontId="1" fillId="0" borderId="0" xfId="0" applyFont="1"/>
    <xf numFmtId="11" fontId="1" fillId="0" borderId="0" xfId="0" applyNumberFormat="1" applyFont="1"/>
    <xf numFmtId="0" fontId="1" fillId="7" borderId="0" xfId="0" applyFont="1" applyFill="1"/>
    <xf numFmtId="0" fontId="0" fillId="0" borderId="0" xfId="0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0" xfId="0" applyFont="1"/>
    <xf numFmtId="2" fontId="6" fillId="13" borderId="11" xfId="0" applyNumberFormat="1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5" borderId="11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/>
    <xf numFmtId="0" fontId="6" fillId="13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6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7331583552101"/>
          <c:y val="6.0569043452901698E-2"/>
          <c:w val="0.81791557305336804"/>
          <c:h val="0.72017169728783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 1A'!$D$3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'[1]Fig 1A'!$B$4:$C$11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'[1]Fig 1A'!$D$4:$D$11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3.0426829268292681</c:v>
                </c:pt>
                <c:pt idx="3">
                  <c:v>16.82089552238806</c:v>
                </c:pt>
                <c:pt idx="4">
                  <c:v>2.9983633387888706</c:v>
                </c:pt>
                <c:pt idx="5">
                  <c:v>19.927169094363499</c:v>
                </c:pt>
                <c:pt idx="6">
                  <c:v>28.612111292962357</c:v>
                </c:pt>
                <c:pt idx="7">
                  <c:v>25.274224192526916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E-7B48-9938-80DD7636978D}"/>
            </c:ext>
          </c:extLst>
        </c:ser>
        <c:ser>
          <c:idx val="1"/>
          <c:order val="1"/>
          <c:tx>
            <c:strRef>
              <c:f>'[1]Fig 1A'!$E$3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prstClr val="black"/>
              </a:fgClr>
              <a:bgClr>
                <a:prstClr val="white"/>
              </a:bgClr>
            </a:pattFill>
          </c:spPr>
          <c:invertIfNegative val="0"/>
          <c:cat>
            <c:multiLvlStrRef>
              <c:f>'[1]Fig 1A'!$B$4:$C$11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'[1]Fig 1A'!$E$4:$E$11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3.3154362416107381</c:v>
                </c:pt>
                <c:pt idx="3">
                  <c:v>13.8283582089552</c:v>
                </c:pt>
                <c:pt idx="4">
                  <c:v>2.9269521410579347</c:v>
                </c:pt>
                <c:pt idx="5">
                  <c:v>23.697867298578199</c:v>
                </c:pt>
                <c:pt idx="6">
                  <c:v>29.0579345088161</c:v>
                </c:pt>
                <c:pt idx="7">
                  <c:v>28.5651658767773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E-7B48-9938-80DD76369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82392"/>
        <c:axId val="2054583528"/>
      </c:barChart>
      <c:catAx>
        <c:axId val="2106982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100" baseline="0">
                <a:solidFill>
                  <a:schemeClr val="tx1"/>
                </a:solidFill>
              </a:defRPr>
            </a:pPr>
            <a:endParaRPr lang="fr-FR"/>
          </a:p>
        </c:txPr>
        <c:crossAx val="2054583528"/>
        <c:crosses val="autoZero"/>
        <c:auto val="1"/>
        <c:lblAlgn val="ctr"/>
        <c:lblOffset val="100"/>
        <c:noMultiLvlLbl val="0"/>
      </c:catAx>
      <c:valAx>
        <c:axId val="2054583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 i="0"/>
                </a:pPr>
                <a:r>
                  <a:rPr lang="en-US" sz="1100" b="0" i="0"/>
                  <a:t>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fr-FR"/>
          </a:p>
        </c:txPr>
        <c:crossAx val="21069823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073272090989"/>
          <c:y val="6.0185185185185203E-2"/>
          <c:w val="0.21251990376203"/>
          <c:h val="9.29764508603091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PreS2-Total</a:t>
            </a:r>
          </a:p>
        </c:rich>
      </c:tx>
      <c:layout>
        <c:manualLayout>
          <c:xMode val="edge"/>
          <c:yMode val="edge"/>
          <c:x val="0.72768744531933505"/>
          <c:y val="2.3148148148148098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26-3C4F-A131-9C3E91BE2567}"/>
              </c:ext>
            </c:extLst>
          </c:dPt>
          <c:errBars>
            <c:errBarType val="plus"/>
            <c:errValType val="cust"/>
            <c:noEndCap val="0"/>
            <c:plus>
              <c:numRef>
                <c:f>'[3]Fig 2a-d'!$G$113:$G$117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8.3475472904785367E-2</c:v>
                  </c:pt>
                  <c:pt idx="2">
                    <c:v>8.5561759710791788E-2</c:v>
                  </c:pt>
                  <c:pt idx="3">
                    <c:v>0.10487703284813085</c:v>
                  </c:pt>
                  <c:pt idx="4">
                    <c:v>0.11393857547185465</c:v>
                  </c:pt>
                </c:numCache>
              </c:numRef>
            </c:plus>
            <c:minus>
              <c:numRef>
                <c:f>'[3]Fig 2a-d'!$G$113:$G$117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8.3475472904785367E-2</c:v>
                  </c:pt>
                  <c:pt idx="2">
                    <c:v>8.5561759710791788E-2</c:v>
                  </c:pt>
                  <c:pt idx="3">
                    <c:v>0.10487703284813085</c:v>
                  </c:pt>
                  <c:pt idx="4">
                    <c:v>0.11393857547185465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'[3]Fig 2a-d'!$B$113:$B$117</c:f>
              <c:strCache>
                <c:ptCount val="5"/>
                <c:pt idx="0">
                  <c:v>Wt</c:v>
                </c:pt>
                <c:pt idx="1">
                  <c:v>Y129A</c:v>
                </c:pt>
                <c:pt idx="2">
                  <c:v>F130A</c:v>
                </c:pt>
                <c:pt idx="3">
                  <c:v>S136E</c:v>
                </c:pt>
                <c:pt idx="4">
                  <c:v>L144A</c:v>
                </c:pt>
              </c:strCache>
            </c:strRef>
          </c:cat>
          <c:val>
            <c:numRef>
              <c:f>'[3]Fig 2a-d'!$F$113:$F$117</c:f>
              <c:numCache>
                <c:formatCode>General</c:formatCode>
                <c:ptCount val="5"/>
                <c:pt idx="0">
                  <c:v>1</c:v>
                </c:pt>
                <c:pt idx="1">
                  <c:v>0.84423186086417445</c:v>
                </c:pt>
                <c:pt idx="2">
                  <c:v>0.79091701626245836</c:v>
                </c:pt>
                <c:pt idx="3">
                  <c:v>0.82734637652169096</c:v>
                </c:pt>
                <c:pt idx="4">
                  <c:v>0.85321090246998288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3C4F-A131-9C3E91BE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2783752"/>
        <c:axId val="2106772280"/>
      </c:barChart>
      <c:catAx>
        <c:axId val="20927837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6772280"/>
        <c:crosses val="autoZero"/>
        <c:auto val="1"/>
        <c:lblAlgn val="ctr"/>
        <c:lblOffset val="100"/>
        <c:noMultiLvlLbl val="0"/>
      </c:catAx>
      <c:valAx>
        <c:axId val="2106772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9278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'[4]Fig 3'!$C$55</c:f>
              <c:strCache>
                <c:ptCount val="1"/>
                <c:pt idx="0">
                  <c:v>0H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'[4]Fig 3'!$E$56:$E$60</c:f>
                <c:numCache>
                  <c:formatCode>General</c:formatCode>
                  <c:ptCount val="5"/>
                  <c:pt idx="0">
                    <c:v>525379.36712287995</c:v>
                  </c:pt>
                  <c:pt idx="1">
                    <c:v>337307.44164915744</c:v>
                  </c:pt>
                  <c:pt idx="2">
                    <c:v>117088.10142587687</c:v>
                  </c:pt>
                  <c:pt idx="3">
                    <c:v>75565.238034152266</c:v>
                  </c:pt>
                  <c:pt idx="4">
                    <c:v>15958.426042780598</c:v>
                  </c:pt>
                </c:numCache>
              </c:numRef>
            </c:plus>
            <c:minus>
              <c:numRef>
                <c:f>'[4]Fig 3'!$E$56:$E$60</c:f>
                <c:numCache>
                  <c:formatCode>General</c:formatCode>
                  <c:ptCount val="5"/>
                  <c:pt idx="0">
                    <c:v>525379.36712287995</c:v>
                  </c:pt>
                  <c:pt idx="1">
                    <c:v>337307.44164915744</c:v>
                  </c:pt>
                  <c:pt idx="2">
                    <c:v>117088.10142587687</c:v>
                  </c:pt>
                  <c:pt idx="3">
                    <c:v>75565.238034152266</c:v>
                  </c:pt>
                  <c:pt idx="4">
                    <c:v>15958.426042780598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'[4]Fig 3'!$B$56:$B$60</c:f>
              <c:strCache>
                <c:ptCount val="5"/>
                <c:pt idx="0">
                  <c:v>0 mM</c:v>
                </c:pt>
                <c:pt idx="1">
                  <c:v>0.125 mM</c:v>
                </c:pt>
                <c:pt idx="2">
                  <c:v>0.25 mM</c:v>
                </c:pt>
                <c:pt idx="3">
                  <c:v>0.5 mM</c:v>
                </c:pt>
                <c:pt idx="4">
                  <c:v> 1 mM</c:v>
                </c:pt>
              </c:strCache>
            </c:strRef>
          </c:cat>
          <c:val>
            <c:numRef>
              <c:f>'[4]Fig 3'!$C$56:$C$60</c:f>
              <c:numCache>
                <c:formatCode>General</c:formatCode>
                <c:ptCount val="5"/>
                <c:pt idx="0">
                  <c:v>1642361.0747947055</c:v>
                </c:pt>
                <c:pt idx="1">
                  <c:v>765706.64277319144</c:v>
                </c:pt>
                <c:pt idx="2">
                  <c:v>249048.49597260053</c:v>
                </c:pt>
                <c:pt idx="3">
                  <c:v>132158.99540675769</c:v>
                </c:pt>
                <c:pt idx="4">
                  <c:v>18059.680517506415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9-7842-B368-57739E869365}"/>
            </c:ext>
          </c:extLst>
        </c:ser>
        <c:ser>
          <c:idx val="1"/>
          <c:order val="1"/>
          <c:tx>
            <c:strRef>
              <c:f>'[4]Fig 3'!$D$55</c:f>
              <c:strCache>
                <c:ptCount val="1"/>
                <c:pt idx="0">
                  <c:v>16H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'[4]Fig 3'!$F$56:$F$60</c:f>
                <c:numCache>
                  <c:formatCode>General</c:formatCode>
                  <c:ptCount val="5"/>
                  <c:pt idx="0">
                    <c:v>523780.96214798448</c:v>
                  </c:pt>
                  <c:pt idx="1">
                    <c:v>916857.64946499304</c:v>
                  </c:pt>
                  <c:pt idx="2">
                    <c:v>1401659.6494946089</c:v>
                  </c:pt>
                  <c:pt idx="3">
                    <c:v>1086599.9496335455</c:v>
                  </c:pt>
                  <c:pt idx="4">
                    <c:v>557507.81770472019</c:v>
                  </c:pt>
                </c:numCache>
              </c:numRef>
            </c:plus>
            <c:minus>
              <c:numRef>
                <c:f>'[4]Fig 3'!$F$56:$F$60</c:f>
                <c:numCache>
                  <c:formatCode>General</c:formatCode>
                  <c:ptCount val="5"/>
                  <c:pt idx="0">
                    <c:v>523780.96214798448</c:v>
                  </c:pt>
                  <c:pt idx="1">
                    <c:v>916857.64946499304</c:v>
                  </c:pt>
                  <c:pt idx="2">
                    <c:v>1401659.6494946089</c:v>
                  </c:pt>
                  <c:pt idx="3">
                    <c:v>1086599.9496335455</c:v>
                  </c:pt>
                  <c:pt idx="4">
                    <c:v>557507.81770472019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'[4]Fig 3'!$B$56:$B$60</c:f>
              <c:strCache>
                <c:ptCount val="5"/>
                <c:pt idx="0">
                  <c:v>0 mM</c:v>
                </c:pt>
                <c:pt idx="1">
                  <c:v>0.125 mM</c:v>
                </c:pt>
                <c:pt idx="2">
                  <c:v>0.25 mM</c:v>
                </c:pt>
                <c:pt idx="3">
                  <c:v>0.5 mM</c:v>
                </c:pt>
                <c:pt idx="4">
                  <c:v> 1 mM</c:v>
                </c:pt>
              </c:strCache>
            </c:strRef>
          </c:cat>
          <c:val>
            <c:numRef>
              <c:f>'[4]Fig 3'!$D$56:$D$60</c:f>
              <c:numCache>
                <c:formatCode>General</c:formatCode>
                <c:ptCount val="5"/>
                <c:pt idx="0">
                  <c:v>1505032.3019120146</c:v>
                </c:pt>
                <c:pt idx="1">
                  <c:v>1559723.3666063491</c:v>
                </c:pt>
                <c:pt idx="2">
                  <c:v>1901483.0823906681</c:v>
                </c:pt>
                <c:pt idx="3">
                  <c:v>1562197.7772825668</c:v>
                </c:pt>
                <c:pt idx="4">
                  <c:v>1119756.6879435107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9-7842-B368-57739E86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907592"/>
        <c:axId val="-2130930216"/>
      </c:lineChart>
      <c:catAx>
        <c:axId val="-213090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DTNB</a:t>
                </a:r>
              </a:p>
            </c:rich>
          </c:tx>
          <c:layout>
            <c:manualLayout>
              <c:xMode val="edge"/>
              <c:yMode val="edge"/>
              <c:x val="0.125474628171479"/>
              <c:y val="0.797916666666667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0930216"/>
        <c:crosses val="autoZero"/>
        <c:auto val="1"/>
        <c:lblAlgn val="ctr"/>
        <c:lblOffset val="100"/>
        <c:noMultiLvlLbl val="0"/>
      </c:catAx>
      <c:valAx>
        <c:axId val="-2130930216"/>
        <c:scaling>
          <c:logBase val="10"/>
          <c:orientation val="minMax"/>
          <c:min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 (GE/cell</a:t>
                </a: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090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 #1: HBV-DMSO</a:t>
            </a:r>
          </a:p>
        </c:rich>
      </c:tx>
      <c:layout>
        <c:manualLayout>
          <c:xMode val="edge"/>
          <c:yMode val="edge"/>
          <c:x val="0.22558820541702501"/>
          <c:y val="2.3106808203678501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'[5]final results'!$B$4</c:f>
              <c:strCache>
                <c:ptCount val="1"/>
                <c:pt idx="0">
                  <c:v>211 / 050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'[5]final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results'!$C$4:$F$4</c:f>
              <c:numCache>
                <c:formatCode>General</c:formatCode>
                <c:ptCount val="4"/>
                <c:pt idx="0">
                  <c:v>1.9393150926772826</c:v>
                </c:pt>
                <c:pt idx="1">
                  <c:v>2305.2970367229045</c:v>
                </c:pt>
                <c:pt idx="2">
                  <c:v>28305.210353939598</c:v>
                </c:pt>
                <c:pt idx="3">
                  <c:v>10055261.679691222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8F46-852A-D668836BE9AD}"/>
            </c:ext>
          </c:extLst>
        </c:ser>
        <c:ser>
          <c:idx val="1"/>
          <c:order val="1"/>
          <c:tx>
            <c:strRef>
              <c:f>'[5]final results'!$B$5</c:f>
              <c:strCache>
                <c:ptCount val="1"/>
                <c:pt idx="0">
                  <c:v>785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'[5]final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results'!$C$5:$F$5</c:f>
              <c:numCache>
                <c:formatCode>General</c:formatCode>
                <c:ptCount val="4"/>
                <c:pt idx="0">
                  <c:v>309.31367202807604</c:v>
                </c:pt>
                <c:pt idx="1">
                  <c:v>16.423595574033463</c:v>
                </c:pt>
                <c:pt idx="2">
                  <c:v>282.53049712269234</c:v>
                </c:pt>
                <c:pt idx="3">
                  <c:v>231.24172516506212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8F46-852A-D668836BE9AD}"/>
            </c:ext>
          </c:extLst>
        </c:ser>
        <c:ser>
          <c:idx val="2"/>
          <c:order val="2"/>
          <c:tx>
            <c:strRef>
              <c:f>'[5]final results'!$B$6</c:f>
              <c:strCache>
                <c:ptCount val="1"/>
                <c:pt idx="0">
                  <c:v>722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'[5]final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results'!$C$6:$F$6</c:f>
              <c:numCache>
                <c:formatCode>General</c:formatCode>
                <c:ptCount val="4"/>
                <c:pt idx="0">
                  <c:v>428.44494117047537</c:v>
                </c:pt>
                <c:pt idx="1">
                  <c:v>926.6550225896566</c:v>
                </c:pt>
                <c:pt idx="2">
                  <c:v>15748.818330071788</c:v>
                </c:pt>
                <c:pt idx="3">
                  <c:v>5213630.2145179752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C-8F46-852A-D668836BE9AD}"/>
            </c:ext>
          </c:extLst>
        </c:ser>
        <c:ser>
          <c:idx val="3"/>
          <c:order val="3"/>
          <c:tx>
            <c:strRef>
              <c:f>'[5]final results'!$B$7</c:f>
              <c:strCache>
                <c:ptCount val="1"/>
                <c:pt idx="0">
                  <c:v>532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'[5]final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results'!$C$7:$F$7</c:f>
              <c:numCache>
                <c:formatCode>General</c:formatCode>
                <c:ptCount val="4"/>
                <c:pt idx="0">
                  <c:v>219.45989691866254</c:v>
                </c:pt>
                <c:pt idx="1">
                  <c:v>7184.9901524993356</c:v>
                </c:pt>
                <c:pt idx="2">
                  <c:v>8942939.3376401477</c:v>
                </c:pt>
                <c:pt idx="3">
                  <c:v>4223426.4687861837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6C-8F46-852A-D668836BE9AD}"/>
            </c:ext>
          </c:extLst>
        </c:ser>
        <c:ser>
          <c:idx val="4"/>
          <c:order val="4"/>
          <c:tx>
            <c:strRef>
              <c:f>'[5]final results'!$B$8</c:f>
              <c:strCache>
                <c:ptCount val="1"/>
                <c:pt idx="0">
                  <c:v>229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'[5]final results'!$C$3:$F$3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results'!$C$8:$F$8</c:f>
              <c:numCache>
                <c:formatCode>General</c:formatCode>
                <c:ptCount val="4"/>
                <c:pt idx="0">
                  <c:v>95.036558922098806</c:v>
                </c:pt>
                <c:pt idx="1">
                  <c:v>11606.420121111321</c:v>
                </c:pt>
                <c:pt idx="2">
                  <c:v>115384.58254694926</c:v>
                </c:pt>
                <c:pt idx="3">
                  <c:v>14543128.188148392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6C-8F46-852A-D668836BE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500920"/>
        <c:axId val="2036502200"/>
      </c:lineChart>
      <c:catAx>
        <c:axId val="203650092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6502200"/>
        <c:crosses val="autoZero"/>
        <c:auto val="1"/>
        <c:lblAlgn val="ctr"/>
        <c:lblOffset val="100"/>
        <c:noMultiLvlLbl val="0"/>
      </c:catAx>
      <c:valAx>
        <c:axId val="2036502200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(GE/mL)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365009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 #2: HBV-NTZ</a:t>
            </a:r>
          </a:p>
        </c:rich>
      </c:tx>
      <c:layout>
        <c:manualLayout>
          <c:xMode val="edge"/>
          <c:yMode val="edge"/>
          <c:x val="0.22187170747371901"/>
          <c:y val="3.2034673840896102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'[5]final results'!$B$13</c:f>
              <c:strCache>
                <c:ptCount val="1"/>
                <c:pt idx="0">
                  <c:v>585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'[5]final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results'!$C$13:$F$13</c:f>
              <c:numCache>
                <c:formatCode>General</c:formatCode>
                <c:ptCount val="4"/>
                <c:pt idx="0">
                  <c:v>59.734542643186273</c:v>
                </c:pt>
                <c:pt idx="1">
                  <c:v>2135.2105715592184</c:v>
                </c:pt>
                <c:pt idx="2">
                  <c:v>235.29917109764133</c:v>
                </c:pt>
                <c:pt idx="3">
                  <c:v>3655393.7925397102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D-7247-9184-D2075A2AF751}"/>
            </c:ext>
          </c:extLst>
        </c:ser>
        <c:ser>
          <c:idx val="1"/>
          <c:order val="1"/>
          <c:tx>
            <c:strRef>
              <c:f>'[5]final results'!$B$14</c:f>
              <c:strCache>
                <c:ptCount val="1"/>
                <c:pt idx="0">
                  <c:v>249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'[5]final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results'!$C$14:$F$14</c:f>
              <c:numCache>
                <c:formatCode>General</c:formatCode>
                <c:ptCount val="4"/>
                <c:pt idx="0">
                  <c:v>502.31326122670231</c:v>
                </c:pt>
                <c:pt idx="1">
                  <c:v>2748.6597855602727</c:v>
                </c:pt>
                <c:pt idx="2">
                  <c:v>1849.5717488087603</c:v>
                </c:pt>
                <c:pt idx="3">
                  <c:v>8480643.4057105258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D-7247-9184-D2075A2AF751}"/>
            </c:ext>
          </c:extLst>
        </c:ser>
        <c:ser>
          <c:idx val="2"/>
          <c:order val="2"/>
          <c:tx>
            <c:strRef>
              <c:f>'[5]final results'!$B$15</c:f>
              <c:strCache>
                <c:ptCount val="1"/>
                <c:pt idx="0">
                  <c:v>711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'[5]final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results'!$C$15:$F$15</c:f>
              <c:numCache>
                <c:formatCode>General</c:formatCode>
                <c:ptCount val="4"/>
                <c:pt idx="0">
                  <c:v>533.60240010889629</c:v>
                </c:pt>
                <c:pt idx="1">
                  <c:v>237.99282209562185</c:v>
                </c:pt>
                <c:pt idx="2">
                  <c:v>63.954000190374529</c:v>
                </c:pt>
                <c:pt idx="3">
                  <c:v>329323.04794400925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D-7247-9184-D2075A2AF751}"/>
            </c:ext>
          </c:extLst>
        </c:ser>
        <c:ser>
          <c:idx val="3"/>
          <c:order val="3"/>
          <c:tx>
            <c:strRef>
              <c:f>'[5]final results'!$B$16</c:f>
              <c:strCache>
                <c:ptCount val="1"/>
                <c:pt idx="0">
                  <c:v>509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'[5]final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results'!$C$16:$F$16</c:f>
              <c:numCache>
                <c:formatCode>General</c:formatCode>
                <c:ptCount val="4"/>
                <c:pt idx="0">
                  <c:v>59.125849578860631</c:v>
                </c:pt>
                <c:pt idx="1">
                  <c:v>133.82167846408032</c:v>
                </c:pt>
                <c:pt idx="2">
                  <c:v>2243.6618434006346</c:v>
                </c:pt>
                <c:pt idx="3">
                  <c:v>889.26160116754681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D-7247-9184-D2075A2AF751}"/>
            </c:ext>
          </c:extLst>
        </c:ser>
        <c:ser>
          <c:idx val="4"/>
          <c:order val="4"/>
          <c:tx>
            <c:strRef>
              <c:f>'[5]final results'!$B$17</c:f>
              <c:strCache>
                <c:ptCount val="1"/>
                <c:pt idx="0">
                  <c:v>232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'[5]final results'!$C$12:$F$12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results'!$C$17:$F$17</c:f>
              <c:numCache>
                <c:formatCode>General</c:formatCode>
                <c:ptCount val="4"/>
                <c:pt idx="0">
                  <c:v>90.791815201101187</c:v>
                </c:pt>
                <c:pt idx="1">
                  <c:v>434.28264246667811</c:v>
                </c:pt>
                <c:pt idx="2">
                  <c:v>706.46334388531079</c:v>
                </c:pt>
                <c:pt idx="3">
                  <c:v>1634925.7674925933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8D-7247-9184-D2075A2A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4629224"/>
        <c:axId val="-2134072456"/>
      </c:lineChart>
      <c:catAx>
        <c:axId val="-213462922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4072456"/>
        <c:crosses val="autoZero"/>
        <c:auto val="1"/>
        <c:lblAlgn val="ctr"/>
        <c:lblOffset val="100"/>
        <c:noMultiLvlLbl val="0"/>
      </c:catAx>
      <c:valAx>
        <c:axId val="-2134072456"/>
        <c:scaling>
          <c:logBase val="10"/>
          <c:orientation val="minMax"/>
          <c:max val="1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46292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 #3: NTZ</a:t>
            </a:r>
          </a:p>
        </c:rich>
      </c:tx>
      <c:layout>
        <c:manualLayout>
          <c:xMode val="edge"/>
          <c:yMode val="edge"/>
          <c:x val="0.224951224846894"/>
          <c:y val="4.1666666666666699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'[5]final results'!$B$23</c:f>
              <c:strCache>
                <c:ptCount val="1"/>
                <c:pt idx="0">
                  <c:v>522 / 002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'[5]final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results'!$C$23:$F$23</c:f>
              <c:numCache>
                <c:formatCode>General</c:formatCode>
                <c:ptCount val="4"/>
                <c:pt idx="0">
                  <c:v>289.14334882386424</c:v>
                </c:pt>
                <c:pt idx="1">
                  <c:v>16.173729136232939</c:v>
                </c:pt>
                <c:pt idx="2">
                  <c:v>26.492418883975695</c:v>
                </c:pt>
                <c:pt idx="3">
                  <c:v>51.738892839339641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5-E847-9F12-F56348A49662}"/>
            </c:ext>
          </c:extLst>
        </c:ser>
        <c:ser>
          <c:idx val="1"/>
          <c:order val="1"/>
          <c:tx>
            <c:strRef>
              <c:f>'[5]final results'!$B$24</c:f>
              <c:strCache>
                <c:ptCount val="1"/>
                <c:pt idx="0">
                  <c:v>377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'[5]final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results'!$C$24:$F$24</c:f>
              <c:numCache>
                <c:formatCode>General</c:formatCode>
                <c:ptCount val="4"/>
                <c:pt idx="0">
                  <c:v>28.883686445882791</c:v>
                </c:pt>
                <c:pt idx="1">
                  <c:v>26.206937412280876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5-E847-9F12-F56348A49662}"/>
            </c:ext>
          </c:extLst>
        </c:ser>
        <c:ser>
          <c:idx val="2"/>
          <c:order val="2"/>
          <c:tx>
            <c:strRef>
              <c:f>'[5]final results'!$B$25</c:f>
              <c:strCache>
                <c:ptCount val="1"/>
                <c:pt idx="0">
                  <c:v>795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'[5]final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results'!$C$25:$F$25</c:f>
              <c:numCache>
                <c:formatCode>General</c:formatCode>
                <c:ptCount val="4"/>
                <c:pt idx="0">
                  <c:v>47.787069433665231</c:v>
                </c:pt>
                <c:pt idx="1">
                  <c:v>28.025032094485329</c:v>
                </c:pt>
                <c:pt idx="2">
                  <c:v>57.59356967713051</c:v>
                </c:pt>
                <c:pt idx="3">
                  <c:v>5.2089260158664157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5-E847-9F12-F56348A49662}"/>
            </c:ext>
          </c:extLst>
        </c:ser>
        <c:ser>
          <c:idx val="3"/>
          <c:order val="3"/>
          <c:tx>
            <c:strRef>
              <c:f>'[5]final results'!$B$26</c:f>
              <c:strCache>
                <c:ptCount val="1"/>
                <c:pt idx="0">
                  <c:v>530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'[5]final results'!$C$22:$F$22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results'!$C$26:$F$26</c:f>
              <c:numCache>
                <c:formatCode>General</c:formatCode>
                <c:ptCount val="4"/>
                <c:pt idx="0">
                  <c:v>126.37260349391225</c:v>
                </c:pt>
                <c:pt idx="1">
                  <c:v>67.738604757560623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5-E847-9F12-F56348A49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4626408"/>
        <c:axId val="-2134737480"/>
      </c:lineChart>
      <c:catAx>
        <c:axId val="-21346264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4737480"/>
        <c:crosses val="autoZero"/>
        <c:auto val="1"/>
        <c:lblAlgn val="ctr"/>
        <c:lblOffset val="100"/>
        <c:noMultiLvlLbl val="0"/>
      </c:catAx>
      <c:valAx>
        <c:axId val="-2134737480"/>
        <c:scaling>
          <c:logBase val="10"/>
          <c:orientation val="minMax"/>
          <c:max val="1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462640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Group</a:t>
            </a:r>
            <a:r>
              <a:rPr lang="en-US" sz="12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#4: DMSO</a:t>
            </a:r>
            <a:endParaRPr lang="en-US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236001749781"/>
          <c:y val="3.7037037037037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36154855642999"/>
          <c:y val="6.34259259259259E-2"/>
          <c:w val="0.76208289588801403"/>
          <c:h val="0.70321303587051598"/>
        </c:manualLayout>
      </c:layout>
      <c:lineChart>
        <c:grouping val="standard"/>
        <c:varyColors val="0"/>
        <c:ser>
          <c:idx val="0"/>
          <c:order val="0"/>
          <c:tx>
            <c:strRef>
              <c:f>'[5]final results'!$B$33</c:f>
              <c:strCache>
                <c:ptCount val="1"/>
                <c:pt idx="0">
                  <c:v>245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strRef>
              <c:f>'[5]final results'!$C$32:$F$32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results'!$C$33:$F$33</c:f>
              <c:numCache>
                <c:formatCode>General</c:formatCode>
                <c:ptCount val="4"/>
                <c:pt idx="0">
                  <c:v>61.887303142374911</c:v>
                </c:pt>
                <c:pt idx="1">
                  <c:v>31.902562165280276</c:v>
                </c:pt>
                <c:pt idx="2">
                  <c:v>12.111836772128072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147-8FAE-83849BE03378}"/>
            </c:ext>
          </c:extLst>
        </c:ser>
        <c:ser>
          <c:idx val="1"/>
          <c:order val="1"/>
          <c:tx>
            <c:strRef>
              <c:f>'[5]final results'!$B$34</c:f>
              <c:strCache>
                <c:ptCount val="1"/>
                <c:pt idx="0">
                  <c:v>546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'[5]final results'!$C$32:$F$32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results'!$C$34:$F$34</c:f>
              <c:numCache>
                <c:formatCode>General</c:formatCode>
                <c:ptCount val="4"/>
                <c:pt idx="0">
                  <c:v>70.121360676088642</c:v>
                </c:pt>
                <c:pt idx="1">
                  <c:v>79.613813286268609</c:v>
                </c:pt>
                <c:pt idx="2">
                  <c:v>34.064819563749481</c:v>
                </c:pt>
                <c:pt idx="3">
                  <c:v>29.010996116265691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147-8FAE-83849BE03378}"/>
            </c:ext>
          </c:extLst>
        </c:ser>
        <c:ser>
          <c:idx val="2"/>
          <c:order val="2"/>
          <c:tx>
            <c:strRef>
              <c:f>'[5]final results'!$B$35</c:f>
              <c:strCache>
                <c:ptCount val="1"/>
                <c:pt idx="0">
                  <c:v>510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'[5]final results'!$C$32:$F$32</c:f>
              <c:strCache>
                <c:ptCount val="4"/>
                <c:pt idx="0">
                  <c:v>P0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</c:strCache>
            </c:strRef>
          </c:cat>
          <c:val>
            <c:numRef>
              <c:f>'[5]final results'!$C$35:$F$35</c:f>
              <c:numCache>
                <c:formatCode>General</c:formatCode>
                <c:ptCount val="4"/>
                <c:pt idx="0">
                  <c:v>116.09634741117678</c:v>
                </c:pt>
                <c:pt idx="1">
                  <c:v>10.912718956958502</c:v>
                </c:pt>
                <c:pt idx="2">
                  <c:v>51.859456122292528</c:v>
                </c:pt>
                <c:pt idx="3">
                  <c:v>62.914251076076418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5-4147-8FAE-83849BE03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4061032"/>
        <c:axId val="-2134401208"/>
      </c:lineChart>
      <c:catAx>
        <c:axId val="-21340610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4401208"/>
        <c:crosses val="autoZero"/>
        <c:auto val="1"/>
        <c:lblAlgn val="ctr"/>
        <c:lblOffset val="100"/>
        <c:noMultiLvlLbl val="0"/>
      </c:catAx>
      <c:valAx>
        <c:axId val="-2134401208"/>
        <c:scaling>
          <c:logBase val="10"/>
          <c:orientation val="minMax"/>
          <c:max val="1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DNA (GE/mL)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40610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36154855642999"/>
          <c:y val="0.110953630796151"/>
          <c:w val="0.76208289588801403"/>
          <c:h val="0.76339822105570099"/>
        </c:manualLayout>
      </c:layout>
      <c:lineChart>
        <c:grouping val="standard"/>
        <c:varyColors val="0"/>
        <c:ser>
          <c:idx val="0"/>
          <c:order val="0"/>
          <c:tx>
            <c:strRef>
              <c:f>'[4]Fig 6'!$C$83</c:f>
              <c:strCache>
                <c:ptCount val="1"/>
                <c:pt idx="0">
                  <c:v>DMSO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'[4]Fig 6'!$E$84:$E$87</c:f>
                <c:numCache>
                  <c:formatCode>General</c:formatCode>
                  <c:ptCount val="4"/>
                  <c:pt idx="0">
                    <c:v>11140.9049147684</c:v>
                  </c:pt>
                  <c:pt idx="1">
                    <c:v>39223.979534979444</c:v>
                  </c:pt>
                  <c:pt idx="2">
                    <c:v>8592528.8504309654</c:v>
                  </c:pt>
                  <c:pt idx="3">
                    <c:v>1882494.085238192</c:v>
                  </c:pt>
                </c:numCache>
              </c:numRef>
            </c:plus>
            <c:minus>
              <c:numRef>
                <c:f>'[4]Fig 6'!$E$84:$E$87</c:f>
                <c:numCache>
                  <c:formatCode>General</c:formatCode>
                  <c:ptCount val="4"/>
                  <c:pt idx="0">
                    <c:v>11140.9049147684</c:v>
                  </c:pt>
                  <c:pt idx="1">
                    <c:v>39223.979534979444</c:v>
                  </c:pt>
                  <c:pt idx="2">
                    <c:v>8592528.8504309654</c:v>
                  </c:pt>
                  <c:pt idx="3">
                    <c:v>1882494.085238192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'[4]Fig 6'!$B$84:$B$87</c:f>
              <c:strCache>
                <c:ptCount val="4"/>
                <c:pt idx="0">
                  <c:v>2h-</c:v>
                </c:pt>
                <c:pt idx="1">
                  <c:v>0h</c:v>
                </c:pt>
                <c:pt idx="2">
                  <c:v>4h+</c:v>
                </c:pt>
                <c:pt idx="3">
                  <c:v>16h+</c:v>
                </c:pt>
              </c:strCache>
            </c:strRef>
          </c:cat>
          <c:val>
            <c:numRef>
              <c:f>'[4]Fig 6'!$C$84:$C$87</c:f>
              <c:numCache>
                <c:formatCode>General</c:formatCode>
                <c:ptCount val="4"/>
                <c:pt idx="0">
                  <c:v>1935318.7537708499</c:v>
                </c:pt>
                <c:pt idx="1">
                  <c:v>1556646.4046902184</c:v>
                </c:pt>
                <c:pt idx="2">
                  <c:v>4274480.3435805095</c:v>
                </c:pt>
                <c:pt idx="3">
                  <c:v>3468367.3186399327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D-BD44-A029-37770C903B74}"/>
            </c:ext>
          </c:extLst>
        </c:ser>
        <c:ser>
          <c:idx val="1"/>
          <c:order val="1"/>
          <c:tx>
            <c:strRef>
              <c:f>'[4]Fig 6'!$D$83</c:f>
              <c:strCache>
                <c:ptCount val="1"/>
                <c:pt idx="0">
                  <c:v>NTZ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'[4]Fig 6'!$F$84:$F$87</c:f>
                <c:numCache>
                  <c:formatCode>General</c:formatCode>
                  <c:ptCount val="4"/>
                  <c:pt idx="0">
                    <c:v>26178.869206224699</c:v>
                  </c:pt>
                  <c:pt idx="1">
                    <c:v>27542.716281811649</c:v>
                  </c:pt>
                  <c:pt idx="2">
                    <c:v>276880.08054887271</c:v>
                  </c:pt>
                  <c:pt idx="3">
                    <c:v>1231338.5795177193</c:v>
                  </c:pt>
                </c:numCache>
              </c:numRef>
            </c:plus>
            <c:minus>
              <c:numRef>
                <c:f>'[4]Fig 6'!$F$84:$F$87</c:f>
                <c:numCache>
                  <c:formatCode>General</c:formatCode>
                  <c:ptCount val="4"/>
                  <c:pt idx="0">
                    <c:v>26178.869206224699</c:v>
                  </c:pt>
                  <c:pt idx="1">
                    <c:v>27542.716281811649</c:v>
                  </c:pt>
                  <c:pt idx="2">
                    <c:v>276880.08054887271</c:v>
                  </c:pt>
                  <c:pt idx="3">
                    <c:v>1231338.5795177193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'[4]Fig 6'!$B$84:$B$87</c:f>
              <c:strCache>
                <c:ptCount val="4"/>
                <c:pt idx="0">
                  <c:v>2h-</c:v>
                </c:pt>
                <c:pt idx="1">
                  <c:v>0h</c:v>
                </c:pt>
                <c:pt idx="2">
                  <c:v>4h+</c:v>
                </c:pt>
                <c:pt idx="3">
                  <c:v>16h+</c:v>
                </c:pt>
              </c:strCache>
            </c:strRef>
          </c:cat>
          <c:val>
            <c:numRef>
              <c:f>'[4]Fig 6'!$D$84:$D$87</c:f>
              <c:numCache>
                <c:formatCode>General</c:formatCode>
                <c:ptCount val="4"/>
                <c:pt idx="0">
                  <c:v>72774.592731517303</c:v>
                </c:pt>
                <c:pt idx="1">
                  <c:v>37164.126277269708</c:v>
                </c:pt>
                <c:pt idx="2">
                  <c:v>5008615.2473143199</c:v>
                </c:pt>
                <c:pt idx="3">
                  <c:v>3555979.5221252302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D-BD44-A029-37770C903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894584"/>
        <c:axId val="-2131097048"/>
      </c:lineChart>
      <c:catAx>
        <c:axId val="-21308945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1097048"/>
        <c:crosses val="autoZero"/>
        <c:auto val="1"/>
        <c:lblAlgn val="ctr"/>
        <c:lblOffset val="100"/>
        <c:noMultiLvlLbl val="0"/>
      </c:catAx>
      <c:valAx>
        <c:axId val="-2131097048"/>
        <c:scaling>
          <c:logBase val="10"/>
          <c:orientation val="minMax"/>
          <c:min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RNA (GE/cell)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E+0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3089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0423600174978098"/>
          <c:y val="5.5555555555555497E-2"/>
          <c:w val="0.31375021872266001"/>
          <c:h val="8.933180227471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7331583552101"/>
          <c:y val="6.0569043452901698E-2"/>
          <c:w val="0.81791557305336804"/>
          <c:h val="0.72017169728783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 1A'!$D$20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'[1]Fig 1A'!$B$21:$C$28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'[1]Fig 1A'!$D$21:$D$28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3.4612442631310554</c:v>
                </c:pt>
                <c:pt idx="3">
                  <c:v>17.708628005657701</c:v>
                </c:pt>
                <c:pt idx="4">
                  <c:v>9.3531283138917996</c:v>
                </c:pt>
                <c:pt idx="5">
                  <c:v>28.034220532319392</c:v>
                </c:pt>
                <c:pt idx="6">
                  <c:v>39.086956521739097</c:v>
                </c:pt>
                <c:pt idx="7">
                  <c:v>37.073193916349801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C-A543-A5E8-1E2D4D083D28}"/>
            </c:ext>
          </c:extLst>
        </c:ser>
        <c:ser>
          <c:idx val="1"/>
          <c:order val="1"/>
          <c:tx>
            <c:strRef>
              <c:f>'[1]Fig 1A'!$E$20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prstClr val="black"/>
              </a:fgClr>
              <a:bgClr>
                <a:prstClr val="white"/>
              </a:bgClr>
            </a:pattFill>
          </c:spPr>
          <c:invertIfNegative val="0"/>
          <c:cat>
            <c:multiLvlStrRef>
              <c:f>'[1]Fig 1A'!$B$21:$C$28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'[1]Fig 1A'!$E$21:$E$28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2.989183140619172</c:v>
                </c:pt>
                <c:pt idx="3">
                  <c:v>16.163157894736841</c:v>
                </c:pt>
                <c:pt idx="4">
                  <c:v>8.2903474903475001</c:v>
                </c:pt>
                <c:pt idx="5">
                  <c:v>30.613850996852001</c:v>
                </c:pt>
                <c:pt idx="6">
                  <c:v>36.889575289575298</c:v>
                </c:pt>
                <c:pt idx="7">
                  <c:v>33.5802728226653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C-A543-A5E8-1E2D4D083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643960"/>
        <c:axId val="-2135332360"/>
      </c:barChart>
      <c:catAx>
        <c:axId val="2090643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100" baseline="0"/>
            </a:pPr>
            <a:endParaRPr lang="fr-FR"/>
          </a:p>
        </c:txPr>
        <c:crossAx val="-2135332360"/>
        <c:crosses val="autoZero"/>
        <c:auto val="1"/>
        <c:lblAlgn val="ctr"/>
        <c:lblOffset val="100"/>
        <c:noMultiLvlLbl val="0"/>
      </c:catAx>
      <c:valAx>
        <c:axId val="-2135332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 i="0"/>
                </a:pPr>
                <a:r>
                  <a:rPr lang="en-US" sz="1100" b="0" i="0"/>
                  <a:t>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fr-FR"/>
          </a:p>
        </c:txPr>
        <c:crossAx val="20906439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8739938757655"/>
          <c:y val="5.5555555555555497E-2"/>
          <c:w val="0.21251990376203"/>
          <c:h val="9.29764508603091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459973753281"/>
          <c:y val="4.29895742198892E-2"/>
          <c:w val="0.80242891513560799"/>
          <c:h val="0.73775116652085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 1A'!$D$37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'[1]Fig 1A'!$B$38:$C$45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'[1]Fig 1A'!$D$38:$D$45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8.7306439488849907</c:v>
                </c:pt>
                <c:pt idx="3">
                  <c:v>19.367427222659298</c:v>
                </c:pt>
                <c:pt idx="4">
                  <c:v>13.795986622073579</c:v>
                </c:pt>
                <c:pt idx="5">
                  <c:v>62.735872235872236</c:v>
                </c:pt>
                <c:pt idx="6">
                  <c:v>90.856069269727172</c:v>
                </c:pt>
                <c:pt idx="7">
                  <c:v>81.138827380379325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8-7246-9BC4-C22142E2801F}"/>
            </c:ext>
          </c:extLst>
        </c:ser>
        <c:ser>
          <c:idx val="1"/>
          <c:order val="1"/>
          <c:tx>
            <c:strRef>
              <c:f>'[1]Fig 1A'!$E$37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prstClr val="black"/>
              </a:fgClr>
              <a:bgClr>
                <a:prstClr val="white"/>
              </a:bgClr>
            </a:pattFill>
          </c:spPr>
          <c:invertIfNegative val="0"/>
          <c:cat>
            <c:multiLvlStrRef>
              <c:f>'[1]Fig 1A'!$B$38:$C$45</c:f>
              <c:multiLvlStrCache>
                <c:ptCount val="8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pH5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</c:lvl>
                <c:lvl>
                  <c:pt idx="0">
                    <c:v>Empty</c:v>
                  </c:pt>
                  <c:pt idx="2">
                    <c:v>VSV</c:v>
                  </c:pt>
                  <c:pt idx="4">
                    <c:v>CCHF</c:v>
                  </c:pt>
                  <c:pt idx="6">
                    <c:v>HBV</c:v>
                  </c:pt>
                </c:lvl>
              </c:multiLvlStrCache>
            </c:multiLvlStrRef>
          </c:cat>
          <c:val>
            <c:numRef>
              <c:f>'[1]Fig 1A'!$E$38:$E$45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8.5974440894568698</c:v>
                </c:pt>
                <c:pt idx="3">
                  <c:v>22.1713943268078</c:v>
                </c:pt>
                <c:pt idx="4">
                  <c:v>13.689932885906</c:v>
                </c:pt>
                <c:pt idx="5">
                  <c:v>63.165435745937998</c:v>
                </c:pt>
                <c:pt idx="6">
                  <c:v>79.193848046754852</c:v>
                </c:pt>
                <c:pt idx="7">
                  <c:v>89.795481979651669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8-7246-9BC4-C22142E2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5203192"/>
        <c:axId val="-2135519640"/>
      </c:barChart>
      <c:catAx>
        <c:axId val="-213520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fr-FR"/>
          </a:p>
        </c:txPr>
        <c:crossAx val="-2135519640"/>
        <c:crosses val="autoZero"/>
        <c:auto val="1"/>
        <c:lblAlgn val="ctr"/>
        <c:lblOffset val="100"/>
        <c:noMultiLvlLbl val="0"/>
      </c:catAx>
      <c:valAx>
        <c:axId val="-2135519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en-US" b="0" i="0"/>
                  <a:t>Ratio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-21352031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313057742782099"/>
          <c:y val="2.7777777777777801E-2"/>
          <c:w val="0.233738845144357"/>
          <c:h val="9.8545129775444704E-2"/>
        </c:manualLayout>
      </c:layout>
      <c:overlay val="0"/>
    </c:legend>
    <c:plotVisOnly val="1"/>
    <c:dispBlanksAs val="gap"/>
    <c:showDLblsOverMax val="0"/>
  </c:chart>
  <c:spPr>
    <a:ln w="15875">
      <a:noFill/>
    </a:ln>
  </c:spPr>
  <c:txPr>
    <a:bodyPr/>
    <a:lstStyle/>
    <a:p>
      <a:pPr>
        <a:defRPr sz="1100"/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'Figure 1-figure supplement 2'!$D$29</c:f>
              <c:strCache>
                <c:ptCount val="1"/>
                <c:pt idx="0">
                  <c:v>Post-incubation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1-figure supplement 2'!$I$7:$I$23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0.66397258192382003</c:v>
                  </c:pt>
                  <c:pt idx="4">
                    <c:v>0.55472931135225467</c:v>
                  </c:pt>
                  <c:pt idx="5">
                    <c:v>0.69692901867216439</c:v>
                  </c:pt>
                  <c:pt idx="6">
                    <c:v>0.45319822681821764</c:v>
                  </c:pt>
                  <c:pt idx="7">
                    <c:v>0.85317947791654192</c:v>
                  </c:pt>
                  <c:pt idx="8">
                    <c:v>1.1762316857013975</c:v>
                  </c:pt>
                  <c:pt idx="9">
                    <c:v>0.92656813498914969</c:v>
                  </c:pt>
                  <c:pt idx="10">
                    <c:v>1.1444170028969363</c:v>
                  </c:pt>
                  <c:pt idx="11">
                    <c:v>0.84504515413858805</c:v>
                  </c:pt>
                  <c:pt idx="12">
                    <c:v>1.704559169910101</c:v>
                  </c:pt>
                  <c:pt idx="13">
                    <c:v>1.2650286961924326</c:v>
                  </c:pt>
                  <c:pt idx="14">
                    <c:v>0.85857191151853729</c:v>
                  </c:pt>
                  <c:pt idx="15">
                    <c:v>0.89584396892210583</c:v>
                  </c:pt>
                  <c:pt idx="16">
                    <c:v>0.82253396154207659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1-figure supplement 2'!$B$31:$C$47</c:f>
              <c:multiLvlStrCache>
                <c:ptCount val="17"/>
                <c:lvl>
                  <c:pt idx="3">
                    <c:v>24</c:v>
                  </c:pt>
                  <c:pt idx="4">
                    <c:v>24</c:v>
                  </c:pt>
                  <c:pt idx="5">
                    <c:v>24</c:v>
                  </c:pt>
                  <c:pt idx="6">
                    <c:v>2</c:v>
                  </c:pt>
                  <c:pt idx="7">
                    <c:v>2</c:v>
                  </c:pt>
                  <c:pt idx="8">
                    <c:v>2</c:v>
                  </c:pt>
                  <c:pt idx="9">
                    <c:v>24</c:v>
                  </c:pt>
                  <c:pt idx="10">
                    <c:v>24</c:v>
                  </c:pt>
                  <c:pt idx="11">
                    <c:v>24</c:v>
                  </c:pt>
                  <c:pt idx="12">
                    <c:v>24</c:v>
                  </c:pt>
                  <c:pt idx="13">
                    <c:v>24</c:v>
                  </c:pt>
                  <c:pt idx="14">
                    <c:v>24</c:v>
                  </c:pt>
                  <c:pt idx="15">
                    <c:v>24</c:v>
                  </c:pt>
                  <c:pt idx="16">
                    <c:v>24</c:v>
                  </c:pt>
                </c:lvl>
                <c:lvl>
                  <c:pt idx="0">
                    <c:v>No cell control </c:v>
                  </c:pt>
                  <c:pt idx="1">
                    <c:v>Untreated cell control</c:v>
                  </c:pt>
                  <c:pt idx="2">
                    <c:v>Maximum LDH release control </c:v>
                  </c:pt>
                  <c:pt idx="3">
                    <c:v>DMSO </c:v>
                  </c:pt>
                  <c:pt idx="4">
                    <c:v>PBS</c:v>
                  </c:pt>
                  <c:pt idx="5">
                    <c:v>H2O</c:v>
                  </c:pt>
                  <c:pt idx="6">
                    <c:v>Heparin 100µg/mL </c:v>
                  </c:pt>
                  <c:pt idx="7">
                    <c:v>Heparin 200µg/mL </c:v>
                  </c:pt>
                  <c:pt idx="8">
                    <c:v>Heparin 400µg/mL </c:v>
                  </c:pt>
                  <c:pt idx="9">
                    <c:v>DTNB 0.5mM </c:v>
                  </c:pt>
                  <c:pt idx="10">
                    <c:v>DTNB 1mM  </c:v>
                  </c:pt>
                  <c:pt idx="11">
                    <c:v>DTNB 2mM  </c:v>
                  </c:pt>
                  <c:pt idx="12">
                    <c:v>NTZ 30ug/mL </c:v>
                  </c:pt>
                  <c:pt idx="13">
                    <c:v>EGCG 5µM </c:v>
                  </c:pt>
                  <c:pt idx="14">
                    <c:v>Rutin 5µM </c:v>
                  </c:pt>
                  <c:pt idx="15">
                    <c:v>Bacitracin 5mM </c:v>
                  </c:pt>
                  <c:pt idx="16">
                    <c:v>PX-12 30µg/mL </c:v>
                  </c:pt>
                </c:lvl>
              </c:multiLvlStrCache>
            </c:multiLvlStrRef>
          </c:cat>
          <c:val>
            <c:numRef>
              <c:f>'Figure 1-figure supplement 2'!$D$31:$D$47</c:f>
              <c:numCache>
                <c:formatCode>0.00</c:formatCode>
                <c:ptCount val="17"/>
                <c:pt idx="0">
                  <c:v>100</c:v>
                </c:pt>
                <c:pt idx="1">
                  <c:v>99.766499757233873</c:v>
                </c:pt>
                <c:pt idx="2">
                  <c:v>0</c:v>
                </c:pt>
                <c:pt idx="3">
                  <c:v>100.04044163973394</c:v>
                </c:pt>
                <c:pt idx="4">
                  <c:v>101.13194021107981</c:v>
                </c:pt>
                <c:pt idx="5">
                  <c:v>101.34334356152067</c:v>
                </c:pt>
                <c:pt idx="6">
                  <c:v>100.32951817016745</c:v>
                </c:pt>
                <c:pt idx="7">
                  <c:v>100.64337676829854</c:v>
                </c:pt>
                <c:pt idx="8">
                  <c:v>100.58839173023722</c:v>
                </c:pt>
                <c:pt idx="9">
                  <c:v>98.842898850905328</c:v>
                </c:pt>
                <c:pt idx="10">
                  <c:v>100.26516110012508</c:v>
                </c:pt>
                <c:pt idx="11">
                  <c:v>100.27872489784477</c:v>
                </c:pt>
                <c:pt idx="12">
                  <c:v>99.441501014204931</c:v>
                </c:pt>
                <c:pt idx="13">
                  <c:v>99.600022621957947</c:v>
                </c:pt>
                <c:pt idx="14">
                  <c:v>100.84195109125363</c:v>
                </c:pt>
                <c:pt idx="15">
                  <c:v>95.919670796054277</c:v>
                </c:pt>
                <c:pt idx="16">
                  <c:v>94.782205794910723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E-4144-B3DD-82331F428990}"/>
            </c:ext>
          </c:extLst>
        </c:ser>
        <c:ser>
          <c:idx val="0"/>
          <c:order val="1"/>
          <c:tx>
            <c:strRef>
              <c:f>'Figure 1-figure supplement 2'!$E$29</c:f>
              <c:strCache>
                <c:ptCount val="1"/>
                <c:pt idx="0">
                  <c:v>Post-treatment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1-figure supplement 2'!$O$7:$O$23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0.71524674730078242</c:v>
                  </c:pt>
                  <c:pt idx="4">
                    <c:v>1.0030241900945855</c:v>
                  </c:pt>
                  <c:pt idx="5">
                    <c:v>0.27167370028414789</c:v>
                  </c:pt>
                  <c:pt idx="6">
                    <c:v>1.1671665177420856</c:v>
                  </c:pt>
                  <c:pt idx="7">
                    <c:v>1.2171370914310846</c:v>
                  </c:pt>
                  <c:pt idx="8">
                    <c:v>0.78103881842442502</c:v>
                  </c:pt>
                  <c:pt idx="9">
                    <c:v>1.1848425832226221</c:v>
                  </c:pt>
                  <c:pt idx="10">
                    <c:v>0.31470979648809816</c:v>
                  </c:pt>
                  <c:pt idx="11">
                    <c:v>0.68752477695088154</c:v>
                  </c:pt>
                  <c:pt idx="12">
                    <c:v>0.77586456506820278</c:v>
                  </c:pt>
                  <c:pt idx="13">
                    <c:v>0.36867578127243067</c:v>
                  </c:pt>
                  <c:pt idx="14">
                    <c:v>0.39578282412370058</c:v>
                  </c:pt>
                  <c:pt idx="15">
                    <c:v>3.4839032018666773</c:v>
                  </c:pt>
                  <c:pt idx="16">
                    <c:v>1.7053748275905956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1-figure supplement 2'!$B$31:$C$47</c:f>
              <c:multiLvlStrCache>
                <c:ptCount val="17"/>
                <c:lvl>
                  <c:pt idx="3">
                    <c:v>24</c:v>
                  </c:pt>
                  <c:pt idx="4">
                    <c:v>24</c:v>
                  </c:pt>
                  <c:pt idx="5">
                    <c:v>24</c:v>
                  </c:pt>
                  <c:pt idx="6">
                    <c:v>2</c:v>
                  </c:pt>
                  <c:pt idx="7">
                    <c:v>2</c:v>
                  </c:pt>
                  <c:pt idx="8">
                    <c:v>2</c:v>
                  </c:pt>
                  <c:pt idx="9">
                    <c:v>24</c:v>
                  </c:pt>
                  <c:pt idx="10">
                    <c:v>24</c:v>
                  </c:pt>
                  <c:pt idx="11">
                    <c:v>24</c:v>
                  </c:pt>
                  <c:pt idx="12">
                    <c:v>24</c:v>
                  </c:pt>
                  <c:pt idx="13">
                    <c:v>24</c:v>
                  </c:pt>
                  <c:pt idx="14">
                    <c:v>24</c:v>
                  </c:pt>
                  <c:pt idx="15">
                    <c:v>24</c:v>
                  </c:pt>
                  <c:pt idx="16">
                    <c:v>24</c:v>
                  </c:pt>
                </c:lvl>
                <c:lvl>
                  <c:pt idx="0">
                    <c:v>No cell control </c:v>
                  </c:pt>
                  <c:pt idx="1">
                    <c:v>Untreated cell control</c:v>
                  </c:pt>
                  <c:pt idx="2">
                    <c:v>Maximum LDH release control </c:v>
                  </c:pt>
                  <c:pt idx="3">
                    <c:v>DMSO </c:v>
                  </c:pt>
                  <c:pt idx="4">
                    <c:v>PBS</c:v>
                  </c:pt>
                  <c:pt idx="5">
                    <c:v>H2O</c:v>
                  </c:pt>
                  <c:pt idx="6">
                    <c:v>Heparin 100µg/mL </c:v>
                  </c:pt>
                  <c:pt idx="7">
                    <c:v>Heparin 200µg/mL </c:v>
                  </c:pt>
                  <c:pt idx="8">
                    <c:v>Heparin 400µg/mL </c:v>
                  </c:pt>
                  <c:pt idx="9">
                    <c:v>DTNB 0.5mM </c:v>
                  </c:pt>
                  <c:pt idx="10">
                    <c:v>DTNB 1mM  </c:v>
                  </c:pt>
                  <c:pt idx="11">
                    <c:v>DTNB 2mM  </c:v>
                  </c:pt>
                  <c:pt idx="12">
                    <c:v>NTZ 30ug/mL </c:v>
                  </c:pt>
                  <c:pt idx="13">
                    <c:v>EGCG 5µM </c:v>
                  </c:pt>
                  <c:pt idx="14">
                    <c:v>Rutin 5µM </c:v>
                  </c:pt>
                  <c:pt idx="15">
                    <c:v>Bacitracin 5mM </c:v>
                  </c:pt>
                  <c:pt idx="16">
                    <c:v>PX-12 30µg/mL </c:v>
                  </c:pt>
                </c:lvl>
              </c:multiLvlStrCache>
            </c:multiLvlStrRef>
          </c:cat>
          <c:val>
            <c:numRef>
              <c:f>'Figure 1-figure supplement 2'!$E$31:$E$47</c:f>
              <c:numCache>
                <c:formatCode>0.00</c:formatCode>
                <c:ptCount val="17"/>
                <c:pt idx="0">
                  <c:v>100</c:v>
                </c:pt>
                <c:pt idx="1">
                  <c:v>98.508025013504721</c:v>
                </c:pt>
                <c:pt idx="2">
                  <c:v>0</c:v>
                </c:pt>
                <c:pt idx="3">
                  <c:v>99.923884577005978</c:v>
                </c:pt>
                <c:pt idx="4">
                  <c:v>101.42286459628174</c:v>
                </c:pt>
                <c:pt idx="5">
                  <c:v>101.58599339992439</c:v>
                </c:pt>
                <c:pt idx="6">
                  <c:v>100.81721614538736</c:v>
                </c:pt>
                <c:pt idx="7">
                  <c:v>100.65427320570171</c:v>
                </c:pt>
                <c:pt idx="8">
                  <c:v>100.24243190291695</c:v>
                </c:pt>
                <c:pt idx="9">
                  <c:v>100.32865112615102</c:v>
                </c:pt>
                <c:pt idx="10">
                  <c:v>100.08398327132443</c:v>
                </c:pt>
                <c:pt idx="11">
                  <c:v>100.55431521566166</c:v>
                </c:pt>
                <c:pt idx="12">
                  <c:v>97.636584478934452</c:v>
                </c:pt>
                <c:pt idx="13">
                  <c:v>100.0319537415681</c:v>
                </c:pt>
                <c:pt idx="14">
                  <c:v>100.43921440415266</c:v>
                </c:pt>
                <c:pt idx="15">
                  <c:v>99.224725241864064</c:v>
                </c:pt>
                <c:pt idx="16">
                  <c:v>99.196706882364268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E-4144-B3DD-82331F428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619952"/>
        <c:axId val="625625200"/>
      </c:barChart>
      <c:catAx>
        <c:axId val="6256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625200"/>
        <c:crosses val="autoZero"/>
        <c:auto val="1"/>
        <c:lblAlgn val="ctr"/>
        <c:lblOffset val="100"/>
        <c:noMultiLvlLbl val="0"/>
      </c:catAx>
      <c:valAx>
        <c:axId val="625625200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61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91975208762"/>
          <c:y val="2.7459217921717133E-3"/>
          <c:w val="0.17076223243355579"/>
          <c:h val="4.0492185027561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/>
            </a:pPr>
            <a:r>
              <a:rPr lang="en-US" sz="1400" b="0" i="0"/>
              <a:t>Virus Production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[2]Sheet1!$G$9:$G$11</c:f>
                <c:numCache>
                  <c:formatCode>General</c:formatCode>
                  <c:ptCount val="3"/>
                  <c:pt idx="0">
                    <c:v>2364.0834826544528</c:v>
                  </c:pt>
                  <c:pt idx="1">
                    <c:v>3862282934.263824</c:v>
                  </c:pt>
                  <c:pt idx="2">
                    <c:v>1123733711.1063769</c:v>
                  </c:pt>
                </c:numCache>
              </c:numRef>
            </c:plus>
            <c:minus>
              <c:numRef>
                <c:f>[2]Sheet1!$G$9:$G$11</c:f>
                <c:numCache>
                  <c:formatCode>General</c:formatCode>
                  <c:ptCount val="3"/>
                  <c:pt idx="0">
                    <c:v>2364.0834826544528</c:v>
                  </c:pt>
                  <c:pt idx="1">
                    <c:v>3862282934.263824</c:v>
                  </c:pt>
                  <c:pt idx="2">
                    <c:v>1123733711.1063769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[2]Sheet1!$B$9:$B$11</c:f>
              <c:strCache>
                <c:ptCount val="3"/>
                <c:pt idx="0">
                  <c:v>noGP</c:v>
                </c:pt>
                <c:pt idx="1">
                  <c:v>Wt</c:v>
                </c:pt>
                <c:pt idx="2">
                  <c:v>noM</c:v>
                </c:pt>
              </c:strCache>
            </c:strRef>
          </c:cat>
          <c:val>
            <c:numRef>
              <c:f>[2]Sheet1!$F$9:$F$11</c:f>
              <c:numCache>
                <c:formatCode>General</c:formatCode>
                <c:ptCount val="3"/>
                <c:pt idx="0">
                  <c:v>8455.0411408674336</c:v>
                </c:pt>
                <c:pt idx="1">
                  <c:v>6167975952.4709845</c:v>
                </c:pt>
                <c:pt idx="2">
                  <c:v>4372400486.2175188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F-6446-8B6F-8C0D969C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320808"/>
        <c:axId val="2093897208"/>
      </c:barChart>
      <c:catAx>
        <c:axId val="2093320808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fr-FR"/>
          </a:p>
        </c:txPr>
        <c:crossAx val="2093897208"/>
        <c:crosses val="autoZero"/>
        <c:auto val="1"/>
        <c:lblAlgn val="ctr"/>
        <c:lblOffset val="100"/>
        <c:noMultiLvlLbl val="0"/>
      </c:catAx>
      <c:valAx>
        <c:axId val="2093897208"/>
        <c:scaling>
          <c:logBase val="10"/>
          <c:orientation val="minMax"/>
          <c:max val="100000000000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en-US" b="0" i="0"/>
                  <a:t>RNA</a:t>
                </a:r>
                <a:r>
                  <a:rPr lang="en-US" b="0" i="0" baseline="0"/>
                  <a:t> (GE/mL)</a:t>
                </a:r>
                <a:endParaRPr lang="en-US" b="0" i="0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2093320808"/>
        <c:crosses val="autoZero"/>
        <c:crossBetween val="between"/>
        <c:majorUnit val="100"/>
      </c:valAx>
    </c:plotArea>
    <c:plotVisOnly val="1"/>
    <c:dispBlanksAs val="gap"/>
    <c:showDLblsOverMax val="0"/>
  </c:chart>
  <c:spPr>
    <a:ln w="15875">
      <a:noFill/>
    </a:ln>
  </c:sp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/>
            </a:pPr>
            <a:r>
              <a:rPr lang="en-US" sz="1400" b="0" i="0"/>
              <a:t>Infectivity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[2]Sheet1!$G$29:$G$31</c:f>
                <c:numCache>
                  <c:formatCode>General</c:formatCode>
                  <c:ptCount val="3"/>
                  <c:pt idx="0">
                    <c:v>17893.744756786135</c:v>
                  </c:pt>
                  <c:pt idx="1">
                    <c:v>21205211.142394911</c:v>
                  </c:pt>
                  <c:pt idx="2">
                    <c:v>30560569.602789741</c:v>
                  </c:pt>
                </c:numCache>
              </c:numRef>
            </c:plus>
            <c:minus>
              <c:numRef>
                <c:f>[2]Sheet1!$G$29:$G$31</c:f>
                <c:numCache>
                  <c:formatCode>General</c:formatCode>
                  <c:ptCount val="3"/>
                  <c:pt idx="0">
                    <c:v>17893.744756786135</c:v>
                  </c:pt>
                  <c:pt idx="1">
                    <c:v>21205211.142394911</c:v>
                  </c:pt>
                  <c:pt idx="2">
                    <c:v>30560569.602789741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[2]Sheet1!$B$29:$B$31</c:f>
              <c:strCache>
                <c:ptCount val="3"/>
                <c:pt idx="0">
                  <c:v>noGP</c:v>
                </c:pt>
                <c:pt idx="1">
                  <c:v>Wt</c:v>
                </c:pt>
                <c:pt idx="2">
                  <c:v>noM</c:v>
                </c:pt>
              </c:strCache>
            </c:strRef>
          </c:cat>
          <c:val>
            <c:numRef>
              <c:f>[2]Sheet1!$F$29:$F$31</c:f>
              <c:numCache>
                <c:formatCode>General</c:formatCode>
                <c:ptCount val="3"/>
                <c:pt idx="0">
                  <c:v>13916.533299333483</c:v>
                </c:pt>
                <c:pt idx="1">
                  <c:v>114184083.91256142</c:v>
                </c:pt>
                <c:pt idx="2">
                  <c:v>44057149.613136671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2-144C-8E45-BB07AFBB2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46200"/>
        <c:axId val="2110748328"/>
      </c:barChart>
      <c:catAx>
        <c:axId val="2110746200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spPr>
          <a:ln w="15875">
            <a:solidFill>
              <a:schemeClr val="tx1"/>
            </a:solidFill>
          </a:ln>
        </c:spPr>
        <c:crossAx val="2110748328"/>
        <c:crosses val="autoZero"/>
        <c:auto val="1"/>
        <c:lblAlgn val="ctr"/>
        <c:lblOffset val="100"/>
        <c:noMultiLvlLbl val="0"/>
      </c:catAx>
      <c:valAx>
        <c:axId val="2110748328"/>
        <c:scaling>
          <c:logBase val="10"/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en-US" b="0" i="0"/>
                  <a:t>RNA (GE/cell)</a:t>
                </a: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fr-FR"/>
          </a:p>
        </c:txPr>
        <c:crossAx val="2110746200"/>
        <c:crosses val="autoZero"/>
        <c:crossBetween val="between"/>
        <c:majorUnit val="100"/>
        <c:minorUnit val="100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'[3]Fig 1'!$J$77:$J$81</c:f>
                <c:numCache>
                  <c:formatCode>General</c:formatCode>
                  <c:ptCount val="5"/>
                  <c:pt idx="0">
                    <c:v>0.10562936713374817</c:v>
                  </c:pt>
                  <c:pt idx="1">
                    <c:v>6.806682057032637E-2</c:v>
                  </c:pt>
                  <c:pt idx="2">
                    <c:v>1.0654042286421316E-2</c:v>
                  </c:pt>
                  <c:pt idx="3">
                    <c:v>0.12232416249763096</c:v>
                  </c:pt>
                  <c:pt idx="4">
                    <c:v>0</c:v>
                  </c:pt>
                </c:numCache>
              </c:numRef>
            </c:plus>
            <c:minus>
              <c:numRef>
                <c:f>'[3]Fig 1'!$J$77:$J$81</c:f>
                <c:numCache>
                  <c:formatCode>General</c:formatCode>
                  <c:ptCount val="5"/>
                  <c:pt idx="0">
                    <c:v>0.10562936713374817</c:v>
                  </c:pt>
                  <c:pt idx="1">
                    <c:v>6.806682057032637E-2</c:v>
                  </c:pt>
                  <c:pt idx="2">
                    <c:v>1.0654042286421316E-2</c:v>
                  </c:pt>
                  <c:pt idx="3">
                    <c:v>0.12232416249763096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'[3]Fig 1'!$E$77:$E$81</c:f>
              <c:strCache>
                <c:ptCount val="5"/>
                <c:pt idx="0">
                  <c:v>L</c:v>
                </c:pt>
                <c:pt idx="1">
                  <c:v>M</c:v>
                </c:pt>
                <c:pt idx="2">
                  <c:v>S</c:v>
                </c:pt>
                <c:pt idx="3">
                  <c:v>noM</c:v>
                </c:pt>
                <c:pt idx="4">
                  <c:v>Wt</c:v>
                </c:pt>
              </c:strCache>
            </c:strRef>
          </c:cat>
          <c:val>
            <c:numRef>
              <c:f>'[3]Fig 1'!$I$77:$I$81</c:f>
              <c:numCache>
                <c:formatCode>General</c:formatCode>
                <c:ptCount val="5"/>
                <c:pt idx="0">
                  <c:v>0.87556279083494104</c:v>
                </c:pt>
                <c:pt idx="1">
                  <c:v>1.0813288533307119</c:v>
                </c:pt>
                <c:pt idx="2">
                  <c:v>0.9567872344137397</c:v>
                </c:pt>
                <c:pt idx="3">
                  <c:v>1.0072482806153447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9-6B4A-A629-CEC60153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244648"/>
        <c:axId val="2106663704"/>
      </c:barChart>
      <c:catAx>
        <c:axId val="210724464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6663704"/>
        <c:crosses val="autoZero"/>
        <c:auto val="1"/>
        <c:lblAlgn val="ctr"/>
        <c:lblOffset val="100"/>
        <c:noMultiLvlLbl val="0"/>
      </c:catAx>
      <c:valAx>
        <c:axId val="2106663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724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93088363954499"/>
          <c:y val="7.7314814814814795E-2"/>
          <c:w val="0.81306911636045498"/>
          <c:h val="0.820185185185185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'[3]Fig 5AB'!$G$63:$G$66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0.11965246522696364</c:v>
                  </c:pt>
                  <c:pt idx="2">
                    <c:v>0.17089567065652841</c:v>
                  </c:pt>
                  <c:pt idx="3">
                    <c:v>0.10889369519841144</c:v>
                  </c:pt>
                </c:numCache>
              </c:numRef>
            </c:plus>
            <c:minus>
              <c:numRef>
                <c:f>'[3]Fig 5AB'!$F$63:$F$66</c:f>
                <c:numCache>
                  <c:formatCode>General</c:formatCode>
                  <c:ptCount val="4"/>
                  <c:pt idx="0">
                    <c:v>1</c:v>
                  </c:pt>
                  <c:pt idx="1">
                    <c:v>0.98755844906344914</c:v>
                  </c:pt>
                  <c:pt idx="2">
                    <c:v>1.1130897589572788</c:v>
                  </c:pt>
                  <c:pt idx="3">
                    <c:v>1.1346042935758056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'[3]Fig 5AB'!$B$63:$B$66</c:f>
              <c:strCache>
                <c:ptCount val="4"/>
                <c:pt idx="0">
                  <c:v>wt</c:v>
                </c:pt>
                <c:pt idx="1">
                  <c:v>T301C</c:v>
                </c:pt>
                <c:pt idx="2">
                  <c:v>G308C</c:v>
                </c:pt>
                <c:pt idx="3">
                  <c:v>TG/CC</c:v>
                </c:pt>
              </c:strCache>
            </c:strRef>
          </c:cat>
          <c:val>
            <c:numRef>
              <c:f>'[3]Fig 5AB'!$F$63:$F$66</c:f>
              <c:numCache>
                <c:formatCode>General</c:formatCode>
                <c:ptCount val="4"/>
                <c:pt idx="0">
                  <c:v>1</c:v>
                </c:pt>
                <c:pt idx="1">
                  <c:v>0.98755844906344914</c:v>
                </c:pt>
                <c:pt idx="2">
                  <c:v>1.1130897589572788</c:v>
                </c:pt>
                <c:pt idx="3">
                  <c:v>1.1346042935758056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1-BA4D-A23C-5D7F5D671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991928"/>
        <c:axId val="2107419144"/>
      </c:barChart>
      <c:catAx>
        <c:axId val="210699192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7419144"/>
        <c:crosses val="autoZero"/>
        <c:auto val="1"/>
        <c:lblAlgn val="ctr"/>
        <c:lblOffset val="100"/>
        <c:noMultiLvlLbl val="0"/>
      </c:catAx>
      <c:valAx>
        <c:axId val="2107419144"/>
        <c:scaling>
          <c:orientation val="minMax"/>
          <c:max val="1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Relarive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6991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peptide PreS1-Total</a:t>
            </a:r>
          </a:p>
        </c:rich>
      </c:tx>
      <c:layout>
        <c:manualLayout>
          <c:xMode val="edge"/>
          <c:yMode val="edge"/>
          <c:x val="0.75824300087489105"/>
          <c:y val="2.3148148148148098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6C-5943-83F6-772900309FBB}"/>
              </c:ext>
            </c:extLst>
          </c:dPt>
          <c:errBars>
            <c:errBarType val="plus"/>
            <c:errValType val="cust"/>
            <c:noEndCap val="0"/>
            <c:plus>
              <c:numRef>
                <c:f>'[3]Fig 2a-d'!$G$75:$G$81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0.14427186785694721</c:v>
                  </c:pt>
                  <c:pt idx="2">
                    <c:v>0.14695202805603663</c:v>
                  </c:pt>
                  <c:pt idx="3">
                    <c:v>6.9365460997070666E-2</c:v>
                  </c:pt>
                  <c:pt idx="4">
                    <c:v>6.9995698913005985E-2</c:v>
                  </c:pt>
                  <c:pt idx="5">
                    <c:v>9.6584316789076405E-2</c:v>
                  </c:pt>
                  <c:pt idx="6">
                    <c:v>6.5710628801304738E-2</c:v>
                  </c:pt>
                </c:numCache>
              </c:numRef>
            </c:plus>
            <c:minus>
              <c:numRef>
                <c:f>'[3]Fig 2a-d'!$G$75:$G$81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0.14427186785694721</c:v>
                  </c:pt>
                  <c:pt idx="2">
                    <c:v>0.14695202805603663</c:v>
                  </c:pt>
                  <c:pt idx="3">
                    <c:v>6.9365460997070666E-2</c:v>
                  </c:pt>
                  <c:pt idx="4">
                    <c:v>6.9995698913005985E-2</c:v>
                  </c:pt>
                  <c:pt idx="5">
                    <c:v>9.6584316789076405E-2</c:v>
                  </c:pt>
                  <c:pt idx="6">
                    <c:v>6.5710628801304738E-2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'[3]Fig 2a-d'!$B$75:$B$81</c:f>
              <c:strCache>
                <c:ptCount val="7"/>
                <c:pt idx="0">
                  <c:v>Wt</c:v>
                </c:pt>
                <c:pt idx="1">
                  <c:v>F52A</c:v>
                </c:pt>
                <c:pt idx="2">
                  <c:v>G53A</c:v>
                </c:pt>
                <c:pt idx="3">
                  <c:v>F56A</c:v>
                </c:pt>
                <c:pt idx="4">
                  <c:v>W66A</c:v>
                </c:pt>
                <c:pt idx="5">
                  <c:v>FW/AA</c:v>
                </c:pt>
                <c:pt idx="6">
                  <c:v>FW/EE</c:v>
                </c:pt>
              </c:strCache>
            </c:strRef>
          </c:cat>
          <c:val>
            <c:numRef>
              <c:f>'[3]Fig 2a-d'!$F$75:$F$81</c:f>
              <c:numCache>
                <c:formatCode>General</c:formatCode>
                <c:ptCount val="7"/>
                <c:pt idx="0">
                  <c:v>1</c:v>
                </c:pt>
                <c:pt idx="1">
                  <c:v>0.91427633921131879</c:v>
                </c:pt>
                <c:pt idx="2">
                  <c:v>0.77111792520335509</c:v>
                </c:pt>
                <c:pt idx="3">
                  <c:v>0.8204769202375557</c:v>
                </c:pt>
                <c:pt idx="4">
                  <c:v>0.7970645373847498</c:v>
                </c:pt>
                <c:pt idx="5">
                  <c:v>0.77628665326717228</c:v>
                </c:pt>
                <c:pt idx="6">
                  <c:v>0.80330446728517302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C-5943-83F6-772900309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933176"/>
        <c:axId val="2107104104"/>
      </c:barChart>
      <c:catAx>
        <c:axId val="210693317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7104104"/>
        <c:crosses val="autoZero"/>
        <c:auto val="1"/>
        <c:lblAlgn val="ctr"/>
        <c:lblOffset val="100"/>
        <c:noMultiLvlLbl val="0"/>
      </c:catAx>
      <c:valAx>
        <c:axId val="2107104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expression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106933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4.jpeg"/><Relationship Id="rId5" Type="http://schemas.openxmlformats.org/officeDocument/2006/relationships/image" Target="../media/image3.tiff"/><Relationship Id="rId4" Type="http://schemas.openxmlformats.org/officeDocument/2006/relationships/image" Target="../media/image2.tif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tiff"/><Relationship Id="rId3" Type="http://schemas.openxmlformats.org/officeDocument/2006/relationships/image" Target="../media/image7.tiff"/><Relationship Id="rId7" Type="http://schemas.openxmlformats.org/officeDocument/2006/relationships/image" Target="../media/image10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9.jpeg"/><Relationship Id="rId11" Type="http://schemas.openxmlformats.org/officeDocument/2006/relationships/image" Target="../media/image14.tiff"/><Relationship Id="rId5" Type="http://schemas.microsoft.com/office/2007/relationships/hdphoto" Target="../media/hdphoto1.wdp"/><Relationship Id="rId10" Type="http://schemas.openxmlformats.org/officeDocument/2006/relationships/image" Target="../media/image13.tiff"/><Relationship Id="rId4" Type="http://schemas.openxmlformats.org/officeDocument/2006/relationships/image" Target="../media/image8.jpeg"/><Relationship Id="rId9" Type="http://schemas.openxmlformats.org/officeDocument/2006/relationships/image" Target="../media/image12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tiff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tiff"/><Relationship Id="rId5" Type="http://schemas.openxmlformats.org/officeDocument/2006/relationships/image" Target="../media/image19.tiff"/><Relationship Id="rId4" Type="http://schemas.openxmlformats.org/officeDocument/2006/relationships/image" Target="../media/image18.tif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1</xdr:row>
      <xdr:rowOff>25400</xdr:rowOff>
    </xdr:from>
    <xdr:to>
      <xdr:col>10</xdr:col>
      <xdr:colOff>698500</xdr:colOff>
      <xdr:row>15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17</xdr:row>
      <xdr:rowOff>177800</xdr:rowOff>
    </xdr:from>
    <xdr:to>
      <xdr:col>10</xdr:col>
      <xdr:colOff>673100</xdr:colOff>
      <xdr:row>32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292100</xdr:colOff>
      <xdr:row>34</xdr:row>
      <xdr:rowOff>25400</xdr:rowOff>
    </xdr:from>
    <xdr:to>
      <xdr:col>10</xdr:col>
      <xdr:colOff>736600</xdr:colOff>
      <xdr:row>48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30</xdr:row>
      <xdr:rowOff>104774</xdr:rowOff>
    </xdr:from>
    <xdr:to>
      <xdr:col>19</xdr:col>
      <xdr:colOff>709083</xdr:colOff>
      <xdr:row>56</xdr:row>
      <xdr:rowOff>169332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9C86664-8DBB-D442-B2EB-159C69C7E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431800</xdr:colOff>
      <xdr:row>4</xdr:row>
      <xdr:rowOff>184150</xdr:rowOff>
    </xdr:from>
    <xdr:to>
      <xdr:col>14</xdr:col>
      <xdr:colOff>50800</xdr:colOff>
      <xdr:row>19</xdr:row>
      <xdr:rowOff>69850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E6A7047B-0251-3B45-9990-9E9318444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736600</xdr:colOff>
      <xdr:row>23</xdr:row>
      <xdr:rowOff>107950</xdr:rowOff>
    </xdr:from>
    <xdr:to>
      <xdr:col>14</xdr:col>
      <xdr:colOff>355600</xdr:colOff>
      <xdr:row>37</xdr:row>
      <xdr:rowOff>184150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6FC21743-8A62-8F4C-9376-2A9FB1B39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425450</xdr:colOff>
      <xdr:row>3</xdr:row>
      <xdr:rowOff>165100</xdr:rowOff>
    </xdr:from>
    <xdr:to>
      <xdr:col>16</xdr:col>
      <xdr:colOff>44450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527050</xdr:colOff>
      <xdr:row>21</xdr:row>
      <xdr:rowOff>63500</xdr:rowOff>
    </xdr:from>
    <xdr:to>
      <xdr:col>15</xdr:col>
      <xdr:colOff>146050</xdr:colOff>
      <xdr:row>34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18</xdr:row>
      <xdr:rowOff>32009</xdr:rowOff>
    </xdr:from>
    <xdr:to>
      <xdr:col>21</xdr:col>
      <xdr:colOff>9647</xdr:colOff>
      <xdr:row>29</xdr:row>
      <xdr:rowOff>171600</xdr:rowOff>
    </xdr:to>
    <xdr:grpSp>
      <xdr:nvGrpSpPr>
        <xdr:cNvPr id="4" name="Group 3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14033500" y="3689609"/>
          <a:ext cx="3311647" cy="2374791"/>
          <a:chOff x="813730" y="3669439"/>
          <a:chExt cx="3311647" cy="2374791"/>
        </a:xfrm>
      </xdr:grpSpPr>
      <xdr:pic>
        <xdr:nvPicPr>
          <xdr:cNvPr id="29" name="Picture 6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90244" y="3887770"/>
            <a:ext cx="2563092" cy="2156460"/>
          </a:xfrm>
          <a:prstGeom prst="rect">
            <a:avLst/>
          </a:prstGeom>
        </xdr:spPr>
      </xdr:pic>
      <xdr:sp macro="" textlink="">
        <xdr:nvSpPr>
          <xdr:cNvPr id="30" name="TextBox 8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 txBox="1"/>
        </xdr:nvSpPr>
        <xdr:spPr>
          <a:xfrm>
            <a:off x="1750186" y="3669439"/>
            <a:ext cx="237519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Calibri" panose="020F0502020204030204" pitchFamily="34" charset="0"/>
                <a:cs typeface="Calibri" panose="020F0502020204030204" pitchFamily="34" charset="0"/>
              </a:rPr>
              <a:t>L    M    S  noM  Wt</a:t>
            </a:r>
          </a:p>
        </xdr:txBody>
      </xdr:sp>
      <xdr:sp macro="" textlink="">
        <xdr:nvSpPr>
          <xdr:cNvPr id="31" name="TextBox 9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 rot="16200000">
            <a:off x="486933" y="4767179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defTabSz="1075334">
              <a:defRPr/>
            </a:pPr>
            <a:r>
              <a:rPr lang="en-US" sz="1400">
                <a:solidFill>
                  <a:prstClr val="black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</xdr:grpSp>
    <xdr:clientData/>
  </xdr:twoCellAnchor>
  <xdr:twoCellAnchor>
    <xdr:from>
      <xdr:col>17</xdr:col>
      <xdr:colOff>89744</xdr:colOff>
      <xdr:row>5</xdr:row>
      <xdr:rowOff>69947</xdr:rowOff>
    </xdr:from>
    <xdr:to>
      <xdr:col>20</xdr:col>
      <xdr:colOff>565738</xdr:colOff>
      <xdr:row>15</xdr:row>
      <xdr:rowOff>149710</xdr:rowOff>
    </xdr:to>
    <xdr:grpSp>
      <xdr:nvGrpSpPr>
        <xdr:cNvPr id="5" name="Group 3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4123244" y="1085947"/>
          <a:ext cx="2952494" cy="2111763"/>
          <a:chOff x="903474" y="1065777"/>
          <a:chExt cx="2952494" cy="2111763"/>
        </a:xfrm>
      </xdr:grpSpPr>
      <xdr:pic>
        <xdr:nvPicPr>
          <xdr:cNvPr id="26" name="Picture 4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0244" y="1278636"/>
            <a:ext cx="2191512" cy="1898904"/>
          </a:xfrm>
          <a:prstGeom prst="rect">
            <a:avLst/>
          </a:prstGeom>
        </xdr:spPr>
      </xdr:pic>
      <xdr:sp macro="" textlink="">
        <xdr:nvSpPr>
          <xdr:cNvPr id="27" name="TextBox 7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1480777" y="1065777"/>
            <a:ext cx="2375191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Calibri" panose="020F0502020204030204" pitchFamily="34" charset="0"/>
                <a:cs typeface="Calibri" panose="020F0502020204030204" pitchFamily="34" charset="0"/>
              </a:rPr>
              <a:t>L    M    S  noM  Wt</a:t>
            </a:r>
          </a:p>
        </xdr:txBody>
      </xdr:sp>
      <xdr:sp macro="" textlink="">
        <xdr:nvSpPr>
          <xdr:cNvPr id="28" name="TextBox 10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 rot="16200000">
            <a:off x="726276" y="1845549"/>
            <a:ext cx="66217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/>
              <a:t>Murex</a:t>
            </a:r>
          </a:p>
        </xdr:txBody>
      </xdr:sp>
    </xdr:grpSp>
    <xdr:clientData/>
  </xdr:twoCellAnchor>
  <xdr:twoCellAnchor>
    <xdr:from>
      <xdr:col>22</xdr:col>
      <xdr:colOff>3436</xdr:colOff>
      <xdr:row>4</xdr:row>
      <xdr:rowOff>0</xdr:rowOff>
    </xdr:from>
    <xdr:to>
      <xdr:col>25</xdr:col>
      <xdr:colOff>399143</xdr:colOff>
      <xdr:row>16</xdr:row>
      <xdr:rowOff>62334</xdr:rowOff>
    </xdr:to>
    <xdr:grpSp>
      <xdr:nvGrpSpPr>
        <xdr:cNvPr id="6" name="Group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18164436" y="812800"/>
          <a:ext cx="2872207" cy="2500734"/>
          <a:chOff x="4944666" y="792630"/>
          <a:chExt cx="2872207" cy="2500734"/>
        </a:xfrm>
      </xdr:grpSpPr>
      <xdr:pic>
        <xdr:nvPicPr>
          <xdr:cNvPr id="17" name="Picture 2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44945" y="1278636"/>
            <a:ext cx="2471928" cy="2014728"/>
          </a:xfrm>
          <a:prstGeom prst="rect">
            <a:avLst/>
          </a:prstGeom>
        </xdr:spPr>
      </xdr:pic>
      <xdr:sp macro="" textlink="">
        <xdr:nvSpPr>
          <xdr:cNvPr id="18" name="TextBox 12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 rot="16200000">
            <a:off x="4767468" y="1846301"/>
            <a:ext cx="66217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/>
              <a:t>Murex</a:t>
            </a:r>
          </a:p>
        </xdr:txBody>
      </xdr:sp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GrpSpPr/>
        </xdr:nvGrpSpPr>
        <xdr:grpSpPr>
          <a:xfrm>
            <a:off x="5591656" y="792630"/>
            <a:ext cx="1156086" cy="599966"/>
            <a:chOff x="1885569" y="887518"/>
            <a:chExt cx="1156086" cy="599966"/>
          </a:xfrm>
        </xdr:grpSpPr>
        <xdr:sp macro="" textlink="">
          <xdr:nvSpPr>
            <xdr:cNvPr id="22" name="TextBox 20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 txBox="1"/>
          </xdr:nvSpPr>
          <xdr:spPr>
            <a:xfrm rot="18139249">
              <a:off x="1837960" y="1150003"/>
              <a:ext cx="372218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23" name="TextBox 21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 txBox="1"/>
          </xdr:nvSpPr>
          <xdr:spPr>
            <a:xfrm rot="18093456">
              <a:off x="2064948" y="1059319"/>
              <a:ext cx="57740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T303C</a:t>
              </a:r>
            </a:p>
          </xdr:txBody>
        </xdr:sp>
        <xdr:sp macro="" textlink="">
          <xdr:nvSpPr>
            <xdr:cNvPr id="24" name="TextBox 22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 rot="18093456">
              <a:off x="2338252" y="1049062"/>
              <a:ext cx="59984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G308C</a:t>
              </a:r>
            </a:p>
          </xdr:txBody>
        </xdr:sp>
        <xdr:sp macro="" textlink="">
          <xdr:nvSpPr>
            <xdr:cNvPr id="25" name="TextBox 23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/>
          </xdr:nvSpPr>
          <xdr:spPr>
            <a:xfrm rot="18093456">
              <a:off x="2615064" y="1037110"/>
              <a:ext cx="576183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TG/CC</a:t>
              </a:r>
            </a:p>
          </xdr:txBody>
        </xdr:sp>
      </xdr:grpSp>
      <xdr:cxnSp macro="">
        <xdr:nvCxnSpPr>
          <xdr:cNvPr id="20" name="Straight Connector 24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 flipV="1">
            <a:off x="6737643" y="1754029"/>
            <a:ext cx="0" cy="1339102"/>
          </a:xfrm>
          <a:prstGeom prst="line">
            <a:avLst/>
          </a:prstGeom>
          <a:ln w="76200" cmpd="sng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Straight Connector 25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 flipV="1">
            <a:off x="6928530" y="1765321"/>
            <a:ext cx="0" cy="1339102"/>
          </a:xfrm>
          <a:prstGeom prst="line">
            <a:avLst/>
          </a:prstGeom>
          <a:ln w="76200" cmpd="sng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3436</xdr:colOff>
      <xdr:row>17</xdr:row>
      <xdr:rowOff>99286</xdr:rowOff>
    </xdr:from>
    <xdr:to>
      <xdr:col>25</xdr:col>
      <xdr:colOff>399143</xdr:colOff>
      <xdr:row>29</xdr:row>
      <xdr:rowOff>171600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18164436" y="3553686"/>
          <a:ext cx="2872207" cy="2510714"/>
          <a:chOff x="4944666" y="3533516"/>
          <a:chExt cx="2872207" cy="2510714"/>
        </a:xfrm>
      </xdr:grpSpPr>
      <xdr:pic>
        <xdr:nvPicPr>
          <xdr:cNvPr id="8" name="Picture 3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1041" y="4023406"/>
            <a:ext cx="2465832" cy="2020824"/>
          </a:xfrm>
          <a:prstGeom prst="rect">
            <a:avLst/>
          </a:prstGeom>
        </xdr:spPr>
      </xdr:pic>
      <xdr:sp macro="" textlink="">
        <xdr:nvSpPr>
          <xdr:cNvPr id="9" name="TextBox 11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 rot="16200000">
            <a:off x="4617869" y="4619307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defTabSz="1075334">
              <a:defRPr/>
            </a:pPr>
            <a:r>
              <a:rPr lang="en-US" sz="1400">
                <a:solidFill>
                  <a:prstClr val="black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  <xdr:grpSp>
        <xdr:nvGrpSpPr>
          <xdr:cNvPr id="10" name="Group 14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GrpSpPr/>
        </xdr:nvGrpSpPr>
        <xdr:grpSpPr>
          <a:xfrm>
            <a:off x="5528238" y="3533516"/>
            <a:ext cx="1156086" cy="599966"/>
            <a:chOff x="1885569" y="887518"/>
            <a:chExt cx="1156086" cy="599966"/>
          </a:xfrm>
        </xdr:grpSpPr>
        <xdr:sp macro="" textlink="">
          <xdr:nvSpPr>
            <xdr:cNvPr id="13" name="TextBox 15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>
            <a:xfrm rot="18139249">
              <a:off x="1837960" y="1150003"/>
              <a:ext cx="372218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14" name="TextBox 16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 rot="18093456">
              <a:off x="2064948" y="1059319"/>
              <a:ext cx="57740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T303C</a:t>
              </a:r>
            </a:p>
          </xdr:txBody>
        </xdr:sp>
        <xdr:sp macro="" textlink="">
          <xdr:nvSpPr>
            <xdr:cNvPr id="15" name="TextBox 17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 txBox="1"/>
          </xdr:nvSpPr>
          <xdr:spPr>
            <a:xfrm rot="18093456">
              <a:off x="2338252" y="1049062"/>
              <a:ext cx="59984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G308C</a:t>
              </a:r>
            </a:p>
          </xdr:txBody>
        </xdr:sp>
        <xdr:sp macro="" textlink="">
          <xdr:nvSpPr>
            <xdr:cNvPr id="16" name="TextBox 18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 rot="18093456">
              <a:off x="2615064" y="1037110"/>
              <a:ext cx="576183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alibri" panose="020F0502020204030204" pitchFamily="34" charset="0"/>
                  <a:cs typeface="Calibri" panose="020F0502020204030204" pitchFamily="34" charset="0"/>
                </a:rPr>
                <a:t>TG/CC</a:t>
              </a:r>
            </a:p>
          </xdr:txBody>
        </xdr:sp>
      </xdr:grpSp>
      <xdr:cxnSp macro="">
        <xdr:nvCxnSpPr>
          <xdr:cNvPr id="11" name="Straight Connector 26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 flipV="1">
            <a:off x="6737643" y="4162308"/>
            <a:ext cx="0" cy="1339102"/>
          </a:xfrm>
          <a:prstGeom prst="line">
            <a:avLst/>
          </a:prstGeom>
          <a:ln w="76200" cmpd="sng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Connector 27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 flipV="1">
            <a:off x="6927751" y="4139579"/>
            <a:ext cx="0" cy="1339102"/>
          </a:xfrm>
          <a:prstGeom prst="line">
            <a:avLst/>
          </a:prstGeom>
          <a:ln w="76200" cmpd="sng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242656</xdr:colOff>
      <xdr:row>4</xdr:row>
      <xdr:rowOff>162815</xdr:rowOff>
    </xdr:from>
    <xdr:to>
      <xdr:col>11</xdr:col>
      <xdr:colOff>116926</xdr:colOff>
      <xdr:row>29</xdr:row>
      <xdr:rowOff>114335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F16A93A-C133-2546-A68C-AD115B877DFE}"/>
            </a:ext>
          </a:extLst>
        </xdr:cNvPr>
        <xdr:cNvGrpSpPr/>
      </xdr:nvGrpSpPr>
      <xdr:grpSpPr>
        <a:xfrm>
          <a:off x="1893656" y="975615"/>
          <a:ext cx="7303770" cy="5031520"/>
          <a:chOff x="1456920" y="2139120"/>
          <a:chExt cx="5942880" cy="4152240"/>
        </a:xfrm>
      </xdr:grpSpPr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9BAD59F5-B121-384E-8D6A-A44BDF1150D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1456920" y="2139120"/>
            <a:ext cx="5942880" cy="4152240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77D366E6-1E42-624D-8A46-771FC92C7B34}"/>
              </a:ext>
            </a:extLst>
          </xdr:cNvPr>
          <xdr:cNvSpPr/>
        </xdr:nvSpPr>
        <xdr:spPr>
          <a:xfrm>
            <a:off x="1933612" y="2316720"/>
            <a:ext cx="628876" cy="381573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37667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75334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613002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150669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688336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226003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763670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301338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x-none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74A11EC6-8088-6D47-8BF9-F3BA77D747DA}"/>
              </a:ext>
            </a:extLst>
          </xdr:cNvPr>
          <xdr:cNvSpPr/>
        </xdr:nvSpPr>
        <xdr:spPr>
          <a:xfrm>
            <a:off x="2588392" y="2313106"/>
            <a:ext cx="187940" cy="440936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37667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75334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613002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150669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688336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226003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763670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301338" algn="l" defTabSz="1075334" rtl="0" eaLnBrk="1" latinLnBrk="0" hangingPunct="1">
              <a:defRPr sz="2117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x-none"/>
          </a:p>
        </xdr:txBody>
      </xdr:sp>
      <xdr:cxnSp macro="">
        <xdr:nvCxnSpPr>
          <xdr:cNvPr id="11" name="Straight Connector 11">
            <a:extLst>
              <a:ext uri="{FF2B5EF4-FFF2-40B4-BE49-F238E27FC236}">
                <a16:creationId xmlns:a16="http://schemas.microsoft.com/office/drawing/2014/main" id="{96D550C9-C4EA-9F41-BCA2-99E596A2A37A}"/>
              </a:ext>
            </a:extLst>
          </xdr:cNvPr>
          <xdr:cNvCxnSpPr/>
        </xdr:nvCxnSpPr>
        <xdr:spPr>
          <a:xfrm flipV="1">
            <a:off x="2569716" y="2295037"/>
            <a:ext cx="0" cy="540327"/>
          </a:xfrm>
          <a:prstGeom prst="line">
            <a:avLst/>
          </a:prstGeom>
          <a:ln>
            <a:solidFill>
              <a:srgbClr val="FFDED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2" name="Group 4">
            <a:extLst>
              <a:ext uri="{FF2B5EF4-FFF2-40B4-BE49-F238E27FC236}">
                <a16:creationId xmlns:a16="http://schemas.microsoft.com/office/drawing/2014/main" id="{2E37C8C6-DA12-0641-A378-D93C3E2DFB02}"/>
              </a:ext>
            </a:extLst>
          </xdr:cNvPr>
          <xdr:cNvGrpSpPr/>
        </xdr:nvGrpSpPr>
        <xdr:grpSpPr>
          <a:xfrm>
            <a:off x="2004273" y="2313106"/>
            <a:ext cx="1544117" cy="784830"/>
            <a:chOff x="2938970" y="2305878"/>
            <a:chExt cx="1544117" cy="784830"/>
          </a:xfrm>
        </xdr:grpSpPr>
        <xdr:sp macro="" textlink="">
          <xdr:nvSpPr>
            <xdr:cNvPr id="13" name="TextBox 1">
              <a:extLst>
                <a:ext uri="{FF2B5EF4-FFF2-40B4-BE49-F238E27FC236}">
                  <a16:creationId xmlns:a16="http://schemas.microsoft.com/office/drawing/2014/main" id="{F524BD74-782E-3349-B243-1EF8E9D3F201}"/>
                </a:ext>
              </a:extLst>
            </xdr:cNvPr>
            <xdr:cNvSpPr txBox="1"/>
          </xdr:nvSpPr>
          <xdr:spPr>
            <a:xfrm>
              <a:off x="3086551" y="2305878"/>
              <a:ext cx="1396536" cy="78483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537667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075334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613002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150669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688336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3226003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763670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4301338" algn="l" defTabSz="1075334" rtl="0" eaLnBrk="1" latinLnBrk="0" hangingPunct="1">
                <a:defRPr sz="2117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x-none" sz="900"/>
                <a:t>Hydropathy</a:t>
              </a:r>
            </a:p>
            <a:p>
              <a:r>
                <a:rPr lang="x-none" sz="900"/>
                <a:t>Smoothed Hydropathy</a:t>
              </a:r>
            </a:p>
            <a:p>
              <a:r>
                <a:rPr lang="x-none" sz="900"/>
                <a:t>Predicted segments</a:t>
              </a:r>
            </a:p>
            <a:p>
              <a:r>
                <a:rPr lang="x-none" sz="900"/>
                <a:t>Known TM Segments</a:t>
              </a:r>
            </a:p>
            <a:p>
              <a:r>
                <a:rPr lang="x-none" sz="900"/>
                <a:t>User Marked Segments</a:t>
              </a:r>
            </a:p>
          </xdr:txBody>
        </xdr:sp>
        <xdr:cxnSp macro="">
          <xdr:nvCxnSpPr>
            <xdr:cNvPr id="14" name="Straight Connector 3">
              <a:extLst>
                <a:ext uri="{FF2B5EF4-FFF2-40B4-BE49-F238E27FC236}">
                  <a16:creationId xmlns:a16="http://schemas.microsoft.com/office/drawing/2014/main" id="{DA423464-1B58-EF47-8D5E-C21E22FFCB6F}"/>
                </a:ext>
              </a:extLst>
            </xdr:cNvPr>
            <xdr:cNvCxnSpPr/>
          </xdr:nvCxnSpPr>
          <xdr:spPr>
            <a:xfrm>
              <a:off x="2938970" y="2432377"/>
              <a:ext cx="187940" cy="0"/>
            </a:xfrm>
            <a:prstGeom prst="line">
              <a:avLst/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7">
              <a:extLst>
                <a:ext uri="{FF2B5EF4-FFF2-40B4-BE49-F238E27FC236}">
                  <a16:creationId xmlns:a16="http://schemas.microsoft.com/office/drawing/2014/main" id="{DBB60554-570B-2943-944F-00392C66C2B7}"/>
                </a:ext>
              </a:extLst>
            </xdr:cNvPr>
            <xdr:cNvCxnSpPr/>
          </xdr:nvCxnSpPr>
          <xdr:spPr>
            <a:xfrm>
              <a:off x="2938970" y="2563091"/>
              <a:ext cx="187940" cy="0"/>
            </a:xfrm>
            <a:prstGeom prst="line">
              <a:avLst/>
            </a:prstGeom>
            <a:ln>
              <a:solidFill>
                <a:srgbClr val="83D7C5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8">
              <a:extLst>
                <a:ext uri="{FF2B5EF4-FFF2-40B4-BE49-F238E27FC236}">
                  <a16:creationId xmlns:a16="http://schemas.microsoft.com/office/drawing/2014/main" id="{4D806A13-7528-284D-A98B-7CD6A68C2359}"/>
                </a:ext>
              </a:extLst>
            </xdr:cNvPr>
            <xdr:cNvCxnSpPr/>
          </xdr:nvCxnSpPr>
          <xdr:spPr>
            <a:xfrm>
              <a:off x="2938970" y="2698293"/>
              <a:ext cx="187940" cy="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Straight Connector 9">
              <a:extLst>
                <a:ext uri="{FF2B5EF4-FFF2-40B4-BE49-F238E27FC236}">
                  <a16:creationId xmlns:a16="http://schemas.microsoft.com/office/drawing/2014/main" id="{5735D219-55BC-2440-9498-CA34F4A091B4}"/>
                </a:ext>
              </a:extLst>
            </xdr:cNvPr>
            <xdr:cNvCxnSpPr/>
          </xdr:nvCxnSpPr>
          <xdr:spPr>
            <a:xfrm>
              <a:off x="2942585" y="2846205"/>
              <a:ext cx="187940" cy="0"/>
            </a:xfrm>
            <a:prstGeom prst="line">
              <a:avLst/>
            </a:prstGeom>
            <a:ln>
              <a:solidFill>
                <a:srgbClr val="3D3DCD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0">
              <a:extLst>
                <a:ext uri="{FF2B5EF4-FFF2-40B4-BE49-F238E27FC236}">
                  <a16:creationId xmlns:a16="http://schemas.microsoft.com/office/drawing/2014/main" id="{2FFF6304-9350-4A45-A110-E759B4E4956D}"/>
                </a:ext>
              </a:extLst>
            </xdr:cNvPr>
            <xdr:cNvCxnSpPr/>
          </xdr:nvCxnSpPr>
          <xdr:spPr>
            <a:xfrm>
              <a:off x="2943789" y="2980534"/>
              <a:ext cx="187940" cy="0"/>
            </a:xfrm>
            <a:prstGeom prst="line">
              <a:avLst/>
            </a:prstGeom>
            <a:ln>
              <a:solidFill>
                <a:srgbClr val="9E431A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22612</xdr:colOff>
      <xdr:row>2</xdr:row>
      <xdr:rowOff>0</xdr:rowOff>
    </xdr:from>
    <xdr:to>
      <xdr:col>2</xdr:col>
      <xdr:colOff>362770</xdr:colOff>
      <xdr:row>3</xdr:row>
      <xdr:rowOff>196910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058E8338-B886-9145-83DE-4887E93A96D2}"/>
            </a:ext>
          </a:extLst>
        </xdr:cNvPr>
        <xdr:cNvSpPr txBox="1"/>
      </xdr:nvSpPr>
      <xdr:spPr>
        <a:xfrm>
          <a:off x="1673612" y="406400"/>
          <a:ext cx="340158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37667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75334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13002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50669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88336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26003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763670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01338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x-none" sz="2000" b="1"/>
            <a:t>A</a:t>
          </a:r>
        </a:p>
      </xdr:txBody>
    </xdr:sp>
    <xdr:clientData/>
  </xdr:twoCellAnchor>
  <xdr:twoCellAnchor>
    <xdr:from>
      <xdr:col>1</xdr:col>
      <xdr:colOff>820171</xdr:colOff>
      <xdr:row>30</xdr:row>
      <xdr:rowOff>20575</xdr:rowOff>
    </xdr:from>
    <xdr:to>
      <xdr:col>2</xdr:col>
      <xdr:colOff>323607</xdr:colOff>
      <xdr:row>32</xdr:row>
      <xdr:rowOff>14285</xdr:rowOff>
    </xdr:to>
    <xdr:sp macro="" textlink="">
      <xdr:nvSpPr>
        <xdr:cNvPr id="4" name="TextBox 16">
          <a:extLst>
            <a:ext uri="{FF2B5EF4-FFF2-40B4-BE49-F238E27FC236}">
              <a16:creationId xmlns:a16="http://schemas.microsoft.com/office/drawing/2014/main" id="{CCB1FED8-D1B9-FD4F-81FC-5AFDBD1F06E1}"/>
            </a:ext>
          </a:extLst>
        </xdr:cNvPr>
        <xdr:cNvSpPr txBox="1"/>
      </xdr:nvSpPr>
      <xdr:spPr>
        <a:xfrm>
          <a:off x="1645671" y="6116575"/>
          <a:ext cx="32893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37667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75334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13002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50669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88336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26003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763670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01338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x-none" sz="2000" b="1"/>
            <a:t>B</a:t>
          </a:r>
        </a:p>
      </xdr:txBody>
    </xdr:sp>
    <xdr:clientData/>
  </xdr:twoCellAnchor>
  <xdr:twoCellAnchor editAs="oneCell">
    <xdr:from>
      <xdr:col>2</xdr:col>
      <xdr:colOff>362770</xdr:colOff>
      <xdr:row>33</xdr:row>
      <xdr:rowOff>14328</xdr:rowOff>
    </xdr:from>
    <xdr:to>
      <xdr:col>11</xdr:col>
      <xdr:colOff>80414</xdr:colOff>
      <xdr:row>54</xdr:row>
      <xdr:rowOff>113339</xdr:rowOff>
    </xdr:to>
    <xdr:pic>
      <xdr:nvPicPr>
        <xdr:cNvPr id="6" name="table">
          <a:extLst>
            <a:ext uri="{FF2B5EF4-FFF2-40B4-BE49-F238E27FC236}">
              <a16:creationId xmlns:a16="http://schemas.microsoft.com/office/drawing/2014/main" id="{44793F9D-45DE-D949-8C1C-A8188268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3770" y="6719928"/>
          <a:ext cx="7147144" cy="4366211"/>
        </a:xfrm>
        <a:prstGeom prst="rect">
          <a:avLst/>
        </a:prstGeom>
      </xdr:spPr>
    </xdr:pic>
    <xdr:clientData/>
  </xdr:twoCellAnchor>
  <xdr:twoCellAnchor>
    <xdr:from>
      <xdr:col>2</xdr:col>
      <xdr:colOff>362769</xdr:colOff>
      <xdr:row>33</xdr:row>
      <xdr:rowOff>66012</xdr:rowOff>
    </xdr:from>
    <xdr:to>
      <xdr:col>14</xdr:col>
      <xdr:colOff>603700</xdr:colOff>
      <xdr:row>35</xdr:row>
      <xdr:rowOff>28944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B78084C-30D8-E148-ADFC-BBC4D5AE06C9}"/>
            </a:ext>
          </a:extLst>
        </xdr:cNvPr>
        <xdr:cNvSpPr>
          <a:spLocks noChangeArrowheads="1"/>
        </xdr:cNvSpPr>
      </xdr:nvSpPr>
      <xdr:spPr bwMode="auto">
        <a:xfrm>
          <a:off x="2013769" y="6771612"/>
          <a:ext cx="10146931" cy="369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37667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75334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13002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150669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88336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226003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763670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301338" algn="l" defTabSz="1075334" rtl="0" eaLnBrk="1" latinLnBrk="0" hangingPunct="1">
            <a:defRPr sz="2117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altLang="fr-FR" sz="18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</a:rPr>
            <a:t> </a:t>
          </a:r>
          <a:endParaRPr kumimoji="0" lang="fr-FR" altLang="fr-FR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387350</xdr:colOff>
      <xdr:row>1</xdr:row>
      <xdr:rowOff>127000</xdr:rowOff>
    </xdr:from>
    <xdr:to>
      <xdr:col>16</xdr:col>
      <xdr:colOff>6350</xdr:colOff>
      <xdr:row>15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273050</xdr:colOff>
      <xdr:row>20</xdr:row>
      <xdr:rowOff>12700</xdr:rowOff>
    </xdr:from>
    <xdr:to>
      <xdr:col>15</xdr:col>
      <xdr:colOff>717550</xdr:colOff>
      <xdr:row>33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22</xdr:col>
      <xdr:colOff>7579</xdr:colOff>
      <xdr:row>4</xdr:row>
      <xdr:rowOff>170941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033500" y="609600"/>
          <a:ext cx="413507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Figure 2-figure supplement 2A and</a:t>
          </a:r>
          <a:r>
            <a:rPr lang="en-US" baseline="0"/>
            <a:t> 2B</a:t>
          </a:r>
          <a:endParaRPr lang="en-US"/>
        </a:p>
      </xdr:txBody>
    </xdr:sp>
    <xdr:clientData/>
  </xdr:twoCellAnchor>
  <xdr:twoCellAnchor>
    <xdr:from>
      <xdr:col>17</xdr:col>
      <xdr:colOff>77020</xdr:colOff>
      <xdr:row>4</xdr:row>
      <xdr:rowOff>71626</xdr:rowOff>
    </xdr:from>
    <xdr:to>
      <xdr:col>20</xdr:col>
      <xdr:colOff>470777</xdr:colOff>
      <xdr:row>14</xdr:row>
      <xdr:rowOff>140486</xdr:rowOff>
    </xdr:to>
    <xdr:grpSp>
      <xdr:nvGrpSpPr>
        <xdr:cNvPr id="5" name="Group 16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4110520" y="884426"/>
          <a:ext cx="2870257" cy="2100860"/>
          <a:chOff x="492656" y="875189"/>
          <a:chExt cx="2870257" cy="2100860"/>
        </a:xfrm>
      </xdr:grpSpPr>
      <xdr:pic>
        <xdr:nvPicPr>
          <xdr:cNvPr id="35" name="Picture 2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3449" y="1226497"/>
            <a:ext cx="2569464" cy="1749552"/>
          </a:xfrm>
          <a:prstGeom prst="rect">
            <a:avLst/>
          </a:prstGeom>
        </xdr:spPr>
      </xdr:pic>
      <xdr:grpSp>
        <xdr:nvGrpSpPr>
          <xdr:cNvPr id="36" name="Group 148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GrpSpPr/>
        </xdr:nvGrpSpPr>
        <xdr:grpSpPr>
          <a:xfrm>
            <a:off x="1038804" y="875189"/>
            <a:ext cx="1704859" cy="575040"/>
            <a:chOff x="5888298" y="2265198"/>
            <a:chExt cx="1278640" cy="431282"/>
          </a:xfrm>
        </xdr:grpSpPr>
        <xdr:sp macro="" textlink="">
          <xdr:nvSpPr>
            <xdr:cNvPr id="38" name="TextBox 149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 txBox="1"/>
          </xdr:nvSpPr>
          <xdr:spPr>
            <a:xfrm rot="18292245">
              <a:off x="5852489" y="2427557"/>
              <a:ext cx="25628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39" name="TextBox 150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SpPr txBox="1"/>
          </xdr:nvSpPr>
          <xdr:spPr>
            <a:xfrm rot="18292245">
              <a:off x="6221454" y="2427985"/>
              <a:ext cx="35232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G53A</a:t>
              </a:r>
            </a:p>
          </xdr:txBody>
        </xdr:sp>
        <xdr:sp macro="" textlink="">
          <xdr:nvSpPr>
            <xdr:cNvPr id="40" name="TextBox 151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 txBox="1"/>
          </xdr:nvSpPr>
          <xdr:spPr>
            <a:xfrm rot="18292245">
              <a:off x="6389132" y="2417464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F56A</a:t>
              </a:r>
            </a:p>
          </xdr:txBody>
        </xdr:sp>
        <xdr:sp macro="" textlink="">
          <xdr:nvSpPr>
            <xdr:cNvPr id="41" name="TextBox 152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 txBox="1"/>
          </xdr:nvSpPr>
          <xdr:spPr>
            <a:xfrm rot="18292245">
              <a:off x="6537819" y="2414620"/>
              <a:ext cx="378952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W66A</a:t>
              </a:r>
            </a:p>
          </xdr:txBody>
        </xdr:sp>
        <xdr:sp macro="" textlink="">
          <xdr:nvSpPr>
            <xdr:cNvPr id="42" name="TextBox 153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 txBox="1"/>
          </xdr:nvSpPr>
          <xdr:spPr>
            <a:xfrm rot="18292245">
              <a:off x="6699933" y="2381578"/>
              <a:ext cx="417425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FW/AA</a:t>
              </a:r>
            </a:p>
          </xdr:txBody>
        </xdr:sp>
        <xdr:sp macro="" textlink="">
          <xdr:nvSpPr>
            <xdr:cNvPr id="43" name="TextBox 154">
              <a:extLst>
                <a:ext uri="{FF2B5EF4-FFF2-40B4-BE49-F238E27FC236}">
                  <a16:creationId xmlns:a16="http://schemas.microsoft.com/office/drawing/2014/main" id="{00000000-0008-0000-0400-00002B000000}"/>
                </a:ext>
              </a:extLst>
            </xdr:cNvPr>
            <xdr:cNvSpPr txBox="1"/>
          </xdr:nvSpPr>
          <xdr:spPr>
            <a:xfrm rot="18292245">
              <a:off x="6874939" y="2387998"/>
              <a:ext cx="39933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FW/EE</a:t>
              </a:r>
            </a:p>
          </xdr:txBody>
        </xdr:sp>
        <xdr:sp macro="" textlink="">
          <xdr:nvSpPr>
            <xdr:cNvPr id="44" name="TextBox 155">
              <a:extLst>
                <a:ext uri="{FF2B5EF4-FFF2-40B4-BE49-F238E27FC236}">
                  <a16:creationId xmlns:a16="http://schemas.microsoft.com/office/drawing/2014/main" id="{00000000-0008-0000-0400-00002C000000}"/>
                </a:ext>
              </a:extLst>
            </xdr:cNvPr>
            <xdr:cNvSpPr txBox="1"/>
          </xdr:nvSpPr>
          <xdr:spPr>
            <a:xfrm rot="18292245">
              <a:off x="6025615" y="2419601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F52A</a:t>
              </a:r>
            </a:p>
          </xdr:txBody>
        </xdr:sp>
      </xdr:grpSp>
      <xdr:sp macro="" textlink="">
        <xdr:nvSpPr>
          <xdr:cNvPr id="37" name="TextBox 164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 txBox="1"/>
        </xdr:nvSpPr>
        <xdr:spPr>
          <a:xfrm rot="16200000">
            <a:off x="315458" y="1845549"/>
            <a:ext cx="66217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/>
              <a:t>Murex</a:t>
            </a:r>
          </a:p>
        </xdr:txBody>
      </xdr:sp>
    </xdr:grpSp>
    <xdr:clientData/>
  </xdr:twoCellAnchor>
  <xdr:twoCellAnchor>
    <xdr:from>
      <xdr:col>17</xdr:col>
      <xdr:colOff>63646</xdr:colOff>
      <xdr:row>15</xdr:row>
      <xdr:rowOff>23465</xdr:rowOff>
    </xdr:from>
    <xdr:to>
      <xdr:col>20</xdr:col>
      <xdr:colOff>470777</xdr:colOff>
      <xdr:row>25</xdr:row>
      <xdr:rowOff>185804</xdr:rowOff>
    </xdr:to>
    <xdr:grpSp>
      <xdr:nvGrpSpPr>
        <xdr:cNvPr id="6" name="Group 16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14097146" y="3071465"/>
          <a:ext cx="2883631" cy="2194339"/>
          <a:chOff x="479282" y="3062228"/>
          <a:chExt cx="2883631" cy="2194339"/>
        </a:xfrm>
      </xdr:grpSpPr>
      <xdr:pic>
        <xdr:nvPicPr>
          <xdr:cNvPr id="25" name="Picture 3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-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93449" y="3463870"/>
            <a:ext cx="2569464" cy="1792697"/>
          </a:xfrm>
          <a:prstGeom prst="rect">
            <a:avLst/>
          </a:prstGeom>
        </xdr:spPr>
      </xdr:pic>
      <xdr:grpSp>
        <xdr:nvGrpSpPr>
          <xdr:cNvPr id="26" name="Group 156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GrpSpPr/>
        </xdr:nvGrpSpPr>
        <xdr:grpSpPr>
          <a:xfrm>
            <a:off x="1018760" y="3062228"/>
            <a:ext cx="1704859" cy="575040"/>
            <a:chOff x="5888298" y="2265198"/>
            <a:chExt cx="1278640" cy="431282"/>
          </a:xfrm>
        </xdr:grpSpPr>
        <xdr:sp macro="" textlink="">
          <xdr:nvSpPr>
            <xdr:cNvPr id="28" name="TextBox 157">
              <a:extLst>
                <a:ext uri="{FF2B5EF4-FFF2-40B4-BE49-F238E27FC236}">
                  <a16:creationId xmlns:a16="http://schemas.microsoft.com/office/drawing/2014/main" id="{00000000-0008-0000-0400-00001C000000}"/>
                </a:ext>
              </a:extLst>
            </xdr:cNvPr>
            <xdr:cNvSpPr txBox="1"/>
          </xdr:nvSpPr>
          <xdr:spPr>
            <a:xfrm rot="18292245">
              <a:off x="5852489" y="2427557"/>
              <a:ext cx="25628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29" name="TextBox 158">
              <a:extLst>
                <a:ext uri="{FF2B5EF4-FFF2-40B4-BE49-F238E27FC236}">
                  <a16:creationId xmlns:a16="http://schemas.microsoft.com/office/drawing/2014/main" id="{00000000-0008-0000-0400-00001D000000}"/>
                </a:ext>
              </a:extLst>
            </xdr:cNvPr>
            <xdr:cNvSpPr txBox="1"/>
          </xdr:nvSpPr>
          <xdr:spPr>
            <a:xfrm rot="18292245">
              <a:off x="6221454" y="2427985"/>
              <a:ext cx="35232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G53A</a:t>
              </a:r>
            </a:p>
          </xdr:txBody>
        </xdr:sp>
        <xdr:sp macro="" textlink="">
          <xdr:nvSpPr>
            <xdr:cNvPr id="30" name="TextBox 159">
              <a:extLst>
                <a:ext uri="{FF2B5EF4-FFF2-40B4-BE49-F238E27FC236}">
                  <a16:creationId xmlns:a16="http://schemas.microsoft.com/office/drawing/2014/main" id="{00000000-0008-0000-0400-00001E000000}"/>
                </a:ext>
              </a:extLst>
            </xdr:cNvPr>
            <xdr:cNvSpPr txBox="1"/>
          </xdr:nvSpPr>
          <xdr:spPr>
            <a:xfrm rot="18292245">
              <a:off x="6389132" y="2417464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F56A</a:t>
              </a:r>
            </a:p>
          </xdr:txBody>
        </xdr:sp>
        <xdr:sp macro="" textlink="">
          <xdr:nvSpPr>
            <xdr:cNvPr id="31" name="TextBox 160">
              <a:extLst>
                <a:ext uri="{FF2B5EF4-FFF2-40B4-BE49-F238E27FC236}">
                  <a16:creationId xmlns:a16="http://schemas.microsoft.com/office/drawing/2014/main" id="{00000000-0008-0000-0400-00001F000000}"/>
                </a:ext>
              </a:extLst>
            </xdr:cNvPr>
            <xdr:cNvSpPr txBox="1"/>
          </xdr:nvSpPr>
          <xdr:spPr>
            <a:xfrm rot="18292245">
              <a:off x="6537819" y="2414620"/>
              <a:ext cx="378952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W66A</a:t>
              </a:r>
            </a:p>
          </xdr:txBody>
        </xdr:sp>
        <xdr:sp macro="" textlink="">
          <xdr:nvSpPr>
            <xdr:cNvPr id="32" name="TextBox 161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 txBox="1"/>
          </xdr:nvSpPr>
          <xdr:spPr>
            <a:xfrm rot="18292245">
              <a:off x="6699933" y="2381578"/>
              <a:ext cx="417425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FW/AA</a:t>
              </a:r>
            </a:p>
          </xdr:txBody>
        </xdr:sp>
        <xdr:sp macro="" textlink="">
          <xdr:nvSpPr>
            <xdr:cNvPr id="33" name="TextBox 162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/>
          </xdr:nvSpPr>
          <xdr:spPr>
            <a:xfrm rot="18292245">
              <a:off x="6874939" y="2387998"/>
              <a:ext cx="39933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FW/EE</a:t>
              </a:r>
            </a:p>
          </xdr:txBody>
        </xdr:sp>
        <xdr:sp macro="" textlink="">
          <xdr:nvSpPr>
            <xdr:cNvPr id="34" name="TextBox 163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 txBox="1"/>
          </xdr:nvSpPr>
          <xdr:spPr>
            <a:xfrm rot="18292245">
              <a:off x="6025615" y="2419601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F52A</a:t>
              </a:r>
            </a:p>
          </xdr:txBody>
        </xdr:sp>
      </xdr:grpSp>
      <xdr:sp macro="" textlink="">
        <xdr:nvSpPr>
          <xdr:cNvPr id="27" name="TextBox 165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/>
        </xdr:nvSpPr>
        <xdr:spPr>
          <a:xfrm rot="16200000">
            <a:off x="152485" y="4169532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defTabSz="1075334">
              <a:defRPr/>
            </a:pPr>
            <a:r>
              <a:rPr lang="en-US" sz="1400">
                <a:solidFill>
                  <a:prstClr val="black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</xdr:grpSp>
    <xdr:clientData/>
  </xdr:twoCellAnchor>
  <xdr:twoCellAnchor>
    <xdr:from>
      <xdr:col>22</xdr:col>
      <xdr:colOff>792000</xdr:colOff>
      <xdr:row>3</xdr:row>
      <xdr:rowOff>49444</xdr:rowOff>
    </xdr:from>
    <xdr:to>
      <xdr:col>25</xdr:col>
      <xdr:colOff>680047</xdr:colOff>
      <xdr:row>14</xdr:row>
      <xdr:rowOff>76947</xdr:rowOff>
    </xdr:to>
    <xdr:grpSp>
      <xdr:nvGrpSpPr>
        <xdr:cNvPr id="7" name="Group 18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18953000" y="659044"/>
          <a:ext cx="2364547" cy="2262703"/>
          <a:chOff x="5335136" y="649807"/>
          <a:chExt cx="2364547" cy="2262703"/>
        </a:xfrm>
      </xdr:grpSpPr>
      <xdr:pic>
        <xdr:nvPicPr>
          <xdr:cNvPr id="17" name="Picture 4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09339" y="1083710"/>
            <a:ext cx="1990344" cy="1828800"/>
          </a:xfrm>
          <a:prstGeom prst="rect">
            <a:avLst/>
          </a:prstGeom>
        </xdr:spPr>
      </xdr:pic>
      <xdr:sp macro="" textlink="">
        <xdr:nvSpPr>
          <xdr:cNvPr id="18" name="TextBox 166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 txBox="1"/>
        </xdr:nvSpPr>
        <xdr:spPr>
          <a:xfrm rot="16200000">
            <a:off x="5157938" y="1666862"/>
            <a:ext cx="66217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/>
              <a:t>Murex</a:t>
            </a:r>
          </a:p>
        </xdr:txBody>
      </xdr:sp>
      <xdr:grpSp>
        <xdr:nvGrpSpPr>
          <xdr:cNvPr id="19" name="Group 176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GrpSpPr/>
        </xdr:nvGrpSpPr>
        <xdr:grpSpPr>
          <a:xfrm>
            <a:off x="5980850" y="649807"/>
            <a:ext cx="1293778" cy="538056"/>
            <a:chOff x="5893828" y="2262447"/>
            <a:chExt cx="750649" cy="403543"/>
          </a:xfrm>
        </xdr:grpSpPr>
        <xdr:sp macro="" textlink="">
          <xdr:nvSpPr>
            <xdr:cNvPr id="20" name="TextBox 177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SpPr txBox="1"/>
          </xdr:nvSpPr>
          <xdr:spPr>
            <a:xfrm rot="18292245">
              <a:off x="5837114" y="2443838"/>
              <a:ext cx="256283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21" name="TextBox 178">
              <a:extLst>
                <a:ext uri="{FF2B5EF4-FFF2-40B4-BE49-F238E27FC236}">
                  <a16:creationId xmlns:a16="http://schemas.microsoft.com/office/drawing/2014/main" id="{00000000-0008-0000-0400-000015000000}"/>
                </a:ext>
              </a:extLst>
            </xdr:cNvPr>
            <xdr:cNvSpPr txBox="1"/>
          </xdr:nvSpPr>
          <xdr:spPr>
            <a:xfrm rot="18292245">
              <a:off x="6104784" y="2391142"/>
              <a:ext cx="38856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F130A</a:t>
              </a:r>
            </a:p>
          </xdr:txBody>
        </xdr:sp>
        <xdr:sp macro="" textlink="">
          <xdr:nvSpPr>
            <xdr:cNvPr id="22" name="TextBox 179">
              <a:extLst>
                <a:ext uri="{FF2B5EF4-FFF2-40B4-BE49-F238E27FC236}">
                  <a16:creationId xmlns:a16="http://schemas.microsoft.com/office/drawing/2014/main" id="{00000000-0008-0000-0400-000016000000}"/>
                </a:ext>
              </a:extLst>
            </xdr:cNvPr>
            <xdr:cNvSpPr txBox="1"/>
          </xdr:nvSpPr>
          <xdr:spPr>
            <a:xfrm rot="18292245">
              <a:off x="6238364" y="2391142"/>
              <a:ext cx="375897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S136E</a:t>
              </a:r>
            </a:p>
          </xdr:txBody>
        </xdr:sp>
        <xdr:sp macro="" textlink="">
          <xdr:nvSpPr>
            <xdr:cNvPr id="23" name="TextBox 180">
              <a:extLst>
                <a:ext uri="{FF2B5EF4-FFF2-40B4-BE49-F238E27FC236}">
                  <a16:creationId xmlns:a16="http://schemas.microsoft.com/office/drawing/2014/main" id="{00000000-0008-0000-0400-000017000000}"/>
                </a:ext>
              </a:extLst>
            </xdr:cNvPr>
            <xdr:cNvSpPr txBox="1"/>
          </xdr:nvSpPr>
          <xdr:spPr>
            <a:xfrm rot="18292245">
              <a:off x="6382634" y="2381434"/>
              <a:ext cx="38082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L144A</a:t>
              </a:r>
            </a:p>
          </xdr:txBody>
        </xdr:sp>
        <xdr:sp macro="" textlink="">
          <xdr:nvSpPr>
            <xdr:cNvPr id="24" name="TextBox 181">
              <a:extLst>
                <a:ext uri="{FF2B5EF4-FFF2-40B4-BE49-F238E27FC236}">
                  <a16:creationId xmlns:a16="http://schemas.microsoft.com/office/drawing/2014/main" id="{00000000-0008-0000-0400-000018000000}"/>
                </a:ext>
              </a:extLst>
            </xdr:cNvPr>
            <xdr:cNvSpPr txBox="1"/>
          </xdr:nvSpPr>
          <xdr:spPr>
            <a:xfrm rot="18292245">
              <a:off x="5947001" y="2400278"/>
              <a:ext cx="388568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Y129A</a:t>
              </a:r>
            </a:p>
          </xdr:txBody>
        </xdr:sp>
      </xdr:grpSp>
    </xdr:grpSp>
    <xdr:clientData/>
  </xdr:twoCellAnchor>
  <xdr:twoCellAnchor>
    <xdr:from>
      <xdr:col>22</xdr:col>
      <xdr:colOff>778626</xdr:colOff>
      <xdr:row>14</xdr:row>
      <xdr:rowOff>95966</xdr:rowOff>
    </xdr:from>
    <xdr:to>
      <xdr:col>25</xdr:col>
      <xdr:colOff>824081</xdr:colOff>
      <xdr:row>26</xdr:row>
      <xdr:rowOff>87803</xdr:rowOff>
    </xdr:to>
    <xdr:grpSp>
      <xdr:nvGrpSpPr>
        <xdr:cNvPr id="8" name="Group 18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18939626" y="2940766"/>
          <a:ext cx="2521955" cy="2430237"/>
          <a:chOff x="5321762" y="2818129"/>
          <a:chExt cx="2521955" cy="2430237"/>
        </a:xfrm>
      </xdr:grpSpPr>
      <xdr:pic>
        <xdr:nvPicPr>
          <xdr:cNvPr id="9" name="Picture 5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709339" y="3230590"/>
            <a:ext cx="2134378" cy="2017776"/>
          </a:xfrm>
          <a:prstGeom prst="rect">
            <a:avLst/>
          </a:prstGeom>
        </xdr:spPr>
      </xdr:pic>
      <xdr:sp macro="" textlink="">
        <xdr:nvSpPr>
          <xdr:cNvPr id="10" name="TextBox 167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 rot="16200000">
            <a:off x="4994965" y="3990845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defTabSz="1075334">
              <a:defRPr/>
            </a:pPr>
            <a:r>
              <a:rPr lang="en-US" sz="1400">
                <a:solidFill>
                  <a:prstClr val="black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  <xdr:grpSp>
        <xdr:nvGrpSpPr>
          <xdr:cNvPr id="11" name="Group 182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pSpPr/>
        </xdr:nvGrpSpPr>
        <xdr:grpSpPr>
          <a:xfrm>
            <a:off x="6041127" y="2818129"/>
            <a:ext cx="1293778" cy="538056"/>
            <a:chOff x="5893828" y="2262447"/>
            <a:chExt cx="750649" cy="403543"/>
          </a:xfrm>
        </xdr:grpSpPr>
        <xdr:sp macro="" textlink="">
          <xdr:nvSpPr>
            <xdr:cNvPr id="12" name="TextBox 183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 txBox="1"/>
          </xdr:nvSpPr>
          <xdr:spPr>
            <a:xfrm rot="18292245">
              <a:off x="5837114" y="2443838"/>
              <a:ext cx="256283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13" name="TextBox 184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 txBox="1"/>
          </xdr:nvSpPr>
          <xdr:spPr>
            <a:xfrm rot="18292245">
              <a:off x="6104784" y="2391142"/>
              <a:ext cx="38856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F130A</a:t>
              </a:r>
            </a:p>
          </xdr:txBody>
        </xdr:sp>
        <xdr:sp macro="" textlink="">
          <xdr:nvSpPr>
            <xdr:cNvPr id="14" name="TextBox 185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 txBox="1"/>
          </xdr:nvSpPr>
          <xdr:spPr>
            <a:xfrm rot="18292245">
              <a:off x="6238364" y="2391142"/>
              <a:ext cx="375897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S136E</a:t>
              </a:r>
            </a:p>
          </xdr:txBody>
        </xdr:sp>
        <xdr:sp macro="" textlink="">
          <xdr:nvSpPr>
            <xdr:cNvPr id="15" name="TextBox 186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:cNvPr>
            <xdr:cNvSpPr txBox="1"/>
          </xdr:nvSpPr>
          <xdr:spPr>
            <a:xfrm rot="18292245">
              <a:off x="6382634" y="2381434"/>
              <a:ext cx="38082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L144A</a:t>
              </a:r>
            </a:p>
          </xdr:txBody>
        </xdr:sp>
        <xdr:sp macro="" textlink="">
          <xdr:nvSpPr>
            <xdr:cNvPr id="16" name="TextBox 187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SpPr txBox="1"/>
          </xdr:nvSpPr>
          <xdr:spPr>
            <a:xfrm rot="18292245">
              <a:off x="5947001" y="2400278"/>
              <a:ext cx="388568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Y129A</a:t>
              </a:r>
            </a:p>
          </xdr:txBody>
        </xdr:sp>
      </xdr:grpSp>
    </xdr:grpSp>
    <xdr:clientData/>
  </xdr:twoCellAnchor>
  <xdr:twoCellAnchor>
    <xdr:from>
      <xdr:col>17</xdr:col>
      <xdr:colOff>0</xdr:colOff>
      <xdr:row>34</xdr:row>
      <xdr:rowOff>0</xdr:rowOff>
    </xdr:from>
    <xdr:to>
      <xdr:col>22</xdr:col>
      <xdr:colOff>49282</xdr:colOff>
      <xdr:row>35</xdr:row>
      <xdr:rowOff>170941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14033500" y="6908800"/>
          <a:ext cx="417678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Figure 2-figure supplement 2C and 2D</a:t>
          </a:r>
        </a:p>
      </xdr:txBody>
    </xdr:sp>
    <xdr:clientData/>
  </xdr:twoCellAnchor>
  <xdr:twoCellAnchor>
    <xdr:from>
      <xdr:col>17</xdr:col>
      <xdr:colOff>98258</xdr:colOff>
      <xdr:row>37</xdr:row>
      <xdr:rowOff>3938</xdr:rowOff>
    </xdr:from>
    <xdr:to>
      <xdr:col>20</xdr:col>
      <xdr:colOff>537233</xdr:colOff>
      <xdr:row>46</xdr:row>
      <xdr:rowOff>105685</xdr:rowOff>
    </xdr:to>
    <xdr:grpSp>
      <xdr:nvGrpSpPr>
        <xdr:cNvPr id="46" name="Group 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pSpPr/>
      </xdr:nvGrpSpPr>
      <xdr:grpSpPr>
        <a:xfrm>
          <a:off x="14131758" y="7522338"/>
          <a:ext cx="2915475" cy="1930547"/>
          <a:chOff x="513894" y="1213901"/>
          <a:chExt cx="2915475" cy="1930547"/>
        </a:xfrm>
      </xdr:grpSpPr>
      <xdr:pic>
        <xdr:nvPicPr>
          <xdr:cNvPr id="76" name="Picture 2">
            <a:extLst>
              <a:ext uri="{FF2B5EF4-FFF2-40B4-BE49-F238E27FC236}">
                <a16:creationId xmlns:a16="http://schemas.microsoft.com/office/drawing/2014/main" id="{00000000-0008-0000-04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1721" y="1370512"/>
            <a:ext cx="2517648" cy="1773936"/>
          </a:xfrm>
          <a:prstGeom prst="rect">
            <a:avLst/>
          </a:prstGeom>
        </xdr:spPr>
      </xdr:pic>
      <xdr:grpSp>
        <xdr:nvGrpSpPr>
          <xdr:cNvPr id="77" name="Group 7">
            <a:extLst>
              <a:ext uri="{FF2B5EF4-FFF2-40B4-BE49-F238E27FC236}">
                <a16:creationId xmlns:a16="http://schemas.microsoft.com/office/drawing/2014/main" id="{00000000-0008-0000-0400-00004D000000}"/>
              </a:ext>
            </a:extLst>
          </xdr:cNvPr>
          <xdr:cNvGrpSpPr/>
        </xdr:nvGrpSpPr>
        <xdr:grpSpPr>
          <a:xfrm>
            <a:off x="1100761" y="1213901"/>
            <a:ext cx="1704859" cy="575040"/>
            <a:chOff x="5888298" y="2265198"/>
            <a:chExt cx="1278640" cy="431282"/>
          </a:xfrm>
        </xdr:grpSpPr>
        <xdr:sp macro="" textlink="">
          <xdr:nvSpPr>
            <xdr:cNvPr id="79" name="TextBox 8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 txBox="1"/>
          </xdr:nvSpPr>
          <xdr:spPr>
            <a:xfrm rot="18292245">
              <a:off x="5852489" y="2427557"/>
              <a:ext cx="25628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80" name="TextBox 9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SpPr txBox="1"/>
          </xdr:nvSpPr>
          <xdr:spPr>
            <a:xfrm rot="18292245">
              <a:off x="6221454" y="2427985"/>
              <a:ext cx="35232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G53A</a:t>
              </a:r>
            </a:p>
          </xdr:txBody>
        </xdr:sp>
        <xdr:sp macro="" textlink="">
          <xdr:nvSpPr>
            <xdr:cNvPr id="81" name="TextBox 10">
              <a:extLst>
                <a:ext uri="{FF2B5EF4-FFF2-40B4-BE49-F238E27FC236}">
                  <a16:creationId xmlns:a16="http://schemas.microsoft.com/office/drawing/2014/main" id="{00000000-0008-0000-0400-000051000000}"/>
                </a:ext>
              </a:extLst>
            </xdr:cNvPr>
            <xdr:cNvSpPr txBox="1"/>
          </xdr:nvSpPr>
          <xdr:spPr>
            <a:xfrm rot="18292245">
              <a:off x="6389132" y="2417464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F56A</a:t>
              </a:r>
            </a:p>
          </xdr:txBody>
        </xdr:sp>
        <xdr:sp macro="" textlink="">
          <xdr:nvSpPr>
            <xdr:cNvPr id="82" name="TextBox 11">
              <a:extLst>
                <a:ext uri="{FF2B5EF4-FFF2-40B4-BE49-F238E27FC236}">
                  <a16:creationId xmlns:a16="http://schemas.microsoft.com/office/drawing/2014/main" id="{00000000-0008-0000-0400-000052000000}"/>
                </a:ext>
              </a:extLst>
            </xdr:cNvPr>
            <xdr:cNvSpPr txBox="1"/>
          </xdr:nvSpPr>
          <xdr:spPr>
            <a:xfrm rot="18292245">
              <a:off x="6537819" y="2414620"/>
              <a:ext cx="378952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W66A</a:t>
              </a:r>
            </a:p>
          </xdr:txBody>
        </xdr:sp>
        <xdr:sp macro="" textlink="">
          <xdr:nvSpPr>
            <xdr:cNvPr id="83" name="TextBox 12">
              <a:extLst>
                <a:ext uri="{FF2B5EF4-FFF2-40B4-BE49-F238E27FC236}">
                  <a16:creationId xmlns:a16="http://schemas.microsoft.com/office/drawing/2014/main" id="{00000000-0008-0000-0400-000053000000}"/>
                </a:ext>
              </a:extLst>
            </xdr:cNvPr>
            <xdr:cNvSpPr txBox="1"/>
          </xdr:nvSpPr>
          <xdr:spPr>
            <a:xfrm rot="18292245">
              <a:off x="6699933" y="2381578"/>
              <a:ext cx="417425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FW/AA</a:t>
              </a:r>
            </a:p>
          </xdr:txBody>
        </xdr:sp>
        <xdr:sp macro="" textlink="">
          <xdr:nvSpPr>
            <xdr:cNvPr id="84" name="TextBox 13">
              <a:extLst>
                <a:ext uri="{FF2B5EF4-FFF2-40B4-BE49-F238E27FC236}">
                  <a16:creationId xmlns:a16="http://schemas.microsoft.com/office/drawing/2014/main" id="{00000000-0008-0000-0400-000054000000}"/>
                </a:ext>
              </a:extLst>
            </xdr:cNvPr>
            <xdr:cNvSpPr txBox="1"/>
          </xdr:nvSpPr>
          <xdr:spPr>
            <a:xfrm rot="18292245">
              <a:off x="6874939" y="2387998"/>
              <a:ext cx="39933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FW/EE</a:t>
              </a:r>
            </a:p>
          </xdr:txBody>
        </xdr:sp>
        <xdr:sp macro="" textlink="">
          <xdr:nvSpPr>
            <xdr:cNvPr id="85" name="TextBox 14">
              <a:extLst>
                <a:ext uri="{FF2B5EF4-FFF2-40B4-BE49-F238E27FC236}">
                  <a16:creationId xmlns:a16="http://schemas.microsoft.com/office/drawing/2014/main" id="{00000000-0008-0000-0400-000055000000}"/>
                </a:ext>
              </a:extLst>
            </xdr:cNvPr>
            <xdr:cNvSpPr txBox="1"/>
          </xdr:nvSpPr>
          <xdr:spPr>
            <a:xfrm rot="18292245">
              <a:off x="6025615" y="2419601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F52A</a:t>
              </a:r>
            </a:p>
          </xdr:txBody>
        </xdr:sp>
      </xdr:grpSp>
      <xdr:sp macro="" textlink="">
        <xdr:nvSpPr>
          <xdr:cNvPr id="78" name="TextBox 23">
            <a:extLst>
              <a:ext uri="{FF2B5EF4-FFF2-40B4-BE49-F238E27FC236}">
                <a16:creationId xmlns:a16="http://schemas.microsoft.com/office/drawing/2014/main" id="{00000000-0008-0000-0400-00004E000000}"/>
              </a:ext>
            </a:extLst>
          </xdr:cNvPr>
          <xdr:cNvSpPr txBox="1"/>
        </xdr:nvSpPr>
        <xdr:spPr>
          <a:xfrm rot="16200000">
            <a:off x="336696" y="1976687"/>
            <a:ext cx="66217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/>
              <a:t>Murex</a:t>
            </a:r>
          </a:p>
        </xdr:txBody>
      </xdr:sp>
    </xdr:grpSp>
    <xdr:clientData/>
  </xdr:twoCellAnchor>
  <xdr:twoCellAnchor>
    <xdr:from>
      <xdr:col>17</xdr:col>
      <xdr:colOff>98258</xdr:colOff>
      <xdr:row>48</xdr:row>
      <xdr:rowOff>13051</xdr:rowOff>
    </xdr:from>
    <xdr:to>
      <xdr:col>20</xdr:col>
      <xdr:colOff>650009</xdr:colOff>
      <xdr:row>60</xdr:row>
      <xdr:rowOff>16025</xdr:rowOff>
    </xdr:to>
    <xdr:grpSp>
      <xdr:nvGrpSpPr>
        <xdr:cNvPr id="47" name="Group 27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GrpSpPr/>
      </xdr:nvGrpSpPr>
      <xdr:grpSpPr>
        <a:xfrm>
          <a:off x="14131758" y="9766651"/>
          <a:ext cx="3028251" cy="2441374"/>
          <a:chOff x="513894" y="3458214"/>
          <a:chExt cx="3028251" cy="2441374"/>
        </a:xfrm>
      </xdr:grpSpPr>
      <xdr:pic>
        <xdr:nvPicPr>
          <xdr:cNvPr id="66" name="Picture 3">
            <a:extLst>
              <a:ext uri="{FF2B5EF4-FFF2-40B4-BE49-F238E27FC236}">
                <a16:creationId xmlns:a16="http://schemas.microsoft.com/office/drawing/2014/main" id="{00000000-0008-0000-04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1721" y="3890956"/>
            <a:ext cx="2630424" cy="2008632"/>
          </a:xfrm>
          <a:prstGeom prst="rect">
            <a:avLst/>
          </a:prstGeom>
        </xdr:spPr>
      </xdr:pic>
      <xdr:grpSp>
        <xdr:nvGrpSpPr>
          <xdr:cNvPr id="67" name="Group 15"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GrpSpPr/>
        </xdr:nvGrpSpPr>
        <xdr:grpSpPr>
          <a:xfrm>
            <a:off x="1078434" y="3458214"/>
            <a:ext cx="1704859" cy="575040"/>
            <a:chOff x="5888298" y="2265198"/>
            <a:chExt cx="1278640" cy="431282"/>
          </a:xfrm>
        </xdr:grpSpPr>
        <xdr:sp macro="" textlink="">
          <xdr:nvSpPr>
            <xdr:cNvPr id="69" name="TextBox 16">
              <a:extLst>
                <a:ext uri="{FF2B5EF4-FFF2-40B4-BE49-F238E27FC236}">
                  <a16:creationId xmlns:a16="http://schemas.microsoft.com/office/drawing/2014/main" id="{00000000-0008-0000-0400-000045000000}"/>
                </a:ext>
              </a:extLst>
            </xdr:cNvPr>
            <xdr:cNvSpPr txBox="1"/>
          </xdr:nvSpPr>
          <xdr:spPr>
            <a:xfrm rot="18292245">
              <a:off x="5852489" y="2427557"/>
              <a:ext cx="25628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70" name="TextBox 17">
              <a:extLst>
                <a:ext uri="{FF2B5EF4-FFF2-40B4-BE49-F238E27FC236}">
                  <a16:creationId xmlns:a16="http://schemas.microsoft.com/office/drawing/2014/main" id="{00000000-0008-0000-0400-000046000000}"/>
                </a:ext>
              </a:extLst>
            </xdr:cNvPr>
            <xdr:cNvSpPr txBox="1"/>
          </xdr:nvSpPr>
          <xdr:spPr>
            <a:xfrm rot="18292245">
              <a:off x="6221454" y="2427985"/>
              <a:ext cx="35232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G53A</a:t>
              </a:r>
            </a:p>
          </xdr:txBody>
        </xdr:sp>
        <xdr:sp macro="" textlink="">
          <xdr:nvSpPr>
            <xdr:cNvPr id="71" name="TextBox 18">
              <a:extLst>
                <a:ext uri="{FF2B5EF4-FFF2-40B4-BE49-F238E27FC236}">
                  <a16:creationId xmlns:a16="http://schemas.microsoft.com/office/drawing/2014/main" id="{00000000-0008-0000-0400-000047000000}"/>
                </a:ext>
              </a:extLst>
            </xdr:cNvPr>
            <xdr:cNvSpPr txBox="1"/>
          </xdr:nvSpPr>
          <xdr:spPr>
            <a:xfrm rot="18292245">
              <a:off x="6389132" y="2417464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F56A</a:t>
              </a:r>
            </a:p>
          </xdr:txBody>
        </xdr:sp>
        <xdr:sp macro="" textlink="">
          <xdr:nvSpPr>
            <xdr:cNvPr id="72" name="TextBox 19">
              <a:extLst>
                <a:ext uri="{FF2B5EF4-FFF2-40B4-BE49-F238E27FC236}">
                  <a16:creationId xmlns:a16="http://schemas.microsoft.com/office/drawing/2014/main" id="{00000000-0008-0000-0400-000048000000}"/>
                </a:ext>
              </a:extLst>
            </xdr:cNvPr>
            <xdr:cNvSpPr txBox="1"/>
          </xdr:nvSpPr>
          <xdr:spPr>
            <a:xfrm rot="18292245">
              <a:off x="6537819" y="2414620"/>
              <a:ext cx="378952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W66A</a:t>
              </a:r>
            </a:p>
          </xdr:txBody>
        </xdr:sp>
        <xdr:sp macro="" textlink="">
          <xdr:nvSpPr>
            <xdr:cNvPr id="73" name="TextBox 20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SpPr txBox="1"/>
          </xdr:nvSpPr>
          <xdr:spPr>
            <a:xfrm rot="18292245">
              <a:off x="6699933" y="2381578"/>
              <a:ext cx="417425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FW/AA</a:t>
              </a:r>
            </a:p>
          </xdr:txBody>
        </xdr:sp>
        <xdr:sp macro="" textlink="">
          <xdr:nvSpPr>
            <xdr:cNvPr id="74" name="TextBox 21">
              <a:extLst>
                <a:ext uri="{FF2B5EF4-FFF2-40B4-BE49-F238E27FC236}">
                  <a16:creationId xmlns:a16="http://schemas.microsoft.com/office/drawing/2014/main" id="{00000000-0008-0000-0400-00004A000000}"/>
                </a:ext>
              </a:extLst>
            </xdr:cNvPr>
            <xdr:cNvSpPr txBox="1"/>
          </xdr:nvSpPr>
          <xdr:spPr>
            <a:xfrm rot="18292245">
              <a:off x="6874939" y="2387998"/>
              <a:ext cx="399334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FW/EE</a:t>
              </a:r>
            </a:p>
          </xdr:txBody>
        </xdr:sp>
        <xdr:sp macro="" textlink="">
          <xdr:nvSpPr>
            <xdr:cNvPr id="75" name="TextBox 22">
              <a:extLst>
                <a:ext uri="{FF2B5EF4-FFF2-40B4-BE49-F238E27FC236}">
                  <a16:creationId xmlns:a16="http://schemas.microsoft.com/office/drawing/2014/main" id="{00000000-0008-0000-0400-00004B000000}"/>
                </a:ext>
              </a:extLst>
            </xdr:cNvPr>
            <xdr:cNvSpPr txBox="1"/>
          </xdr:nvSpPr>
          <xdr:spPr>
            <a:xfrm rot="18292245">
              <a:off x="6025615" y="2419601"/>
              <a:ext cx="340479" cy="18466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F52A</a:t>
              </a:r>
            </a:p>
          </xdr:txBody>
        </xdr:sp>
      </xdr:grpSp>
      <xdr:sp macro="" textlink="">
        <xdr:nvSpPr>
          <xdr:cNvPr id="68" name="TextBox 24"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SpPr txBox="1"/>
        </xdr:nvSpPr>
        <xdr:spPr>
          <a:xfrm rot="16200000">
            <a:off x="187097" y="4670812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defTabSz="1075334">
              <a:defRPr/>
            </a:pPr>
            <a:r>
              <a:rPr lang="en-US" sz="1400">
                <a:solidFill>
                  <a:prstClr val="black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</xdr:grpSp>
    <xdr:clientData/>
  </xdr:twoCellAnchor>
  <xdr:twoCellAnchor>
    <xdr:from>
      <xdr:col>22</xdr:col>
      <xdr:colOff>187302</xdr:colOff>
      <xdr:row>36</xdr:row>
      <xdr:rowOff>163782</xdr:rowOff>
    </xdr:from>
    <xdr:to>
      <xdr:col>25</xdr:col>
      <xdr:colOff>271051</xdr:colOff>
      <xdr:row>47</xdr:row>
      <xdr:rowOff>75185</xdr:rowOff>
    </xdr:to>
    <xdr:grpSp>
      <xdr:nvGrpSpPr>
        <xdr:cNvPr id="48" name="Group 4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pSpPr/>
      </xdr:nvGrpSpPr>
      <xdr:grpSpPr>
        <a:xfrm>
          <a:off x="18348302" y="7478982"/>
          <a:ext cx="2560249" cy="2146603"/>
          <a:chOff x="4685078" y="1170545"/>
          <a:chExt cx="2560249" cy="2146603"/>
        </a:xfrm>
      </xdr:grpSpPr>
      <xdr:pic>
        <xdr:nvPicPr>
          <xdr:cNvPr id="58" name="Picture 5">
            <a:extLst>
              <a:ext uri="{FF2B5EF4-FFF2-40B4-BE49-F238E27FC236}">
                <a16:creationId xmlns:a16="http://schemas.microsoft.com/office/drawing/2014/main" id="{00000000-0008-0000-04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2855" y="1439580"/>
            <a:ext cx="2252472" cy="1877568"/>
          </a:xfrm>
          <a:prstGeom prst="rect">
            <a:avLst/>
          </a:prstGeom>
        </xdr:spPr>
      </xdr:pic>
      <xdr:sp macro="" textlink="">
        <xdr:nvSpPr>
          <xdr:cNvPr id="59" name="TextBox 25">
            <a:extLst>
              <a:ext uri="{FF2B5EF4-FFF2-40B4-BE49-F238E27FC236}">
                <a16:creationId xmlns:a16="http://schemas.microsoft.com/office/drawing/2014/main" id="{00000000-0008-0000-0400-00003B000000}"/>
              </a:ext>
            </a:extLst>
          </xdr:cNvPr>
          <xdr:cNvSpPr txBox="1"/>
        </xdr:nvSpPr>
        <xdr:spPr>
          <a:xfrm rot="16200000">
            <a:off x="4507880" y="2329035"/>
            <a:ext cx="66217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/>
              <a:t>Murex</a:t>
            </a:r>
          </a:p>
        </xdr:txBody>
      </xdr:sp>
      <xdr:grpSp>
        <xdr:nvGrpSpPr>
          <xdr:cNvPr id="60" name="Group 28">
            <a:extLst>
              <a:ext uri="{FF2B5EF4-FFF2-40B4-BE49-F238E27FC236}">
                <a16:creationId xmlns:a16="http://schemas.microsoft.com/office/drawing/2014/main" id="{00000000-0008-0000-0400-00003C000000}"/>
              </a:ext>
            </a:extLst>
          </xdr:cNvPr>
          <xdr:cNvGrpSpPr/>
        </xdr:nvGrpSpPr>
        <xdr:grpSpPr>
          <a:xfrm>
            <a:off x="5258381" y="1170545"/>
            <a:ext cx="1293778" cy="538056"/>
            <a:chOff x="5893828" y="2262447"/>
            <a:chExt cx="750649" cy="403543"/>
          </a:xfrm>
        </xdr:grpSpPr>
        <xdr:sp macro="" textlink="">
          <xdr:nvSpPr>
            <xdr:cNvPr id="61" name="TextBox 29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SpPr txBox="1"/>
          </xdr:nvSpPr>
          <xdr:spPr>
            <a:xfrm rot="18292245">
              <a:off x="5837114" y="2443838"/>
              <a:ext cx="256283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62" name="TextBox 30">
              <a:extLst>
                <a:ext uri="{FF2B5EF4-FFF2-40B4-BE49-F238E27FC236}">
                  <a16:creationId xmlns:a16="http://schemas.microsoft.com/office/drawing/2014/main" id="{00000000-0008-0000-0400-00003E000000}"/>
                </a:ext>
              </a:extLst>
            </xdr:cNvPr>
            <xdr:cNvSpPr txBox="1"/>
          </xdr:nvSpPr>
          <xdr:spPr>
            <a:xfrm rot="18292245">
              <a:off x="6104784" y="2391142"/>
              <a:ext cx="38856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F130A</a:t>
              </a:r>
            </a:p>
          </xdr:txBody>
        </xdr:sp>
        <xdr:sp macro="" textlink="">
          <xdr:nvSpPr>
            <xdr:cNvPr id="63" name="TextBox 31">
              <a:extLst>
                <a:ext uri="{FF2B5EF4-FFF2-40B4-BE49-F238E27FC236}">
                  <a16:creationId xmlns:a16="http://schemas.microsoft.com/office/drawing/2014/main" id="{00000000-0008-0000-0400-00003F000000}"/>
                </a:ext>
              </a:extLst>
            </xdr:cNvPr>
            <xdr:cNvSpPr txBox="1"/>
          </xdr:nvSpPr>
          <xdr:spPr>
            <a:xfrm rot="18292245">
              <a:off x="6238364" y="2391142"/>
              <a:ext cx="375897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S136E</a:t>
              </a:r>
            </a:p>
          </xdr:txBody>
        </xdr:sp>
        <xdr:sp macro="" textlink="">
          <xdr:nvSpPr>
            <xdr:cNvPr id="64" name="TextBox 32">
              <a:extLst>
                <a:ext uri="{FF2B5EF4-FFF2-40B4-BE49-F238E27FC236}">
                  <a16:creationId xmlns:a16="http://schemas.microsoft.com/office/drawing/2014/main" id="{00000000-0008-0000-0400-000040000000}"/>
                </a:ext>
              </a:extLst>
            </xdr:cNvPr>
            <xdr:cNvSpPr txBox="1"/>
          </xdr:nvSpPr>
          <xdr:spPr>
            <a:xfrm rot="18292245">
              <a:off x="6382634" y="2381434"/>
              <a:ext cx="38082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L144A</a:t>
              </a:r>
            </a:p>
          </xdr:txBody>
        </xdr:sp>
        <xdr:sp macro="" textlink="">
          <xdr:nvSpPr>
            <xdr:cNvPr id="65" name="TextBox 33">
              <a:extLst>
                <a:ext uri="{FF2B5EF4-FFF2-40B4-BE49-F238E27FC236}">
                  <a16:creationId xmlns:a16="http://schemas.microsoft.com/office/drawing/2014/main" id="{00000000-0008-0000-0400-000041000000}"/>
                </a:ext>
              </a:extLst>
            </xdr:cNvPr>
            <xdr:cNvSpPr txBox="1"/>
          </xdr:nvSpPr>
          <xdr:spPr>
            <a:xfrm rot="18292245">
              <a:off x="5947001" y="2400278"/>
              <a:ext cx="388568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Y129A</a:t>
              </a:r>
            </a:p>
          </xdr:txBody>
        </xdr:sp>
      </xdr:grpSp>
    </xdr:grpSp>
    <xdr:clientData/>
  </xdr:twoCellAnchor>
  <xdr:twoCellAnchor>
    <xdr:from>
      <xdr:col>22</xdr:col>
      <xdr:colOff>253308</xdr:colOff>
      <xdr:row>48</xdr:row>
      <xdr:rowOff>165418</xdr:rowOff>
    </xdr:from>
    <xdr:to>
      <xdr:col>25</xdr:col>
      <xdr:colOff>246799</xdr:colOff>
      <xdr:row>60</xdr:row>
      <xdr:rowOff>27708</xdr:rowOff>
    </xdr:to>
    <xdr:grpSp>
      <xdr:nvGrpSpPr>
        <xdr:cNvPr id="49" name="Group 4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GrpSpPr/>
      </xdr:nvGrpSpPr>
      <xdr:grpSpPr>
        <a:xfrm>
          <a:off x="18414308" y="9919018"/>
          <a:ext cx="2469991" cy="2300690"/>
          <a:chOff x="4671704" y="3610581"/>
          <a:chExt cx="2469991" cy="2300690"/>
        </a:xfrm>
      </xdr:grpSpPr>
      <xdr:pic>
        <xdr:nvPicPr>
          <xdr:cNvPr id="50" name="Picture 6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2855" y="4030655"/>
            <a:ext cx="2148840" cy="1880616"/>
          </a:xfrm>
          <a:prstGeom prst="rect">
            <a:avLst/>
          </a:prstGeom>
        </xdr:spPr>
      </xdr:pic>
      <xdr:sp macro="" textlink="">
        <xdr:nvSpPr>
          <xdr:cNvPr id="51" name="TextBox 26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 rot="16200000">
            <a:off x="4344907" y="4653018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defTabSz="1075334">
              <a:defRPr/>
            </a:pPr>
            <a:r>
              <a:rPr lang="en-US" sz="1400">
                <a:solidFill>
                  <a:prstClr val="black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  <xdr:grpSp>
        <xdr:nvGrpSpPr>
          <xdr:cNvPr id="52" name="Group 34"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GrpSpPr/>
        </xdr:nvGrpSpPr>
        <xdr:grpSpPr>
          <a:xfrm>
            <a:off x="5213233" y="3610581"/>
            <a:ext cx="1293778" cy="538056"/>
            <a:chOff x="5893828" y="2262447"/>
            <a:chExt cx="750649" cy="403543"/>
          </a:xfrm>
        </xdr:grpSpPr>
        <xdr:sp macro="" textlink="">
          <xdr:nvSpPr>
            <xdr:cNvPr id="53" name="TextBox 35">
              <a:extLst>
                <a:ext uri="{FF2B5EF4-FFF2-40B4-BE49-F238E27FC236}">
                  <a16:creationId xmlns:a16="http://schemas.microsoft.com/office/drawing/2014/main" id="{00000000-0008-0000-0400-000035000000}"/>
                </a:ext>
              </a:extLst>
            </xdr:cNvPr>
            <xdr:cNvSpPr txBox="1"/>
          </xdr:nvSpPr>
          <xdr:spPr>
            <a:xfrm rot="18292245">
              <a:off x="5837114" y="2443838"/>
              <a:ext cx="256283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Wt</a:t>
              </a:r>
            </a:p>
          </xdr:txBody>
        </xdr:sp>
        <xdr:sp macro="" textlink="">
          <xdr:nvSpPr>
            <xdr:cNvPr id="54" name="TextBox 36">
              <a:extLst>
                <a:ext uri="{FF2B5EF4-FFF2-40B4-BE49-F238E27FC236}">
                  <a16:creationId xmlns:a16="http://schemas.microsoft.com/office/drawing/2014/main" id="{00000000-0008-0000-0400-000036000000}"/>
                </a:ext>
              </a:extLst>
            </xdr:cNvPr>
            <xdr:cNvSpPr txBox="1"/>
          </xdr:nvSpPr>
          <xdr:spPr>
            <a:xfrm rot="18292245">
              <a:off x="6104784" y="2391142"/>
              <a:ext cx="38856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F130A</a:t>
              </a:r>
            </a:p>
          </xdr:txBody>
        </xdr:sp>
        <xdr:sp macro="" textlink="">
          <xdr:nvSpPr>
            <xdr:cNvPr id="55" name="TextBox 37">
              <a:extLst>
                <a:ext uri="{FF2B5EF4-FFF2-40B4-BE49-F238E27FC236}">
                  <a16:creationId xmlns:a16="http://schemas.microsoft.com/office/drawing/2014/main" id="{00000000-0008-0000-0400-000037000000}"/>
                </a:ext>
              </a:extLst>
            </xdr:cNvPr>
            <xdr:cNvSpPr txBox="1"/>
          </xdr:nvSpPr>
          <xdr:spPr>
            <a:xfrm rot="18292245">
              <a:off x="6238364" y="2391142"/>
              <a:ext cx="375897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S136E</a:t>
              </a:r>
            </a:p>
          </xdr:txBody>
        </xdr:sp>
        <xdr:sp macro="" textlink="">
          <xdr:nvSpPr>
            <xdr:cNvPr id="56" name="TextBox 38">
              <a:extLst>
                <a:ext uri="{FF2B5EF4-FFF2-40B4-BE49-F238E27FC236}">
                  <a16:creationId xmlns:a16="http://schemas.microsoft.com/office/drawing/2014/main" id="{00000000-0008-0000-0400-000038000000}"/>
                </a:ext>
              </a:extLst>
            </xdr:cNvPr>
            <xdr:cNvSpPr txBox="1"/>
          </xdr:nvSpPr>
          <xdr:spPr>
            <a:xfrm rot="18292245">
              <a:off x="6382634" y="2381434"/>
              <a:ext cx="380829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L144A</a:t>
              </a:r>
            </a:p>
          </xdr:txBody>
        </xdr:sp>
        <xdr:sp macro="" textlink="">
          <xdr:nvSpPr>
            <xdr:cNvPr id="57" name="TextBox 39">
              <a:extLst>
                <a:ext uri="{FF2B5EF4-FFF2-40B4-BE49-F238E27FC236}">
                  <a16:creationId xmlns:a16="http://schemas.microsoft.com/office/drawing/2014/main" id="{00000000-0008-0000-0400-000039000000}"/>
                </a:ext>
              </a:extLst>
            </xdr:cNvPr>
            <xdr:cNvSpPr txBox="1"/>
          </xdr:nvSpPr>
          <xdr:spPr>
            <a:xfrm rot="18292245">
              <a:off x="5947001" y="2400278"/>
              <a:ext cx="388568" cy="142856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>
                  <a:latin typeface="Calibri" panose="020F0502020204030204" pitchFamily="34" charset="0"/>
                  <a:cs typeface="Calibri" panose="020F0502020204030204" pitchFamily="34" charset="0"/>
                </a:rPr>
                <a:t>Y129A</a:t>
              </a: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26</xdr:row>
      <xdr:rowOff>107950</xdr:rowOff>
    </xdr:from>
    <xdr:to>
      <xdr:col>13</xdr:col>
      <xdr:colOff>660400</xdr:colOff>
      <xdr:row>39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787400</xdr:colOff>
      <xdr:row>3</xdr:row>
      <xdr:rowOff>0</xdr:rowOff>
    </xdr:from>
    <xdr:to>
      <xdr:col>7</xdr:col>
      <xdr:colOff>304800</xdr:colOff>
      <xdr:row>4</xdr:row>
      <xdr:rowOff>170941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438400" y="609600"/>
          <a:ext cx="364490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dirty="0"/>
            <a:t>Figure 7-figure supplement 1A</a:t>
          </a:r>
          <a:endParaRPr lang="en-US"/>
        </a:p>
      </xdr:txBody>
    </xdr:sp>
    <xdr:clientData/>
  </xdr:twoCellAnchor>
  <xdr:twoCellAnchor editAs="oneCell">
    <xdr:from>
      <xdr:col>1</xdr:col>
      <xdr:colOff>253544</xdr:colOff>
      <xdr:row>7</xdr:row>
      <xdr:rowOff>80751</xdr:rowOff>
    </xdr:from>
    <xdr:to>
      <xdr:col>3</xdr:col>
      <xdr:colOff>696014</xdr:colOff>
      <xdr:row>23</xdr:row>
      <xdr:rowOff>98722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079044" y="1503151"/>
          <a:ext cx="2093470" cy="326917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10</xdr:row>
      <xdr:rowOff>96864</xdr:rowOff>
    </xdr:from>
    <xdr:to>
      <xdr:col>1</xdr:col>
      <xdr:colOff>307777</xdr:colOff>
      <xdr:row>14</xdr:row>
      <xdr:rowOff>87026</xdr:rowOff>
    </xdr:to>
    <xdr:sp macro="" textlink="">
      <xdr:nvSpPr>
        <xdr:cNvPr id="4" name="TextBox 3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 rot="16200000">
          <a:off x="577908" y="2376456"/>
          <a:ext cx="80296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prstClr val="black"/>
              </a:solidFill>
              <a:cs typeface="Calibri" panose="020F0502020204030204" pitchFamily="34" charset="0"/>
            </a:rPr>
            <a:t>α-</a:t>
          </a:r>
          <a:r>
            <a:rPr lang="en-US" sz="1400"/>
            <a:t>ERp46</a:t>
          </a:r>
        </a:p>
      </xdr:txBody>
    </xdr:sp>
    <xdr:clientData/>
  </xdr:twoCellAnchor>
  <xdr:twoCellAnchor>
    <xdr:from>
      <xdr:col>3</xdr:col>
      <xdr:colOff>690402</xdr:colOff>
      <xdr:row>9</xdr:row>
      <xdr:rowOff>190206</xdr:rowOff>
    </xdr:from>
    <xdr:to>
      <xdr:col>4</xdr:col>
      <xdr:colOff>206662</xdr:colOff>
      <xdr:row>11</xdr:row>
      <xdr:rowOff>45416</xdr:rowOff>
    </xdr:to>
    <xdr:sp macro="" textlink="">
      <xdr:nvSpPr>
        <xdr:cNvPr id="5" name="TextBox 3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66902" y="2019006"/>
          <a:ext cx="34176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55</a:t>
          </a:r>
        </a:p>
      </xdr:txBody>
    </xdr:sp>
    <xdr:clientData/>
  </xdr:twoCellAnchor>
  <xdr:twoCellAnchor>
    <xdr:from>
      <xdr:col>3</xdr:col>
      <xdr:colOff>771911</xdr:colOff>
      <xdr:row>11</xdr:row>
      <xdr:rowOff>16254</xdr:rowOff>
    </xdr:from>
    <xdr:to>
      <xdr:col>4</xdr:col>
      <xdr:colOff>75951</xdr:colOff>
      <xdr:row>11</xdr:row>
      <xdr:rowOff>16254</xdr:rowOff>
    </xdr:to>
    <xdr:cxnSp macro="">
      <xdr:nvCxnSpPr>
        <xdr:cNvPr id="6" name="Straight Connector 3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3248411" y="2251454"/>
          <a:ext cx="12954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771911</xdr:colOff>
      <xdr:row>13</xdr:row>
      <xdr:rowOff>7580</xdr:rowOff>
    </xdr:from>
    <xdr:to>
      <xdr:col>4</xdr:col>
      <xdr:colOff>75951</xdr:colOff>
      <xdr:row>13</xdr:row>
      <xdr:rowOff>7580</xdr:rowOff>
    </xdr:to>
    <xdr:cxnSp macro="">
      <xdr:nvCxnSpPr>
        <xdr:cNvPr id="7" name="Straight Connector 3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3248411" y="2649180"/>
          <a:ext cx="12954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762858</xdr:colOff>
      <xdr:row>15</xdr:row>
      <xdr:rowOff>32361</xdr:rowOff>
    </xdr:from>
    <xdr:to>
      <xdr:col>4</xdr:col>
      <xdr:colOff>66898</xdr:colOff>
      <xdr:row>15</xdr:row>
      <xdr:rowOff>32361</xdr:rowOff>
    </xdr:to>
    <xdr:cxnSp macro="">
      <xdr:nvCxnSpPr>
        <xdr:cNvPr id="8" name="Straight Connector 3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>
          <a:cxnSpLocks/>
        </xdr:cNvCxnSpPr>
      </xdr:nvCxnSpPr>
      <xdr:spPr>
        <a:xfrm flipH="1">
          <a:off x="3239358" y="3080361"/>
          <a:ext cx="12954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690402</xdr:colOff>
      <xdr:row>11</xdr:row>
      <xdr:rowOff>196007</xdr:rowOff>
    </xdr:from>
    <xdr:to>
      <xdr:col>4</xdr:col>
      <xdr:colOff>206662</xdr:colOff>
      <xdr:row>13</xdr:row>
      <xdr:rowOff>51217</xdr:rowOff>
    </xdr:to>
    <xdr:sp macro="" textlink="">
      <xdr:nvSpPr>
        <xdr:cNvPr id="9" name="TextBox 3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166902" y="2431207"/>
          <a:ext cx="34176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45</a:t>
          </a:r>
        </a:p>
      </xdr:txBody>
    </xdr:sp>
    <xdr:clientData/>
  </xdr:twoCellAnchor>
  <xdr:twoCellAnchor>
    <xdr:from>
      <xdr:col>3</xdr:col>
      <xdr:colOff>690402</xdr:colOff>
      <xdr:row>13</xdr:row>
      <xdr:rowOff>201492</xdr:rowOff>
    </xdr:from>
    <xdr:to>
      <xdr:col>4</xdr:col>
      <xdr:colOff>206662</xdr:colOff>
      <xdr:row>15</xdr:row>
      <xdr:rowOff>56702</xdr:rowOff>
    </xdr:to>
    <xdr:sp macro="" textlink="">
      <xdr:nvSpPr>
        <xdr:cNvPr id="10" name="TextBox 36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66902" y="2843092"/>
          <a:ext cx="34176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35</a:t>
          </a:r>
        </a:p>
      </xdr:txBody>
    </xdr:sp>
    <xdr:clientData/>
  </xdr:twoCellAnchor>
  <xdr:twoCellAnchor>
    <xdr:from>
      <xdr:col>1</xdr:col>
      <xdr:colOff>802674</xdr:colOff>
      <xdr:row>6</xdr:row>
      <xdr:rowOff>44200</xdr:rowOff>
    </xdr:from>
    <xdr:to>
      <xdr:col>3</xdr:col>
      <xdr:colOff>500521</xdr:colOff>
      <xdr:row>7</xdr:row>
      <xdr:rowOff>148777</xdr:rowOff>
    </xdr:to>
    <xdr:sp macro="" textlink="">
      <xdr:nvSpPr>
        <xdr:cNvPr id="11" name="TextBox 37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628174" y="1263400"/>
          <a:ext cx="1348847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sh1   sh2    NT</a:t>
          </a:r>
        </a:p>
      </xdr:txBody>
    </xdr:sp>
    <xdr:clientData/>
  </xdr:twoCellAnchor>
  <xdr:twoCellAnchor editAs="oneCell">
    <xdr:from>
      <xdr:col>5</xdr:col>
      <xdr:colOff>637846</xdr:colOff>
      <xdr:row>7</xdr:row>
      <xdr:rowOff>117999</xdr:rowOff>
    </xdr:from>
    <xdr:to>
      <xdr:col>7</xdr:col>
      <xdr:colOff>496923</xdr:colOff>
      <xdr:row>23</xdr:row>
      <xdr:rowOff>98722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-136"/>
        <a:stretch/>
      </xdr:blipFill>
      <xdr:spPr>
        <a:xfrm flipH="1">
          <a:off x="4765346" y="1540399"/>
          <a:ext cx="1510077" cy="323192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394804</xdr:colOff>
      <xdr:row>9</xdr:row>
      <xdr:rowOff>185975</xdr:rowOff>
    </xdr:from>
    <xdr:to>
      <xdr:col>7</xdr:col>
      <xdr:colOff>815112</xdr:colOff>
      <xdr:row>11</xdr:row>
      <xdr:rowOff>101744</xdr:rowOff>
    </xdr:to>
    <xdr:sp macro="" textlink="">
      <xdr:nvSpPr>
        <xdr:cNvPr id="13" name="TextBox 2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6173304" y="2014775"/>
          <a:ext cx="420308" cy="3221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100</a:t>
          </a:r>
        </a:p>
      </xdr:txBody>
    </xdr:sp>
    <xdr:clientData/>
  </xdr:twoCellAnchor>
  <xdr:twoCellAnchor>
    <xdr:from>
      <xdr:col>7</xdr:col>
      <xdr:colOff>496925</xdr:colOff>
      <xdr:row>10</xdr:row>
      <xdr:rowOff>196437</xdr:rowOff>
    </xdr:from>
    <xdr:to>
      <xdr:col>7</xdr:col>
      <xdr:colOff>626465</xdr:colOff>
      <xdr:row>10</xdr:row>
      <xdr:rowOff>196437</xdr:rowOff>
    </xdr:to>
    <xdr:cxnSp macro="">
      <xdr:nvCxnSpPr>
        <xdr:cNvPr id="14" name="Straight Connector 2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H="1">
          <a:off x="6275425" y="2228437"/>
          <a:ext cx="12954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370007</xdr:colOff>
      <xdr:row>8</xdr:row>
      <xdr:rowOff>166431</xdr:rowOff>
    </xdr:from>
    <xdr:to>
      <xdr:col>7</xdr:col>
      <xdr:colOff>790315</xdr:colOff>
      <xdr:row>10</xdr:row>
      <xdr:rowOff>21641</xdr:rowOff>
    </xdr:to>
    <xdr:sp macro="" textlink="">
      <xdr:nvSpPr>
        <xdr:cNvPr id="15" name="TextBox 2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6148507" y="1792031"/>
          <a:ext cx="420308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130</a:t>
          </a:r>
        </a:p>
      </xdr:txBody>
    </xdr:sp>
    <xdr:clientData/>
  </xdr:twoCellAnchor>
  <xdr:twoCellAnchor>
    <xdr:from>
      <xdr:col>7</xdr:col>
      <xdr:colOff>487430</xdr:colOff>
      <xdr:row>9</xdr:row>
      <xdr:rowOff>167289</xdr:rowOff>
    </xdr:from>
    <xdr:to>
      <xdr:col>7</xdr:col>
      <xdr:colOff>616970</xdr:colOff>
      <xdr:row>9</xdr:row>
      <xdr:rowOff>167289</xdr:rowOff>
    </xdr:to>
    <xdr:cxnSp macro="">
      <xdr:nvCxnSpPr>
        <xdr:cNvPr id="16" name="Straight Connector 2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 flipH="1">
          <a:off x="6265930" y="1996089"/>
          <a:ext cx="12954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357912</xdr:colOff>
      <xdr:row>8</xdr:row>
      <xdr:rowOff>78885</xdr:rowOff>
    </xdr:from>
    <xdr:to>
      <xdr:col>5</xdr:col>
      <xdr:colOff>665689</xdr:colOff>
      <xdr:row>13</xdr:row>
      <xdr:rowOff>24256</xdr:rowOff>
    </xdr:to>
    <xdr:sp macro="" textlink="">
      <xdr:nvSpPr>
        <xdr:cNvPr id="17" name="TextBox 2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 rot="16200000">
          <a:off x="4158615" y="2031282"/>
          <a:ext cx="961371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075334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cs typeface="Calibri" panose="020F0502020204030204" pitchFamily="34" charset="0"/>
            </a:rPr>
            <a:t>α-Calnexin</a:t>
          </a:r>
        </a:p>
      </xdr:txBody>
    </xdr:sp>
    <xdr:clientData/>
  </xdr:twoCellAnchor>
  <xdr:twoCellAnchor>
    <xdr:from>
      <xdr:col>5</xdr:col>
      <xdr:colOff>637846</xdr:colOff>
      <xdr:row>6</xdr:row>
      <xdr:rowOff>68892</xdr:rowOff>
    </xdr:from>
    <xdr:to>
      <xdr:col>7</xdr:col>
      <xdr:colOff>235931</xdr:colOff>
      <xdr:row>7</xdr:row>
      <xdr:rowOff>173469</xdr:rowOff>
    </xdr:to>
    <xdr:sp macro="" textlink="">
      <xdr:nvSpPr>
        <xdr:cNvPr id="18" name="TextBox 3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4765346" y="1288092"/>
          <a:ext cx="1249085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sh1   sh2  NT</a:t>
          </a:r>
        </a:p>
      </xdr:txBody>
    </xdr:sp>
    <xdr:clientData/>
  </xdr:twoCellAnchor>
  <xdr:twoCellAnchor>
    <xdr:from>
      <xdr:col>11</xdr:col>
      <xdr:colOff>546100</xdr:colOff>
      <xdr:row>2</xdr:row>
      <xdr:rowOff>177800</xdr:rowOff>
    </xdr:from>
    <xdr:to>
      <xdr:col>17</xdr:col>
      <xdr:colOff>103114</xdr:colOff>
      <xdr:row>4</xdr:row>
      <xdr:rowOff>145541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9626600" y="584200"/>
          <a:ext cx="4510014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dirty="0"/>
            <a:t>Figure 7-figure supplement 1B</a:t>
          </a:r>
          <a:endParaRPr lang="en-US"/>
        </a:p>
      </xdr:txBody>
    </xdr:sp>
    <xdr:clientData/>
  </xdr:twoCellAnchor>
  <xdr:twoCellAnchor>
    <xdr:from>
      <xdr:col>13</xdr:col>
      <xdr:colOff>763070</xdr:colOff>
      <xdr:row>7</xdr:row>
      <xdr:rowOff>106955</xdr:rowOff>
    </xdr:from>
    <xdr:to>
      <xdr:col>17</xdr:col>
      <xdr:colOff>379952</xdr:colOff>
      <xdr:row>24</xdr:row>
      <xdr:rowOff>202045</xdr:rowOff>
    </xdr:to>
    <xdr:grpSp>
      <xdr:nvGrpSpPr>
        <xdr:cNvPr id="20" name="Group 20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/>
      </xdr:nvGrpSpPr>
      <xdr:grpSpPr>
        <a:xfrm>
          <a:off x="11494570" y="1529355"/>
          <a:ext cx="2918882" cy="3549490"/>
          <a:chOff x="4162162" y="1598971"/>
          <a:chExt cx="2918882" cy="3549490"/>
        </a:xfrm>
      </xdr:grpSpPr>
      <xdr:pic>
        <xdr:nvPicPr>
          <xdr:cNvPr id="32" name="Picture 3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490496" y="1598971"/>
            <a:ext cx="2494721" cy="3549490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33" name="TextBox 30"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 txBox="1"/>
        </xdr:nvSpPr>
        <xdr:spPr>
          <a:xfrm rot="16200000">
            <a:off x="3835365" y="3000763"/>
            <a:ext cx="961371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1075334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0" i="0" u="none" strike="noStrike" kern="120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Calibri" panose="020F0502020204030204" pitchFamily="34" charset="0"/>
                <a:cs typeface="Calibri" panose="020F0502020204030204" pitchFamily="34" charset="0"/>
              </a:rPr>
              <a:t>α-Calnexin</a:t>
            </a:r>
          </a:p>
        </xdr:txBody>
      </xdr:sp>
      <xdr:sp macro="" textlink="">
        <xdr:nvSpPr>
          <xdr:cNvPr id="34" name="TextBox 5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6650947" y="1862696"/>
            <a:ext cx="420308" cy="3221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130</a:t>
            </a:r>
          </a:p>
        </xdr:txBody>
      </xdr:sp>
      <xdr:sp macro="" textlink="">
        <xdr:nvSpPr>
          <xdr:cNvPr id="35" name="TextBox 6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 txBox="1"/>
        </xdr:nvSpPr>
        <xdr:spPr>
          <a:xfrm>
            <a:off x="6660736" y="2126946"/>
            <a:ext cx="420308" cy="3221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100</a:t>
            </a:r>
          </a:p>
        </xdr:txBody>
      </xdr:sp>
      <xdr:cxnSp macro="">
        <xdr:nvCxnSpPr>
          <xdr:cNvPr id="36" name="Straight Connector 7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CxnSpPr/>
        </xdr:nvCxnSpPr>
        <xdr:spPr>
          <a:xfrm flipH="1">
            <a:off x="6760692" y="2074978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8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CxnSpPr/>
        </xdr:nvCxnSpPr>
        <xdr:spPr>
          <a:xfrm flipH="1">
            <a:off x="6748129" y="2339217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63190</xdr:colOff>
      <xdr:row>7</xdr:row>
      <xdr:rowOff>47542</xdr:rowOff>
    </xdr:from>
    <xdr:to>
      <xdr:col>12</xdr:col>
      <xdr:colOff>645831</xdr:colOff>
      <xdr:row>24</xdr:row>
      <xdr:rowOff>40570</xdr:rowOff>
    </xdr:to>
    <xdr:grpSp>
      <xdr:nvGrpSpPr>
        <xdr:cNvPr id="21" name="Group 1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pSpPr/>
      </xdr:nvGrpSpPr>
      <xdr:grpSpPr>
        <a:xfrm>
          <a:off x="7492690" y="1469942"/>
          <a:ext cx="3059141" cy="3447428"/>
          <a:chOff x="138637" y="1065981"/>
          <a:chExt cx="3059141" cy="3447428"/>
        </a:xfrm>
      </xdr:grpSpPr>
      <xdr:pic>
        <xdr:nvPicPr>
          <xdr:cNvPr id="23" name="Picture 9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15636" y="1065981"/>
            <a:ext cx="2782142" cy="3447428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24" name="TextBox 10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SpPr txBox="1"/>
        </xdr:nvSpPr>
        <xdr:spPr>
          <a:xfrm rot="16200000">
            <a:off x="-108955" y="2446632"/>
            <a:ext cx="80296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prstClr val="black"/>
                </a:solidFill>
                <a:cs typeface="Calibri" panose="020F0502020204030204" pitchFamily="34" charset="0"/>
              </a:rPr>
              <a:t>α-</a:t>
            </a:r>
            <a:r>
              <a:rPr lang="en-US" sz="1400"/>
              <a:t>ERp57</a:t>
            </a:r>
          </a:p>
        </xdr:txBody>
      </xdr:sp>
      <xdr:cxnSp macro="">
        <xdr:nvCxnSpPr>
          <xdr:cNvPr id="25" name="Straight Connector 11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CxnSpPr/>
        </xdr:nvCxnSpPr>
        <xdr:spPr>
          <a:xfrm flipH="1">
            <a:off x="2821726" y="1955140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12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/>
        </xdr:nvCxnSpPr>
        <xdr:spPr>
          <a:xfrm flipH="1">
            <a:off x="2823088" y="2339697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Connector 13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CxnSpPr/>
        </xdr:nvCxnSpPr>
        <xdr:spPr>
          <a:xfrm flipH="1">
            <a:off x="2833120" y="2760409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TextBox 14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 txBox="1"/>
        </xdr:nvSpPr>
        <xdr:spPr>
          <a:xfrm>
            <a:off x="2747927" y="1732793"/>
            <a:ext cx="34176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75</a:t>
            </a:r>
          </a:p>
        </xdr:txBody>
      </xdr:sp>
      <xdr:sp macro="" textlink="">
        <xdr:nvSpPr>
          <xdr:cNvPr id="29" name="TextBox 15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 txBox="1"/>
        </xdr:nvSpPr>
        <xdr:spPr>
          <a:xfrm>
            <a:off x="2747927" y="2117675"/>
            <a:ext cx="34176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55</a:t>
            </a:r>
          </a:p>
        </xdr:txBody>
      </xdr:sp>
      <xdr:sp macro="" textlink="">
        <xdr:nvSpPr>
          <xdr:cNvPr id="30" name="TextBox 16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SpPr txBox="1"/>
        </xdr:nvSpPr>
        <xdr:spPr>
          <a:xfrm>
            <a:off x="2747927" y="2553477"/>
            <a:ext cx="34176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45</a:t>
            </a:r>
          </a:p>
        </xdr:txBody>
      </xdr:sp>
      <xdr:sp macro="" textlink="">
        <xdr:nvSpPr>
          <xdr:cNvPr id="31" name="TextBox 17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 txBox="1"/>
        </xdr:nvSpPr>
        <xdr:spPr>
          <a:xfrm>
            <a:off x="1232033" y="1065981"/>
            <a:ext cx="118654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sh3   sh4    NT</a:t>
            </a:r>
          </a:p>
        </xdr:txBody>
      </xdr:sp>
    </xdr:grpSp>
    <xdr:clientData/>
  </xdr:twoCellAnchor>
  <xdr:twoCellAnchor>
    <xdr:from>
      <xdr:col>15</xdr:col>
      <xdr:colOff>98066</xdr:colOff>
      <xdr:row>7</xdr:row>
      <xdr:rowOff>186041</xdr:rowOff>
    </xdr:from>
    <xdr:to>
      <xdr:col>16</xdr:col>
      <xdr:colOff>459109</xdr:colOff>
      <xdr:row>9</xdr:row>
      <xdr:rowOff>56640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2480566" y="1608441"/>
          <a:ext cx="118654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sh3   sh4    NT</a:t>
          </a:r>
        </a:p>
      </xdr:txBody>
    </xdr:sp>
    <xdr:clientData/>
  </xdr:twoCellAnchor>
  <xdr:twoCellAnchor>
    <xdr:from>
      <xdr:col>21</xdr:col>
      <xdr:colOff>406400</xdr:colOff>
      <xdr:row>2</xdr:row>
      <xdr:rowOff>76200</xdr:rowOff>
    </xdr:from>
    <xdr:to>
      <xdr:col>29</xdr:col>
      <xdr:colOff>139700</xdr:colOff>
      <xdr:row>4</xdr:row>
      <xdr:rowOff>43941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7741900" y="482600"/>
          <a:ext cx="633730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dirty="0"/>
            <a:t>Figure 7-figure supplement 1</a:t>
          </a:r>
          <a:r>
            <a:rPr lang="en-US"/>
            <a:t>C</a:t>
          </a:r>
        </a:p>
      </xdr:txBody>
    </xdr:sp>
    <xdr:clientData/>
  </xdr:twoCellAnchor>
  <xdr:twoCellAnchor>
    <xdr:from>
      <xdr:col>19</xdr:col>
      <xdr:colOff>612811</xdr:colOff>
      <xdr:row>7</xdr:row>
      <xdr:rowOff>3480</xdr:rowOff>
    </xdr:from>
    <xdr:to>
      <xdr:col>23</xdr:col>
      <xdr:colOff>181530</xdr:colOff>
      <xdr:row>28</xdr:row>
      <xdr:rowOff>82734</xdr:rowOff>
    </xdr:to>
    <xdr:grpSp>
      <xdr:nvGrpSpPr>
        <xdr:cNvPr id="39" name="Group 20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GrpSpPr/>
      </xdr:nvGrpSpPr>
      <xdr:grpSpPr>
        <a:xfrm>
          <a:off x="16297311" y="1425880"/>
          <a:ext cx="2870719" cy="4346454"/>
          <a:chOff x="400919" y="1139125"/>
          <a:chExt cx="2870719" cy="4346454"/>
        </a:xfrm>
      </xdr:grpSpPr>
      <xdr:pic>
        <xdr:nvPicPr>
          <xdr:cNvPr id="51" name="Picture 11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-2216" b="-687"/>
          <a:stretch/>
        </xdr:blipFill>
        <xdr:spPr>
          <a:xfrm>
            <a:off x="911412" y="1277625"/>
            <a:ext cx="2018820" cy="42079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52" name="TextBox 12"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 txBox="1"/>
        </xdr:nvSpPr>
        <xdr:spPr>
          <a:xfrm>
            <a:off x="2851330" y="1767078"/>
            <a:ext cx="34176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75</a:t>
            </a:r>
          </a:p>
        </xdr:txBody>
      </xdr:sp>
      <xdr:cxnSp macro="">
        <xdr:nvCxnSpPr>
          <xdr:cNvPr id="53" name="Straight Connector 13"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CxnSpPr/>
        </xdr:nvCxnSpPr>
        <xdr:spPr>
          <a:xfrm flipH="1">
            <a:off x="2937010" y="1976706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Straight Connector 14"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CxnSpPr/>
        </xdr:nvCxnSpPr>
        <xdr:spPr>
          <a:xfrm flipH="1">
            <a:off x="2934892" y="1697786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Connector 15"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CxnSpPr/>
        </xdr:nvCxnSpPr>
        <xdr:spPr>
          <a:xfrm flipH="1">
            <a:off x="2930231" y="2376397"/>
            <a:ext cx="12954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TextBox 16"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 txBox="1"/>
        </xdr:nvSpPr>
        <xdr:spPr>
          <a:xfrm>
            <a:off x="2851330" y="2179711"/>
            <a:ext cx="341760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55</a:t>
            </a:r>
          </a:p>
        </xdr:txBody>
      </xdr:sp>
      <xdr:sp macro="" textlink="">
        <xdr:nvSpPr>
          <xdr:cNvPr id="57" name="TextBox 17"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 txBox="1"/>
        </xdr:nvSpPr>
        <xdr:spPr>
          <a:xfrm>
            <a:off x="2851330" y="1477953"/>
            <a:ext cx="42030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100</a:t>
            </a:r>
          </a:p>
        </xdr:txBody>
      </xdr:sp>
      <xdr:sp macro="" textlink="">
        <xdr:nvSpPr>
          <xdr:cNvPr id="58" name="TextBox 18"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 txBox="1"/>
        </xdr:nvSpPr>
        <xdr:spPr>
          <a:xfrm rot="16200000">
            <a:off x="153327" y="2607632"/>
            <a:ext cx="80296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prstClr val="black"/>
                </a:solidFill>
                <a:cs typeface="Calibri" panose="020F0502020204030204" pitchFamily="34" charset="0"/>
              </a:rPr>
              <a:t>α-</a:t>
            </a:r>
            <a:r>
              <a:rPr lang="en-US" sz="1400"/>
              <a:t>ERp72</a:t>
            </a:r>
          </a:p>
        </xdr:txBody>
      </xdr:sp>
      <xdr:sp macro="" textlink="">
        <xdr:nvSpPr>
          <xdr:cNvPr id="59" name="TextBox 19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 txBox="1"/>
        </xdr:nvSpPr>
        <xdr:spPr>
          <a:xfrm>
            <a:off x="1526352" y="1139125"/>
            <a:ext cx="98135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sh3/4     NT</a:t>
            </a:r>
          </a:p>
        </xdr:txBody>
      </xdr:sp>
    </xdr:grpSp>
    <xdr:clientData/>
  </xdr:twoCellAnchor>
  <xdr:twoCellAnchor>
    <xdr:from>
      <xdr:col>20</xdr:col>
      <xdr:colOff>598673</xdr:colOff>
      <xdr:row>9</xdr:row>
      <xdr:rowOff>8741</xdr:rowOff>
    </xdr:from>
    <xdr:to>
      <xdr:col>20</xdr:col>
      <xdr:colOff>598673</xdr:colOff>
      <xdr:row>15</xdr:row>
      <xdr:rowOff>128643</xdr:rowOff>
    </xdr:to>
    <xdr:cxnSp macro="">
      <xdr:nvCxnSpPr>
        <xdr:cNvPr id="40" name="Straight Connector 2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/>
      </xdr:nvCxnSpPr>
      <xdr:spPr>
        <a:xfrm flipV="1">
          <a:off x="17108673" y="1837541"/>
          <a:ext cx="0" cy="1339102"/>
        </a:xfrm>
        <a:prstGeom prst="line">
          <a:avLst/>
        </a:prstGeom>
        <a:ln w="76200" cmpd="sng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189321</xdr:colOff>
      <xdr:row>5</xdr:row>
      <xdr:rowOff>139510</xdr:rowOff>
    </xdr:from>
    <xdr:to>
      <xdr:col>27</xdr:col>
      <xdr:colOff>779222</xdr:colOff>
      <xdr:row>29</xdr:row>
      <xdr:rowOff>44320</xdr:rowOff>
    </xdr:to>
    <xdr:grpSp>
      <xdr:nvGrpSpPr>
        <xdr:cNvPr id="41" name="Group 25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GrpSpPr/>
      </xdr:nvGrpSpPr>
      <xdr:grpSpPr>
        <a:xfrm>
          <a:off x="20001321" y="1155510"/>
          <a:ext cx="3066401" cy="4781610"/>
          <a:chOff x="4394217" y="505400"/>
          <a:chExt cx="3066401" cy="4781610"/>
        </a:xfrm>
      </xdr:grpSpPr>
      <xdr:sp macro="" textlink="">
        <xdr:nvSpPr>
          <xdr:cNvPr id="42" name="TextBox 6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 txBox="1"/>
        </xdr:nvSpPr>
        <xdr:spPr>
          <a:xfrm>
            <a:off x="7040310" y="1451300"/>
            <a:ext cx="420308" cy="32216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100</a:t>
            </a:r>
          </a:p>
        </xdr:txBody>
      </xdr:sp>
      <xdr:grpSp>
        <xdr:nvGrpSpPr>
          <xdr:cNvPr id="43" name="Group 24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GrpSpPr/>
        </xdr:nvGrpSpPr>
        <xdr:grpSpPr>
          <a:xfrm>
            <a:off x="4394217" y="505400"/>
            <a:ext cx="3058325" cy="4781610"/>
            <a:chOff x="4394217" y="505400"/>
            <a:chExt cx="3058325" cy="4781610"/>
          </a:xfrm>
        </xdr:grpSpPr>
        <xdr:pic>
          <xdr:nvPicPr>
            <xdr:cNvPr id="44" name="Picture 5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 flipH="1">
              <a:off x="4855883" y="776941"/>
              <a:ext cx="2257017" cy="4510069"/>
            </a:xfrm>
            <a:prstGeom prst="rect">
              <a:avLst/>
            </a:prstGeom>
            <a:ln>
              <a:noFill/>
            </a:ln>
          </xdr:spPr>
        </xdr:pic>
        <xdr:cxnSp macro="">
          <xdr:nvCxnSpPr>
            <xdr:cNvPr id="45" name="Straight Connector 7">
              <a:extLst>
                <a:ext uri="{FF2B5EF4-FFF2-40B4-BE49-F238E27FC236}">
                  <a16:creationId xmlns:a16="http://schemas.microsoft.com/office/drawing/2014/main" id="{00000000-0008-0000-0600-00002D000000}"/>
                </a:ext>
              </a:extLst>
            </xdr:cNvPr>
            <xdr:cNvCxnSpPr/>
          </xdr:nvCxnSpPr>
          <xdr:spPr>
            <a:xfrm flipH="1">
              <a:off x="7132771" y="1399332"/>
              <a:ext cx="129540" cy="0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Straight Connector 8">
              <a:extLst>
                <a:ext uri="{FF2B5EF4-FFF2-40B4-BE49-F238E27FC236}">
                  <a16:creationId xmlns:a16="http://schemas.microsoft.com/office/drawing/2014/main" id="{00000000-0008-0000-0600-00002E000000}"/>
                </a:ext>
              </a:extLst>
            </xdr:cNvPr>
            <xdr:cNvCxnSpPr/>
          </xdr:nvCxnSpPr>
          <xdr:spPr>
            <a:xfrm flipH="1">
              <a:off x="7127703" y="1663571"/>
              <a:ext cx="129540" cy="0"/>
            </a:xfrm>
            <a:prstGeom prst="line">
              <a:avLst/>
            </a:prstGeom>
            <a:ln w="285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7" name="TextBox 9">
              <a:extLst>
                <a:ext uri="{FF2B5EF4-FFF2-40B4-BE49-F238E27FC236}">
                  <a16:creationId xmlns:a16="http://schemas.microsoft.com/office/drawing/2014/main" id="{00000000-0008-0000-0600-00002F000000}"/>
                </a:ext>
              </a:extLst>
            </xdr:cNvPr>
            <xdr:cNvSpPr txBox="1"/>
          </xdr:nvSpPr>
          <xdr:spPr>
            <a:xfrm>
              <a:off x="7032234" y="1185811"/>
              <a:ext cx="420308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>
                  <a:latin typeface="Arial" panose="020B0604020202020204" pitchFamily="34" charset="0"/>
                  <a:cs typeface="Arial" panose="020B0604020202020204" pitchFamily="34" charset="0"/>
                </a:rPr>
                <a:t>130</a:t>
              </a:r>
            </a:p>
          </xdr:txBody>
        </xdr:sp>
        <xdr:sp macro="" textlink="">
          <xdr:nvSpPr>
            <xdr:cNvPr id="48" name="TextBox 30">
              <a:extLst>
                <a:ext uri="{FF2B5EF4-FFF2-40B4-BE49-F238E27FC236}">
                  <a16:creationId xmlns:a16="http://schemas.microsoft.com/office/drawing/2014/main" id="{00000000-0008-0000-0600-000030000000}"/>
                </a:ext>
              </a:extLst>
            </xdr:cNvPr>
            <xdr:cNvSpPr txBox="1"/>
          </xdr:nvSpPr>
          <xdr:spPr>
            <a:xfrm rot="16200000">
              <a:off x="4067420" y="2195618"/>
              <a:ext cx="961371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1075334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4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 panose="020F0502020204030204" pitchFamily="34" charset="0"/>
                  <a:cs typeface="Calibri" panose="020F0502020204030204" pitchFamily="34" charset="0"/>
                </a:rPr>
                <a:t>α-Calnexin</a:t>
              </a:r>
            </a:p>
          </xdr:txBody>
        </xdr:sp>
        <xdr:sp macro="" textlink="">
          <xdr:nvSpPr>
            <xdr:cNvPr id="49" name="TextBox 22">
              <a:extLst>
                <a:ext uri="{FF2B5EF4-FFF2-40B4-BE49-F238E27FC236}">
                  <a16:creationId xmlns:a16="http://schemas.microsoft.com/office/drawing/2014/main" id="{00000000-0008-0000-0600-000031000000}"/>
                </a:ext>
              </a:extLst>
            </xdr:cNvPr>
            <xdr:cNvSpPr txBox="1"/>
          </xdr:nvSpPr>
          <xdr:spPr>
            <a:xfrm>
              <a:off x="5847340" y="505400"/>
              <a:ext cx="981359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Arial" panose="020B0604020202020204" pitchFamily="34" charset="0"/>
                  <a:cs typeface="Arial" panose="020B0604020202020204" pitchFamily="34" charset="0"/>
                </a:rPr>
                <a:t>sh3/4     NT</a:t>
              </a:r>
            </a:p>
          </xdr:txBody>
        </xdr:sp>
        <xdr:cxnSp macro="">
          <xdr:nvCxnSpPr>
            <xdr:cNvPr id="50" name="Straight Connector 23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CxnSpPr/>
          </xdr:nvCxnSpPr>
          <xdr:spPr>
            <a:xfrm flipV="1">
              <a:off x="5159740" y="1458972"/>
              <a:ext cx="0" cy="1339102"/>
            </a:xfrm>
            <a:prstGeom prst="line">
              <a:avLst/>
            </a:prstGeom>
            <a:ln w="76200" cmpd="sng">
              <a:solidFill>
                <a:schemeClr val="tx1">
                  <a:lumMod val="65000"/>
                  <a:lumOff val="35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641350</xdr:colOff>
      <xdr:row>24</xdr:row>
      <xdr:rowOff>95250</xdr:rowOff>
    </xdr:from>
    <xdr:to>
      <xdr:col>15</xdr:col>
      <xdr:colOff>260350</xdr:colOff>
      <xdr:row>36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647095</xdr:colOff>
      <xdr:row>38</xdr:row>
      <xdr:rowOff>42031</xdr:rowOff>
    </xdr:from>
    <xdr:to>
      <xdr:col>15</xdr:col>
      <xdr:colOff>229810</xdr:colOff>
      <xdr:row>50</xdr:row>
      <xdr:rowOff>18445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559741</xdr:colOff>
      <xdr:row>52</xdr:row>
      <xdr:rowOff>186502</xdr:rowOff>
    </xdr:from>
    <xdr:to>
      <xdr:col>15</xdr:col>
      <xdr:colOff>192852</xdr:colOff>
      <xdr:row>65</xdr:row>
      <xdr:rowOff>154517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413456</xdr:colOff>
      <xdr:row>69</xdr:row>
      <xdr:rowOff>36925</xdr:rowOff>
    </xdr:from>
    <xdr:to>
      <xdr:col>15</xdr:col>
      <xdr:colOff>46567</xdr:colOff>
      <xdr:row>81</xdr:row>
      <xdr:rowOff>114066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609600</xdr:colOff>
      <xdr:row>4</xdr:row>
      <xdr:rowOff>82550</xdr:rowOff>
    </xdr:from>
    <xdr:to>
      <xdr:col>14</xdr:col>
      <xdr:colOff>228600</xdr:colOff>
      <xdr:row>17</xdr:row>
      <xdr:rowOff>184150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ena/Desktop/EVIR/Fusion/Project/Paper/Figures/Fusion%20ratio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ena/Desktop/EVIR/Fusion/Project/Paper/Submit/SFig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ena/Desktop/EVIR/Fusion/Project/Paper/cell%20fusion%20II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5D"/>
      <sheetName val="Fig 1A"/>
    </sheetNames>
    <sheetDataSet>
      <sheetData sheetId="0" refreshError="1"/>
      <sheetData sheetId="1">
        <row r="3">
          <cell r="D3" t="str">
            <v>N-tat</v>
          </cell>
          <cell r="E3" t="str">
            <v>H-tat</v>
          </cell>
        </row>
        <row r="4">
          <cell r="B4" t="str">
            <v>Empty</v>
          </cell>
          <cell r="C4" t="str">
            <v>pH7</v>
          </cell>
          <cell r="D4">
            <v>1</v>
          </cell>
          <cell r="E4">
            <v>1</v>
          </cell>
        </row>
        <row r="5">
          <cell r="C5" t="str">
            <v>pH4</v>
          </cell>
          <cell r="D5">
            <v>1</v>
          </cell>
          <cell r="E5">
            <v>1</v>
          </cell>
        </row>
        <row r="6">
          <cell r="B6" t="str">
            <v>VSV</v>
          </cell>
          <cell r="C6" t="str">
            <v>pH7</v>
          </cell>
          <cell r="D6">
            <v>3.0426829268292681</v>
          </cell>
          <cell r="E6">
            <v>3.3154362416107381</v>
          </cell>
        </row>
        <row r="7">
          <cell r="C7" t="str">
            <v>pH5</v>
          </cell>
          <cell r="D7">
            <v>16.82089552238806</v>
          </cell>
          <cell r="E7">
            <v>13.8283582089552</v>
          </cell>
        </row>
        <row r="8">
          <cell r="B8" t="str">
            <v>CCHF</v>
          </cell>
          <cell r="C8" t="str">
            <v>pH7</v>
          </cell>
          <cell r="D8">
            <v>2.9983633387888706</v>
          </cell>
          <cell r="E8">
            <v>2.9269521410579347</v>
          </cell>
        </row>
        <row r="9">
          <cell r="C9" t="str">
            <v>pH4</v>
          </cell>
          <cell r="D9">
            <v>19.927169094363499</v>
          </cell>
          <cell r="E9">
            <v>23.697867298578199</v>
          </cell>
        </row>
        <row r="10">
          <cell r="B10" t="str">
            <v>HBV</v>
          </cell>
          <cell r="C10" t="str">
            <v>pH7</v>
          </cell>
          <cell r="D10">
            <v>28.612111292962357</v>
          </cell>
          <cell r="E10">
            <v>29.0579345088161</v>
          </cell>
        </row>
        <row r="11">
          <cell r="C11" t="str">
            <v>pH4</v>
          </cell>
          <cell r="D11">
            <v>25.274224192526916</v>
          </cell>
          <cell r="E11">
            <v>28.5651658767773</v>
          </cell>
        </row>
        <row r="20">
          <cell r="D20" t="str">
            <v>N-tat</v>
          </cell>
          <cell r="E20" t="str">
            <v>H-tat</v>
          </cell>
        </row>
        <row r="21">
          <cell r="B21" t="str">
            <v>Empty</v>
          </cell>
          <cell r="C21" t="str">
            <v>pH7</v>
          </cell>
          <cell r="D21">
            <v>1</v>
          </cell>
          <cell r="E21">
            <v>1</v>
          </cell>
        </row>
        <row r="22">
          <cell r="C22" t="str">
            <v>pH4</v>
          </cell>
          <cell r="D22">
            <v>1</v>
          </cell>
          <cell r="E22">
            <v>1</v>
          </cell>
        </row>
        <row r="23">
          <cell r="B23" t="str">
            <v>VSV</v>
          </cell>
          <cell r="C23" t="str">
            <v>pH7</v>
          </cell>
          <cell r="D23">
            <v>3.4612442631310554</v>
          </cell>
          <cell r="E23">
            <v>2.989183140619172</v>
          </cell>
        </row>
        <row r="24">
          <cell r="C24" t="str">
            <v>pH5</v>
          </cell>
          <cell r="D24">
            <v>17.708628005657701</v>
          </cell>
          <cell r="E24">
            <v>16.163157894736841</v>
          </cell>
        </row>
        <row r="25">
          <cell r="B25" t="str">
            <v>CCHF</v>
          </cell>
          <cell r="C25" t="str">
            <v>pH7</v>
          </cell>
          <cell r="D25">
            <v>9.3531283138917996</v>
          </cell>
          <cell r="E25">
            <v>8.2903474903475001</v>
          </cell>
        </row>
        <row r="26">
          <cell r="C26" t="str">
            <v>pH4</v>
          </cell>
          <cell r="D26">
            <v>28.034220532319392</v>
          </cell>
          <cell r="E26">
            <v>30.613850996852001</v>
          </cell>
        </row>
        <row r="27">
          <cell r="B27" t="str">
            <v>HBV</v>
          </cell>
          <cell r="C27" t="str">
            <v>pH7</v>
          </cell>
          <cell r="D27">
            <v>39.086956521739097</v>
          </cell>
          <cell r="E27">
            <v>36.889575289575298</v>
          </cell>
        </row>
        <row r="28">
          <cell r="C28" t="str">
            <v>pH4</v>
          </cell>
          <cell r="D28">
            <v>37.073193916349801</v>
          </cell>
          <cell r="E28">
            <v>33.5802728226653</v>
          </cell>
        </row>
        <row r="37">
          <cell r="D37" t="str">
            <v>N-tat</v>
          </cell>
          <cell r="E37" t="str">
            <v>H-tat</v>
          </cell>
        </row>
        <row r="38">
          <cell r="B38" t="str">
            <v>Empty</v>
          </cell>
          <cell r="C38" t="str">
            <v>pH7</v>
          </cell>
          <cell r="D38">
            <v>1</v>
          </cell>
          <cell r="E38">
            <v>1</v>
          </cell>
        </row>
        <row r="39">
          <cell r="C39" t="str">
            <v>pH4</v>
          </cell>
          <cell r="D39">
            <v>1</v>
          </cell>
          <cell r="E39">
            <v>1</v>
          </cell>
        </row>
        <row r="40">
          <cell r="B40" t="str">
            <v>VSV</v>
          </cell>
          <cell r="C40" t="str">
            <v>pH7</v>
          </cell>
          <cell r="D40">
            <v>8.7306439488849907</v>
          </cell>
          <cell r="E40">
            <v>8.5974440894568698</v>
          </cell>
        </row>
        <row r="41">
          <cell r="C41" t="str">
            <v>pH5</v>
          </cell>
          <cell r="D41">
            <v>19.367427222659298</v>
          </cell>
          <cell r="E41">
            <v>22.1713943268078</v>
          </cell>
        </row>
        <row r="42">
          <cell r="B42" t="str">
            <v>CCHF</v>
          </cell>
          <cell r="C42" t="str">
            <v>pH7</v>
          </cell>
          <cell r="D42">
            <v>13.795986622073579</v>
          </cell>
          <cell r="E42">
            <v>13.689932885906</v>
          </cell>
        </row>
        <row r="43">
          <cell r="C43" t="str">
            <v>pH4</v>
          </cell>
          <cell r="D43">
            <v>62.735872235872236</v>
          </cell>
          <cell r="E43">
            <v>63.165435745937998</v>
          </cell>
        </row>
        <row r="44">
          <cell r="B44" t="str">
            <v>HBV</v>
          </cell>
          <cell r="C44" t="str">
            <v>pH7</v>
          </cell>
          <cell r="D44">
            <v>90.856069269727172</v>
          </cell>
          <cell r="E44">
            <v>79.193848046754852</v>
          </cell>
        </row>
        <row r="45">
          <cell r="C45" t="str">
            <v>pH4</v>
          </cell>
          <cell r="D45">
            <v>81.138827380379325</v>
          </cell>
          <cell r="E45">
            <v>89.795481979651669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B9" t="str">
            <v>noGP</v>
          </cell>
          <cell r="F9">
            <v>8455.0411408674336</v>
          </cell>
          <cell r="G9">
            <v>2364.0834826544528</v>
          </cell>
        </row>
        <row r="10">
          <cell r="B10" t="str">
            <v>Wt</v>
          </cell>
          <cell r="F10">
            <v>6167975952.4709845</v>
          </cell>
          <cell r="G10">
            <v>3862282934.263824</v>
          </cell>
        </row>
        <row r="11">
          <cell r="B11" t="str">
            <v>noM</v>
          </cell>
          <cell r="F11">
            <v>4372400486.2175188</v>
          </cell>
          <cell r="G11">
            <v>1123733711.1063769</v>
          </cell>
        </row>
        <row r="29">
          <cell r="B29" t="str">
            <v>noGP</v>
          </cell>
          <cell r="F29">
            <v>13916.533299333483</v>
          </cell>
          <cell r="G29">
            <v>17893.744756786135</v>
          </cell>
        </row>
        <row r="30">
          <cell r="B30" t="str">
            <v>Wt</v>
          </cell>
          <cell r="F30">
            <v>114184083.91256142</v>
          </cell>
          <cell r="G30">
            <v>21205211.142394911</v>
          </cell>
        </row>
        <row r="31">
          <cell r="B31" t="str">
            <v>noM</v>
          </cell>
          <cell r="F31">
            <v>44057149.613136671</v>
          </cell>
          <cell r="G31">
            <v>30560569.602789741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Fig 2a-d"/>
      <sheetName val="Fig 2e"/>
      <sheetName val="Fig 2f"/>
      <sheetName val="Fig 3"/>
      <sheetName val="Fig 5AB"/>
      <sheetName val="Fig 5C"/>
      <sheetName val="Fig 6"/>
      <sheetName val="Fig 7"/>
      <sheetName val="Fig 8"/>
    </sheetNames>
    <sheetDataSet>
      <sheetData sheetId="0">
        <row r="77">
          <cell r="E77" t="str">
            <v>L</v>
          </cell>
          <cell r="I77">
            <v>0.87556279083494104</v>
          </cell>
          <cell r="J77">
            <v>0.10562936713374817</v>
          </cell>
        </row>
        <row r="78">
          <cell r="E78" t="str">
            <v>M</v>
          </cell>
          <cell r="I78">
            <v>1.0813288533307119</v>
          </cell>
          <cell r="J78">
            <v>6.806682057032637E-2</v>
          </cell>
        </row>
        <row r="79">
          <cell r="E79" t="str">
            <v>S</v>
          </cell>
          <cell r="I79">
            <v>0.9567872344137397</v>
          </cell>
          <cell r="J79">
            <v>1.0654042286421316E-2</v>
          </cell>
        </row>
        <row r="80">
          <cell r="E80" t="str">
            <v>noM</v>
          </cell>
          <cell r="I80">
            <v>1.0072482806153447</v>
          </cell>
          <cell r="J80">
            <v>0.12232416249763096</v>
          </cell>
        </row>
        <row r="81">
          <cell r="E81" t="str">
            <v>Wt</v>
          </cell>
          <cell r="I81">
            <v>1</v>
          </cell>
          <cell r="J81">
            <v>0</v>
          </cell>
        </row>
      </sheetData>
      <sheetData sheetId="1">
        <row r="75">
          <cell r="B75" t="str">
            <v>Wt</v>
          </cell>
          <cell r="F75">
            <v>1</v>
          </cell>
          <cell r="G75">
            <v>0</v>
          </cell>
        </row>
        <row r="76">
          <cell r="B76" t="str">
            <v>F52A</v>
          </cell>
          <cell r="F76">
            <v>0.91427633921131879</v>
          </cell>
          <cell r="G76">
            <v>0.14427186785694721</v>
          </cell>
        </row>
        <row r="77">
          <cell r="B77" t="str">
            <v>G53A</v>
          </cell>
          <cell r="F77">
            <v>0.77111792520335509</v>
          </cell>
          <cell r="G77">
            <v>0.14695202805603663</v>
          </cell>
        </row>
        <row r="78">
          <cell r="B78" t="str">
            <v>F56A</v>
          </cell>
          <cell r="F78">
            <v>0.8204769202375557</v>
          </cell>
          <cell r="G78">
            <v>6.9365460997070666E-2</v>
          </cell>
        </row>
        <row r="79">
          <cell r="B79" t="str">
            <v>W66A</v>
          </cell>
          <cell r="F79">
            <v>0.7970645373847498</v>
          </cell>
          <cell r="G79">
            <v>6.9995698913005985E-2</v>
          </cell>
        </row>
        <row r="80">
          <cell r="B80" t="str">
            <v>FW/AA</v>
          </cell>
          <cell r="F80">
            <v>0.77628665326717228</v>
          </cell>
          <cell r="G80">
            <v>9.6584316789076405E-2</v>
          </cell>
        </row>
        <row r="81">
          <cell r="B81" t="str">
            <v>FW/EE</v>
          </cell>
          <cell r="F81">
            <v>0.80330446728517302</v>
          </cell>
          <cell r="G81">
            <v>6.5710628801304738E-2</v>
          </cell>
        </row>
        <row r="113">
          <cell r="B113" t="str">
            <v>Wt</v>
          </cell>
          <cell r="F113">
            <v>1</v>
          </cell>
          <cell r="G113">
            <v>0</v>
          </cell>
        </row>
        <row r="114">
          <cell r="B114" t="str">
            <v>Y129A</v>
          </cell>
          <cell r="F114">
            <v>0.84423186086417445</v>
          </cell>
          <cell r="G114">
            <v>8.3475472904785367E-2</v>
          </cell>
        </row>
        <row r="115">
          <cell r="B115" t="str">
            <v>F130A</v>
          </cell>
          <cell r="F115">
            <v>0.79091701626245836</v>
          </cell>
          <cell r="G115">
            <v>8.5561759710791788E-2</v>
          </cell>
        </row>
        <row r="116">
          <cell r="B116" t="str">
            <v>S136E</v>
          </cell>
          <cell r="F116">
            <v>0.82734637652169096</v>
          </cell>
          <cell r="G116">
            <v>0.10487703284813085</v>
          </cell>
        </row>
        <row r="117">
          <cell r="B117" t="str">
            <v>L144A</v>
          </cell>
          <cell r="F117">
            <v>0.85321090246998288</v>
          </cell>
          <cell r="G117">
            <v>0.11393857547185465</v>
          </cell>
        </row>
      </sheetData>
      <sheetData sheetId="2" refreshError="1"/>
      <sheetData sheetId="3" refreshError="1"/>
      <sheetData sheetId="4">
        <row r="55">
          <cell r="C55" t="str">
            <v>0H</v>
          </cell>
        </row>
      </sheetData>
      <sheetData sheetId="5">
        <row r="63">
          <cell r="B63" t="str">
            <v>wt</v>
          </cell>
          <cell r="F63">
            <v>1</v>
          </cell>
          <cell r="G63">
            <v>0</v>
          </cell>
        </row>
        <row r="64">
          <cell r="B64" t="str">
            <v>T301C</v>
          </cell>
          <cell r="F64">
            <v>0.98755844906344914</v>
          </cell>
          <cell r="G64">
            <v>0.11965246522696364</v>
          </cell>
        </row>
        <row r="65">
          <cell r="B65" t="str">
            <v>G308C</v>
          </cell>
          <cell r="F65">
            <v>1.1130897589572788</v>
          </cell>
          <cell r="G65">
            <v>0.17089567065652841</v>
          </cell>
        </row>
        <row r="66">
          <cell r="B66" t="str">
            <v>TG/CC</v>
          </cell>
          <cell r="F66">
            <v>1.1346042935758056</v>
          </cell>
          <cell r="G66">
            <v>0.10889369519841144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Fig 2a-d"/>
      <sheetName val="Fig 2e"/>
      <sheetName val="Fig 2f"/>
      <sheetName val="Fig 3"/>
      <sheetName val="Fig 5AB"/>
      <sheetName val="Fig 5C"/>
      <sheetName val="Fig 6"/>
      <sheetName val="Fig 7"/>
      <sheetName val="Fig 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5">
          <cell r="C55" t="str">
            <v>0H</v>
          </cell>
          <cell r="D55" t="str">
            <v>16H</v>
          </cell>
        </row>
        <row r="56">
          <cell r="B56" t="str">
            <v>0 mM</v>
          </cell>
          <cell r="C56">
            <v>1642361.0747947055</v>
          </cell>
          <cell r="D56">
            <v>1505032.3019120146</v>
          </cell>
          <cell r="E56">
            <v>525379.36712287995</v>
          </cell>
          <cell r="F56">
            <v>523780.96214798448</v>
          </cell>
        </row>
        <row r="57">
          <cell r="B57" t="str">
            <v>0.125 mM</v>
          </cell>
          <cell r="C57">
            <v>765706.64277319144</v>
          </cell>
          <cell r="D57">
            <v>1559723.3666063491</v>
          </cell>
          <cell r="E57">
            <v>337307.44164915744</v>
          </cell>
          <cell r="F57">
            <v>916857.64946499304</v>
          </cell>
        </row>
        <row r="58">
          <cell r="B58" t="str">
            <v>0.25 mM</v>
          </cell>
          <cell r="C58">
            <v>249048.49597260053</v>
          </cell>
          <cell r="D58">
            <v>1901483.0823906681</v>
          </cell>
          <cell r="E58">
            <v>117088.10142587687</v>
          </cell>
          <cell r="F58">
            <v>1401659.6494946089</v>
          </cell>
        </row>
        <row r="59">
          <cell r="B59" t="str">
            <v>0.5 mM</v>
          </cell>
          <cell r="C59">
            <v>132158.99540675769</v>
          </cell>
          <cell r="D59">
            <v>1562197.7772825668</v>
          </cell>
          <cell r="E59">
            <v>75565.238034152266</v>
          </cell>
          <cell r="F59">
            <v>1086599.9496335455</v>
          </cell>
        </row>
        <row r="60">
          <cell r="B60" t="str">
            <v xml:space="preserve"> 1 mM</v>
          </cell>
          <cell r="C60">
            <v>18059.680517506415</v>
          </cell>
          <cell r="D60">
            <v>1119756.6879435107</v>
          </cell>
          <cell r="E60">
            <v>15958.426042780598</v>
          </cell>
          <cell r="F60">
            <v>557507.81770472019</v>
          </cell>
        </row>
      </sheetData>
      <sheetData sheetId="5" refreshError="1"/>
      <sheetData sheetId="6" refreshError="1"/>
      <sheetData sheetId="7">
        <row r="83">
          <cell r="C83" t="str">
            <v>DMSO</v>
          </cell>
          <cell r="D83" t="str">
            <v>NTZ</v>
          </cell>
        </row>
        <row r="84">
          <cell r="B84" t="str">
            <v>2h-</v>
          </cell>
          <cell r="C84">
            <v>1935318.7537708499</v>
          </cell>
          <cell r="D84">
            <v>72774.592731517303</v>
          </cell>
          <cell r="E84">
            <v>11140.9049147684</v>
          </cell>
          <cell r="F84">
            <v>26178.869206224699</v>
          </cell>
        </row>
        <row r="85">
          <cell r="B85" t="str">
            <v>0h</v>
          </cell>
          <cell r="C85">
            <v>1556646.4046902184</v>
          </cell>
          <cell r="D85">
            <v>37164.126277269708</v>
          </cell>
          <cell r="E85">
            <v>39223.979534979444</v>
          </cell>
          <cell r="F85">
            <v>27542.716281811649</v>
          </cell>
        </row>
        <row r="86">
          <cell r="B86" t="str">
            <v>4h+</v>
          </cell>
          <cell r="C86">
            <v>4274480.3435805095</v>
          </cell>
          <cell r="D86">
            <v>5008615.2473143199</v>
          </cell>
          <cell r="E86">
            <v>8592528.8504309654</v>
          </cell>
          <cell r="F86">
            <v>276880.08054887271</v>
          </cell>
        </row>
        <row r="87">
          <cell r="B87" t="str">
            <v>16h+</v>
          </cell>
          <cell r="C87">
            <v>3468367.3186399327</v>
          </cell>
          <cell r="D87">
            <v>3555979.5221252302</v>
          </cell>
          <cell r="E87">
            <v>1882494.085238192</v>
          </cell>
          <cell r="F87">
            <v>1231338.5795177193</v>
          </cell>
        </row>
      </sheetData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5"/>
  <sheetViews>
    <sheetView workbookViewId="0">
      <selection activeCell="D51" sqref="D51"/>
    </sheetView>
  </sheetViews>
  <sheetFormatPr baseColWidth="10" defaultRowHeight="16" x14ac:dyDescent="0.2"/>
  <sheetData>
    <row r="2" spans="1:4" x14ac:dyDescent="0.2">
      <c r="C2" s="61" t="s">
        <v>45</v>
      </c>
      <c r="D2" s="61"/>
    </row>
    <row r="3" spans="1:4" x14ac:dyDescent="0.2">
      <c r="C3" t="s">
        <v>46</v>
      </c>
      <c r="D3" t="s">
        <v>47</v>
      </c>
    </row>
    <row r="4" spans="1:4" x14ac:dyDescent="0.2">
      <c r="A4" s="61" t="s">
        <v>48</v>
      </c>
      <c r="B4" s="55" t="s">
        <v>49</v>
      </c>
      <c r="C4">
        <v>1</v>
      </c>
      <c r="D4">
        <v>1</v>
      </c>
    </row>
    <row r="5" spans="1:4" x14ac:dyDescent="0.2">
      <c r="A5" s="61"/>
      <c r="B5" s="56" t="s">
        <v>50</v>
      </c>
      <c r="C5">
        <v>1</v>
      </c>
      <c r="D5">
        <v>1</v>
      </c>
    </row>
    <row r="6" spans="1:4" x14ac:dyDescent="0.2">
      <c r="A6" s="61" t="s">
        <v>51</v>
      </c>
      <c r="B6" s="55" t="s">
        <v>49</v>
      </c>
      <c r="C6">
        <v>3.0426829268292681</v>
      </c>
      <c r="D6">
        <v>3.3154362416107381</v>
      </c>
    </row>
    <row r="7" spans="1:4" x14ac:dyDescent="0.2">
      <c r="A7" s="61"/>
      <c r="B7" s="56" t="s">
        <v>52</v>
      </c>
      <c r="C7">
        <v>16.82089552238806</v>
      </c>
      <c r="D7">
        <v>13.8283582089552</v>
      </c>
    </row>
    <row r="8" spans="1:4" x14ac:dyDescent="0.2">
      <c r="A8" s="61" t="s">
        <v>53</v>
      </c>
      <c r="B8" s="55" t="s">
        <v>49</v>
      </c>
      <c r="C8">
        <v>2.9983633387888706</v>
      </c>
      <c r="D8">
        <v>2.9269521410579347</v>
      </c>
    </row>
    <row r="9" spans="1:4" x14ac:dyDescent="0.2">
      <c r="A9" s="61"/>
      <c r="B9" s="56" t="s">
        <v>50</v>
      </c>
      <c r="C9">
        <v>19.927169094363499</v>
      </c>
      <c r="D9">
        <v>23.697867298578199</v>
      </c>
    </row>
    <row r="10" spans="1:4" x14ac:dyDescent="0.2">
      <c r="A10" s="61" t="s">
        <v>54</v>
      </c>
      <c r="B10" s="55" t="s">
        <v>49</v>
      </c>
      <c r="C10">
        <v>28.612111292962357</v>
      </c>
      <c r="D10">
        <v>29.0579345088161</v>
      </c>
    </row>
    <row r="11" spans="1:4" x14ac:dyDescent="0.2">
      <c r="A11" s="61"/>
      <c r="B11" s="56" t="s">
        <v>50</v>
      </c>
      <c r="C11">
        <v>25.274224192526916</v>
      </c>
      <c r="D11">
        <v>28.5651658767773</v>
      </c>
    </row>
    <row r="12" spans="1:4" x14ac:dyDescent="0.2">
      <c r="A12" s="57"/>
      <c r="B12" s="55"/>
    </row>
    <row r="13" spans="1:4" x14ac:dyDescent="0.2">
      <c r="A13" s="57"/>
      <c r="B13" s="56"/>
    </row>
    <row r="19" spans="1:4" x14ac:dyDescent="0.2">
      <c r="C19" s="61" t="s">
        <v>45</v>
      </c>
      <c r="D19" s="61"/>
    </row>
    <row r="20" spans="1:4" x14ac:dyDescent="0.2">
      <c r="C20" t="s">
        <v>46</v>
      </c>
      <c r="D20" t="s">
        <v>47</v>
      </c>
    </row>
    <row r="21" spans="1:4" x14ac:dyDescent="0.2">
      <c r="A21" s="61" t="s">
        <v>48</v>
      </c>
      <c r="B21" s="55" t="s">
        <v>49</v>
      </c>
      <c r="C21">
        <v>1</v>
      </c>
      <c r="D21">
        <v>1</v>
      </c>
    </row>
    <row r="22" spans="1:4" x14ac:dyDescent="0.2">
      <c r="A22" s="61"/>
      <c r="B22" s="56" t="s">
        <v>50</v>
      </c>
      <c r="C22">
        <v>1</v>
      </c>
      <c r="D22">
        <v>1</v>
      </c>
    </row>
    <row r="23" spans="1:4" x14ac:dyDescent="0.2">
      <c r="A23" s="61" t="s">
        <v>51</v>
      </c>
      <c r="B23" s="55" t="s">
        <v>49</v>
      </c>
      <c r="C23">
        <v>3.4612442631310554</v>
      </c>
      <c r="D23">
        <v>2.989183140619172</v>
      </c>
    </row>
    <row r="24" spans="1:4" x14ac:dyDescent="0.2">
      <c r="A24" s="61"/>
      <c r="B24" s="56" t="s">
        <v>52</v>
      </c>
      <c r="C24">
        <v>17.708628005657701</v>
      </c>
      <c r="D24">
        <v>16.163157894736841</v>
      </c>
    </row>
    <row r="25" spans="1:4" x14ac:dyDescent="0.2">
      <c r="A25" s="61" t="s">
        <v>53</v>
      </c>
      <c r="B25" s="55" t="s">
        <v>49</v>
      </c>
      <c r="C25">
        <v>9.3531283138917996</v>
      </c>
      <c r="D25">
        <v>8.2903474903475001</v>
      </c>
    </row>
    <row r="26" spans="1:4" x14ac:dyDescent="0.2">
      <c r="A26" s="61"/>
      <c r="B26" s="56" t="s">
        <v>50</v>
      </c>
      <c r="C26">
        <v>28.034220532319392</v>
      </c>
      <c r="D26">
        <v>30.613850996852001</v>
      </c>
    </row>
    <row r="27" spans="1:4" x14ac:dyDescent="0.2">
      <c r="A27" s="61" t="s">
        <v>54</v>
      </c>
      <c r="B27" s="55" t="s">
        <v>49</v>
      </c>
      <c r="C27">
        <v>39.086956521739097</v>
      </c>
      <c r="D27">
        <v>36.889575289575298</v>
      </c>
    </row>
    <row r="28" spans="1:4" x14ac:dyDescent="0.2">
      <c r="A28" s="61"/>
      <c r="B28" s="56" t="s">
        <v>50</v>
      </c>
      <c r="C28">
        <v>37.073193916349801</v>
      </c>
      <c r="D28">
        <v>33.5802728226653</v>
      </c>
    </row>
    <row r="36" spans="1:4" x14ac:dyDescent="0.2">
      <c r="C36" s="61" t="s">
        <v>45</v>
      </c>
      <c r="D36" s="61"/>
    </row>
    <row r="37" spans="1:4" x14ac:dyDescent="0.2">
      <c r="C37" t="s">
        <v>46</v>
      </c>
      <c r="D37" t="s">
        <v>47</v>
      </c>
    </row>
    <row r="38" spans="1:4" x14ac:dyDescent="0.2">
      <c r="A38" s="61" t="s">
        <v>48</v>
      </c>
      <c r="B38" s="55" t="s">
        <v>49</v>
      </c>
      <c r="C38">
        <v>1</v>
      </c>
      <c r="D38">
        <v>1</v>
      </c>
    </row>
    <row r="39" spans="1:4" x14ac:dyDescent="0.2">
      <c r="A39" s="61"/>
      <c r="B39" s="56" t="s">
        <v>50</v>
      </c>
      <c r="C39">
        <v>1</v>
      </c>
      <c r="D39">
        <v>1</v>
      </c>
    </row>
    <row r="40" spans="1:4" x14ac:dyDescent="0.2">
      <c r="A40" s="61" t="s">
        <v>51</v>
      </c>
      <c r="B40" s="55" t="s">
        <v>49</v>
      </c>
      <c r="C40">
        <v>8.7306439488849907</v>
      </c>
      <c r="D40">
        <v>8.5974440894568698</v>
      </c>
    </row>
    <row r="41" spans="1:4" x14ac:dyDescent="0.2">
      <c r="A41" s="61"/>
      <c r="B41" s="56" t="s">
        <v>52</v>
      </c>
      <c r="C41">
        <v>19.367427222659298</v>
      </c>
      <c r="D41">
        <v>22.1713943268078</v>
      </c>
    </row>
    <row r="42" spans="1:4" x14ac:dyDescent="0.2">
      <c r="A42" s="61" t="s">
        <v>53</v>
      </c>
      <c r="B42" s="55" t="s">
        <v>49</v>
      </c>
      <c r="C42">
        <v>13.795986622073579</v>
      </c>
      <c r="D42">
        <v>13.689932885906</v>
      </c>
    </row>
    <row r="43" spans="1:4" x14ac:dyDescent="0.2">
      <c r="A43" s="61"/>
      <c r="B43" s="56" t="s">
        <v>50</v>
      </c>
      <c r="C43">
        <v>62.735872235872236</v>
      </c>
      <c r="D43">
        <v>63.165435745937998</v>
      </c>
    </row>
    <row r="44" spans="1:4" x14ac:dyDescent="0.2">
      <c r="A44" s="61" t="s">
        <v>54</v>
      </c>
      <c r="B44" s="55" t="s">
        <v>49</v>
      </c>
      <c r="C44">
        <v>90.856069269727172</v>
      </c>
      <c r="D44">
        <v>79.193848046754852</v>
      </c>
    </row>
    <row r="45" spans="1:4" x14ac:dyDescent="0.2">
      <c r="A45" s="61"/>
      <c r="B45" s="56" t="s">
        <v>50</v>
      </c>
      <c r="C45">
        <v>81.138827380379325</v>
      </c>
      <c r="D45">
        <v>89.795481979651669</v>
      </c>
    </row>
  </sheetData>
  <mergeCells count="15">
    <mergeCell ref="C36:D36"/>
    <mergeCell ref="A38:A39"/>
    <mergeCell ref="C2:D2"/>
    <mergeCell ref="A4:A5"/>
    <mergeCell ref="A6:A7"/>
    <mergeCell ref="A8:A9"/>
    <mergeCell ref="A10:A11"/>
    <mergeCell ref="C19:D19"/>
    <mergeCell ref="A40:A41"/>
    <mergeCell ref="A42:A43"/>
    <mergeCell ref="A44:A45"/>
    <mergeCell ref="A21:A22"/>
    <mergeCell ref="A23:A24"/>
    <mergeCell ref="A25:A26"/>
    <mergeCell ref="A27:A28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DD33-8235-8546-97A1-8D06452BD2CA}">
  <dimension ref="B3:O47"/>
  <sheetViews>
    <sheetView tabSelected="1" topLeftCell="A46" zoomScale="90" zoomScaleNormal="90" workbookViewId="0">
      <selection activeCell="C3" sqref="C3"/>
    </sheetView>
  </sheetViews>
  <sheetFormatPr baseColWidth="10" defaultRowHeight="16" x14ac:dyDescent="0.2"/>
  <cols>
    <col min="2" max="2" width="29.1640625" customWidth="1"/>
    <col min="3" max="3" width="19.33203125" customWidth="1"/>
    <col min="4" max="4" width="14.1640625" customWidth="1"/>
    <col min="5" max="5" width="15.5" customWidth="1"/>
  </cols>
  <sheetData>
    <row r="3" spans="2:15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2:15" x14ac:dyDescent="0.2">
      <c r="B4" s="76"/>
      <c r="C4" s="76"/>
      <c r="D4" s="93" t="s">
        <v>89</v>
      </c>
      <c r="E4" s="92"/>
      <c r="F4" s="92"/>
      <c r="G4" s="92"/>
      <c r="H4" s="92"/>
      <c r="I4" s="91"/>
      <c r="J4" s="93" t="s">
        <v>88</v>
      </c>
      <c r="K4" s="92"/>
      <c r="L4" s="92"/>
      <c r="M4" s="92"/>
      <c r="N4" s="92"/>
      <c r="O4" s="91"/>
    </row>
    <row r="5" spans="2:15" x14ac:dyDescent="0.2">
      <c r="B5" s="76"/>
      <c r="C5" s="74" t="s">
        <v>87</v>
      </c>
      <c r="D5" s="90" t="s">
        <v>86</v>
      </c>
      <c r="E5" s="89"/>
      <c r="F5" s="88"/>
      <c r="G5" s="87" t="s">
        <v>93</v>
      </c>
      <c r="H5" s="87"/>
      <c r="I5" s="74"/>
      <c r="J5" s="87" t="s">
        <v>94</v>
      </c>
      <c r="K5" s="87"/>
      <c r="L5" s="87"/>
      <c r="M5" s="87" t="s">
        <v>93</v>
      </c>
      <c r="N5" s="87"/>
      <c r="O5" s="87"/>
    </row>
    <row r="6" spans="2:15" x14ac:dyDescent="0.2">
      <c r="B6" s="76"/>
      <c r="C6" s="86"/>
      <c r="D6" s="74" t="s">
        <v>92</v>
      </c>
      <c r="E6" s="74" t="s">
        <v>91</v>
      </c>
      <c r="F6" s="84" t="s">
        <v>90</v>
      </c>
      <c r="G6" s="74" t="s">
        <v>92</v>
      </c>
      <c r="H6" s="74" t="s">
        <v>91</v>
      </c>
      <c r="I6" s="83" t="s">
        <v>90</v>
      </c>
      <c r="J6" s="74" t="s">
        <v>92</v>
      </c>
      <c r="K6" s="74" t="s">
        <v>91</v>
      </c>
      <c r="L6" s="84" t="s">
        <v>90</v>
      </c>
      <c r="M6" s="74" t="s">
        <v>92</v>
      </c>
      <c r="N6" s="74" t="s">
        <v>91</v>
      </c>
      <c r="O6" s="83" t="s">
        <v>90</v>
      </c>
    </row>
    <row r="7" spans="2:15" x14ac:dyDescent="0.2">
      <c r="B7" s="75" t="s">
        <v>85</v>
      </c>
      <c r="C7" s="74"/>
      <c r="D7" s="74">
        <v>100</v>
      </c>
      <c r="E7" s="74">
        <v>100</v>
      </c>
      <c r="F7" s="84">
        <f>AVERAGE(D7:E7)</f>
        <v>100</v>
      </c>
      <c r="G7" s="85">
        <v>0</v>
      </c>
      <c r="H7" s="74">
        <v>0</v>
      </c>
      <c r="I7" s="83">
        <f>AVERAGE(G7:H7)</f>
        <v>0</v>
      </c>
      <c r="J7" s="74">
        <v>100</v>
      </c>
      <c r="K7" s="74">
        <v>100</v>
      </c>
      <c r="L7" s="84">
        <f>AVERAGE(J7:K7)</f>
        <v>100</v>
      </c>
      <c r="M7" s="74">
        <v>0</v>
      </c>
      <c r="N7" s="74">
        <v>0</v>
      </c>
      <c r="O7" s="83">
        <f>AVERAGE(M7:N7)</f>
        <v>0</v>
      </c>
    </row>
    <row r="8" spans="2:15" x14ac:dyDescent="0.2">
      <c r="B8" s="74" t="s">
        <v>84</v>
      </c>
      <c r="C8" s="74"/>
      <c r="D8" s="74">
        <v>99.532999514467747</v>
      </c>
      <c r="E8" s="74">
        <v>100</v>
      </c>
      <c r="F8" s="79">
        <f>AVERAGE(D8:E8)</f>
        <v>99.766499757233873</v>
      </c>
      <c r="G8" s="85">
        <v>0</v>
      </c>
      <c r="H8" s="74">
        <v>0</v>
      </c>
      <c r="I8" s="83">
        <f>AVERAGE(G8:H8)</f>
        <v>0</v>
      </c>
      <c r="J8" s="78">
        <v>97.016050027009456</v>
      </c>
      <c r="K8" s="74">
        <v>100</v>
      </c>
      <c r="L8" s="79">
        <f>AVERAGE(J8:K8)</f>
        <v>98.508025013504721</v>
      </c>
      <c r="M8" s="74">
        <v>0</v>
      </c>
      <c r="N8" s="74">
        <v>0</v>
      </c>
      <c r="O8" s="83">
        <f>AVERAGE(M8:N8)</f>
        <v>0</v>
      </c>
    </row>
    <row r="9" spans="2:15" x14ac:dyDescent="0.2">
      <c r="B9" s="73" t="s">
        <v>83</v>
      </c>
      <c r="C9" s="74"/>
      <c r="D9" s="74">
        <v>0</v>
      </c>
      <c r="E9" s="74">
        <v>0</v>
      </c>
      <c r="F9" s="84">
        <f>AVERAGE(D9:E9)</f>
        <v>0</v>
      </c>
      <c r="G9" s="85">
        <v>0</v>
      </c>
      <c r="H9" s="74">
        <v>0</v>
      </c>
      <c r="I9" s="83">
        <f>AVERAGE(G9:H9)</f>
        <v>0</v>
      </c>
      <c r="J9" s="74">
        <v>0</v>
      </c>
      <c r="K9" s="74">
        <v>0</v>
      </c>
      <c r="L9" s="84">
        <f>AVERAGE(J9:K9)</f>
        <v>0</v>
      </c>
      <c r="M9" s="74">
        <v>0</v>
      </c>
      <c r="N9" s="74">
        <v>0</v>
      </c>
      <c r="O9" s="83">
        <f>AVERAGE(M9:N9)</f>
        <v>0</v>
      </c>
    </row>
    <row r="10" spans="2:15" x14ac:dyDescent="0.2">
      <c r="B10" s="72" t="s">
        <v>82</v>
      </c>
      <c r="C10" s="74">
        <v>24</v>
      </c>
      <c r="D10" s="74"/>
      <c r="E10" s="81">
        <v>100.04044163973394</v>
      </c>
      <c r="F10" s="79">
        <f>AVERAGE(D10:E10)</f>
        <v>100.04044163973394</v>
      </c>
      <c r="G10" s="74"/>
      <c r="H10" s="78">
        <v>0.66397258192382003</v>
      </c>
      <c r="I10" s="77">
        <f>AVERAGE(G10:H10)</f>
        <v>0.66397258192382003</v>
      </c>
      <c r="J10" s="82"/>
      <c r="K10" s="78">
        <v>99.923884577005978</v>
      </c>
      <c r="L10" s="79">
        <f>AVERAGE(J10:K10)</f>
        <v>99.923884577005978</v>
      </c>
      <c r="M10" s="74"/>
      <c r="N10" s="78">
        <v>0.71524674730078242</v>
      </c>
      <c r="O10" s="77">
        <f>AVERAGE(M10:N10)</f>
        <v>0.71524674730078242</v>
      </c>
    </row>
    <row r="11" spans="2:15" x14ac:dyDescent="0.2">
      <c r="B11" s="72" t="s">
        <v>81</v>
      </c>
      <c r="C11" s="74">
        <v>24</v>
      </c>
      <c r="D11" s="74"/>
      <c r="E11" s="81">
        <v>101.13194021107981</v>
      </c>
      <c r="F11" s="79">
        <f>AVERAGE(D11:E11)</f>
        <v>101.13194021107981</v>
      </c>
      <c r="G11" s="74"/>
      <c r="H11" s="78">
        <v>0.55472931135225467</v>
      </c>
      <c r="I11" s="77">
        <f>AVERAGE(G11:H11)</f>
        <v>0.55472931135225467</v>
      </c>
      <c r="J11" s="82"/>
      <c r="K11" s="78">
        <v>101.42286459628174</v>
      </c>
      <c r="L11" s="79">
        <f>AVERAGE(J11:K11)</f>
        <v>101.42286459628174</v>
      </c>
      <c r="M11" s="74"/>
      <c r="N11" s="78">
        <v>1.0030241900945855</v>
      </c>
      <c r="O11" s="77">
        <f>AVERAGE(M11:N11)</f>
        <v>1.0030241900945855</v>
      </c>
    </row>
    <row r="12" spans="2:15" x14ac:dyDescent="0.2">
      <c r="B12" s="72" t="s">
        <v>80</v>
      </c>
      <c r="C12" s="74">
        <v>24</v>
      </c>
      <c r="D12" s="74"/>
      <c r="E12" s="81">
        <v>101.34334356152067</v>
      </c>
      <c r="F12" s="79">
        <f>AVERAGE(D12:E12)</f>
        <v>101.34334356152067</v>
      </c>
      <c r="G12" s="74"/>
      <c r="H12" s="78">
        <v>0.69692901867216439</v>
      </c>
      <c r="I12" s="77">
        <f>AVERAGE(G12:H12)</f>
        <v>0.69692901867216439</v>
      </c>
      <c r="J12" s="82"/>
      <c r="K12" s="78">
        <v>101.58599339992439</v>
      </c>
      <c r="L12" s="79">
        <f>AVERAGE(J12:K12)</f>
        <v>101.58599339992439</v>
      </c>
      <c r="M12" s="74"/>
      <c r="N12" s="78">
        <v>0.27167370028414789</v>
      </c>
      <c r="O12" s="77">
        <f>AVERAGE(M12:N12)</f>
        <v>0.27167370028414789</v>
      </c>
    </row>
    <row r="13" spans="2:15" x14ac:dyDescent="0.2">
      <c r="B13" s="71" t="s">
        <v>79</v>
      </c>
      <c r="C13" s="74">
        <v>2</v>
      </c>
      <c r="D13" s="78">
        <v>99.93032056247614</v>
      </c>
      <c r="E13" s="78">
        <v>100.72871577785875</v>
      </c>
      <c r="F13" s="79">
        <f>AVERAGE(D13:E13)</f>
        <v>100.32951817016745</v>
      </c>
      <c r="G13" s="80">
        <v>9.8743250632599991E-2</v>
      </c>
      <c r="H13" s="78">
        <v>0.80765320300383525</v>
      </c>
      <c r="I13" s="77">
        <f>AVERAGE(G13:H13)</f>
        <v>0.45319822681821764</v>
      </c>
      <c r="J13" s="78">
        <v>98.868990395619889</v>
      </c>
      <c r="K13" s="78">
        <v>102.76544189515482</v>
      </c>
      <c r="L13" s="79">
        <f>AVERAGE(J13:K13)</f>
        <v>100.81721614538736</v>
      </c>
      <c r="M13" s="78">
        <v>0.73525011783766803</v>
      </c>
      <c r="N13" s="78">
        <v>1.5990829176465033</v>
      </c>
      <c r="O13" s="77">
        <f>AVERAGE(M13:N13)</f>
        <v>1.1671665177420856</v>
      </c>
    </row>
    <row r="14" spans="2:15" x14ac:dyDescent="0.2">
      <c r="B14" s="71" t="s">
        <v>78</v>
      </c>
      <c r="C14" s="74">
        <v>2</v>
      </c>
      <c r="D14" s="78">
        <v>100.65194750321527</v>
      </c>
      <c r="E14" s="78">
        <v>100.63480603338179</v>
      </c>
      <c r="F14" s="79">
        <f>AVERAGE(D14:E14)</f>
        <v>100.64337676829854</v>
      </c>
      <c r="G14" s="80">
        <v>0.20789420707547795</v>
      </c>
      <c r="H14" s="78">
        <v>1.4984647487576059</v>
      </c>
      <c r="I14" s="77">
        <f>AVERAGE(G14:H14)</f>
        <v>0.85317947791654192</v>
      </c>
      <c r="J14" s="78">
        <v>99.069867516320116</v>
      </c>
      <c r="K14" s="78">
        <v>102.23867889508331</v>
      </c>
      <c r="L14" s="79">
        <f>AVERAGE(J14:K14)</f>
        <v>100.65427320570171</v>
      </c>
      <c r="M14" s="78">
        <v>0.71463754125917611</v>
      </c>
      <c r="N14" s="78">
        <v>1.7196366416029931</v>
      </c>
      <c r="O14" s="77">
        <f>AVERAGE(M14:N14)</f>
        <v>1.2171370914310846</v>
      </c>
    </row>
    <row r="15" spans="2:15" x14ac:dyDescent="0.2">
      <c r="B15" s="70" t="s">
        <v>77</v>
      </c>
      <c r="C15" s="74">
        <v>2</v>
      </c>
      <c r="D15" s="78">
        <v>102.40356995926717</v>
      </c>
      <c r="E15" s="78">
        <v>98.77321350120728</v>
      </c>
      <c r="F15" s="79">
        <f>AVERAGE(D15:E15)</f>
        <v>100.58839173023722</v>
      </c>
      <c r="G15" s="80">
        <v>1.8090300674021182</v>
      </c>
      <c r="H15" s="78">
        <v>0.54343330400067646</v>
      </c>
      <c r="I15" s="77">
        <f>AVERAGE(G15:H15)</f>
        <v>1.1762316857013975</v>
      </c>
      <c r="J15" s="78">
        <v>97.459829153734177</v>
      </c>
      <c r="K15" s="78">
        <v>103.02503465209972</v>
      </c>
      <c r="L15" s="79">
        <f>AVERAGE(J15:K15)</f>
        <v>100.24243190291695</v>
      </c>
      <c r="M15" s="78">
        <v>0.70315222400050714</v>
      </c>
      <c r="N15" s="78">
        <v>0.85892541284834301</v>
      </c>
      <c r="O15" s="77">
        <f>AVERAGE(M15:N15)</f>
        <v>0.78103881842442502</v>
      </c>
    </row>
    <row r="16" spans="2:15" x14ac:dyDescent="0.2">
      <c r="B16" s="69" t="s">
        <v>76</v>
      </c>
      <c r="C16" s="74">
        <v>24</v>
      </c>
      <c r="D16" s="78">
        <v>97.074575529915833</v>
      </c>
      <c r="E16" s="78">
        <v>100.61122217189484</v>
      </c>
      <c r="F16" s="79">
        <f>AVERAGE(D16:E16)</f>
        <v>98.842898850905328</v>
      </c>
      <c r="G16" s="80">
        <v>8.248455383516691E-2</v>
      </c>
      <c r="H16" s="78">
        <v>1.7706517161431325</v>
      </c>
      <c r="I16" s="77">
        <f>AVERAGE(G16:H16)</f>
        <v>0.92656813498914969</v>
      </c>
      <c r="J16" s="78">
        <v>100.29545600205088</v>
      </c>
      <c r="K16" s="78">
        <v>100.36184625025115</v>
      </c>
      <c r="L16" s="79">
        <f>AVERAGE(J16:K16)</f>
        <v>100.32865112615102</v>
      </c>
      <c r="M16" s="78">
        <v>1.0612039634014201</v>
      </c>
      <c r="N16" s="78">
        <v>1.3084812030438242</v>
      </c>
      <c r="O16" s="77">
        <f>AVERAGE(M16:N16)</f>
        <v>1.1848425832226221</v>
      </c>
    </row>
    <row r="17" spans="2:15" x14ac:dyDescent="0.2">
      <c r="B17" s="69" t="s">
        <v>75</v>
      </c>
      <c r="C17" s="74">
        <v>24</v>
      </c>
      <c r="D17" s="78">
        <v>100.72903964685868</v>
      </c>
      <c r="E17" s="78">
        <v>99.801282553391474</v>
      </c>
      <c r="F17" s="79">
        <f>AVERAGE(D17:E17)</f>
        <v>100.26516110012508</v>
      </c>
      <c r="G17" s="80">
        <v>0.33916680114588404</v>
      </c>
      <c r="H17" s="78">
        <v>1.9496672046479884</v>
      </c>
      <c r="I17" s="77">
        <f>AVERAGE(G17:H17)</f>
        <v>1.1444170028969363</v>
      </c>
      <c r="J17" s="78">
        <v>100.52819512731068</v>
      </c>
      <c r="K17" s="78">
        <v>99.639771415338188</v>
      </c>
      <c r="L17" s="79">
        <f>AVERAGE(J17:K17)</f>
        <v>100.08398327132443</v>
      </c>
      <c r="M17" s="78">
        <v>0.21857366766228481</v>
      </c>
      <c r="N17" s="78">
        <v>0.41084592531391145</v>
      </c>
      <c r="O17" s="77">
        <f>AVERAGE(M17:N17)</f>
        <v>0.31470979648809816</v>
      </c>
    </row>
    <row r="18" spans="2:15" x14ac:dyDescent="0.2">
      <c r="B18" s="69" t="s">
        <v>74</v>
      </c>
      <c r="C18" s="74">
        <v>24</v>
      </c>
      <c r="D18" s="78">
        <v>100.16938033483194</v>
      </c>
      <c r="E18" s="81">
        <v>100.38806946085759</v>
      </c>
      <c r="F18" s="79">
        <f>AVERAGE(D18:E18)</f>
        <v>100.27872489784477</v>
      </c>
      <c r="G18" s="80">
        <v>0.28132846931291833</v>
      </c>
      <c r="H18" s="78">
        <v>1.4087618389642578</v>
      </c>
      <c r="I18" s="77">
        <f>AVERAGE(G18:H18)</f>
        <v>0.84504515413858805</v>
      </c>
      <c r="J18" s="78">
        <v>100.59548987832011</v>
      </c>
      <c r="K18" s="78">
        <v>100.51314055300323</v>
      </c>
      <c r="L18" s="79">
        <f>AVERAGE(J18:K18)</f>
        <v>100.55431521566166</v>
      </c>
      <c r="M18" s="78">
        <v>0.9914438666264066</v>
      </c>
      <c r="N18" s="78">
        <v>0.38360568727535649</v>
      </c>
      <c r="O18" s="77">
        <f>AVERAGE(M18:N18)</f>
        <v>0.68752477695088154</v>
      </c>
    </row>
    <row r="19" spans="2:15" x14ac:dyDescent="0.2">
      <c r="B19" s="68" t="s">
        <v>73</v>
      </c>
      <c r="C19" s="74">
        <v>24</v>
      </c>
      <c r="D19" s="78">
        <v>100.11489694485317</v>
      </c>
      <c r="E19" s="78">
        <v>98.768105083556677</v>
      </c>
      <c r="F19" s="79">
        <f>AVERAGE(D19:E19)</f>
        <v>99.441501014204931</v>
      </c>
      <c r="G19" s="80">
        <v>0.45981812169336322</v>
      </c>
      <c r="H19" s="78">
        <v>2.9493002181268388</v>
      </c>
      <c r="I19" s="77">
        <f>AVERAGE(G19:H19)</f>
        <v>1.704559169910101</v>
      </c>
      <c r="J19" s="78">
        <v>96.407833658362406</v>
      </c>
      <c r="K19" s="78">
        <v>98.865335299506512</v>
      </c>
      <c r="L19" s="79">
        <f>AVERAGE(J19:K19)</f>
        <v>97.636584478934452</v>
      </c>
      <c r="M19" s="78">
        <v>0.63656621894190946</v>
      </c>
      <c r="N19" s="78">
        <v>0.91516291119449622</v>
      </c>
      <c r="O19" s="77">
        <f>AVERAGE(M19:N19)</f>
        <v>0.77586456506820278</v>
      </c>
    </row>
    <row r="20" spans="2:15" x14ac:dyDescent="0.2">
      <c r="B20" s="68" t="s">
        <v>72</v>
      </c>
      <c r="C20" s="74">
        <v>24</v>
      </c>
      <c r="D20" s="78">
        <v>99.297275459865759</v>
      </c>
      <c r="E20" s="78">
        <v>99.90276978405015</v>
      </c>
      <c r="F20" s="79">
        <f>AVERAGE(D20:E20)</f>
        <v>99.600022621957947</v>
      </c>
      <c r="G20" s="80">
        <v>9.5460566010981046E-2</v>
      </c>
      <c r="H20" s="78">
        <v>2.4345968263738844</v>
      </c>
      <c r="I20" s="77">
        <f>AVERAGE(G20:H20)</f>
        <v>1.2650286961924326</v>
      </c>
      <c r="J20" s="78">
        <v>99.332637496452151</v>
      </c>
      <c r="K20" s="78">
        <v>100.73126998668405</v>
      </c>
      <c r="L20" s="79">
        <f>AVERAGE(J20:K20)</f>
        <v>100.0319537415681</v>
      </c>
      <c r="M20" s="78">
        <v>0.10496179847196099</v>
      </c>
      <c r="N20" s="78">
        <v>0.63238976407290037</v>
      </c>
      <c r="O20" s="77">
        <f>AVERAGE(M20:N20)</f>
        <v>0.36867578127243067</v>
      </c>
    </row>
    <row r="21" spans="2:15" x14ac:dyDescent="0.2">
      <c r="B21" s="67" t="s">
        <v>71</v>
      </c>
      <c r="C21" s="74">
        <v>24</v>
      </c>
      <c r="D21" s="78">
        <v>98.981123543866545</v>
      </c>
      <c r="E21" s="78">
        <v>102.70277863864074</v>
      </c>
      <c r="F21" s="79">
        <f>AVERAGE(D21:E21)</f>
        <v>100.84195109125363</v>
      </c>
      <c r="G21" s="80">
        <v>5.6030711916371441E-2</v>
      </c>
      <c r="H21" s="78">
        <v>1.6611131111207031</v>
      </c>
      <c r="I21" s="77">
        <f>AVERAGE(G21:H21)</f>
        <v>0.85857191151853729</v>
      </c>
      <c r="J21" s="78">
        <v>99.434449419067761</v>
      </c>
      <c r="K21" s="78">
        <v>101.44397938923758</v>
      </c>
      <c r="L21" s="79">
        <f>AVERAGE(J21:K21)</f>
        <v>100.43921440415266</v>
      </c>
      <c r="M21" s="78">
        <v>0.43685074635531024</v>
      </c>
      <c r="N21" s="78">
        <v>0.35471490189209098</v>
      </c>
      <c r="O21" s="77">
        <f>AVERAGE(M21:N21)</f>
        <v>0.39578282412370058</v>
      </c>
    </row>
    <row r="22" spans="2:15" x14ac:dyDescent="0.2">
      <c r="B22" s="67" t="s">
        <v>70</v>
      </c>
      <c r="C22" s="74">
        <v>24</v>
      </c>
      <c r="D22" s="78">
        <v>92.967195069067884</v>
      </c>
      <c r="E22" s="78">
        <v>98.872146523040655</v>
      </c>
      <c r="F22" s="79">
        <f>AVERAGE(D22:E22)</f>
        <v>95.919670796054277</v>
      </c>
      <c r="G22" s="80">
        <v>1.2107956889783453</v>
      </c>
      <c r="H22" s="78">
        <v>0.58089224886586621</v>
      </c>
      <c r="I22" s="77">
        <f>AVERAGE(G22:H22)</f>
        <v>0.89584396892210583</v>
      </c>
      <c r="J22" s="78">
        <v>95.741478287142584</v>
      </c>
      <c r="K22" s="78">
        <v>102.70797219658553</v>
      </c>
      <c r="L22" s="79">
        <f>AVERAGE(J22:K22)</f>
        <v>99.224725241864064</v>
      </c>
      <c r="M22" s="78">
        <v>6.3930397774991379</v>
      </c>
      <c r="N22" s="78">
        <v>0.57476662623421659</v>
      </c>
      <c r="O22" s="77">
        <f>AVERAGE(M22:N22)</f>
        <v>3.4839032018666773</v>
      </c>
    </row>
    <row r="23" spans="2:15" x14ac:dyDescent="0.2">
      <c r="B23" s="67" t="s">
        <v>69</v>
      </c>
      <c r="C23" s="74">
        <v>24</v>
      </c>
      <c r="D23" s="78">
        <v>100.71421423461956</v>
      </c>
      <c r="E23" s="78">
        <v>88.850197355201885</v>
      </c>
      <c r="F23" s="79">
        <f>AVERAGE(D23:E23)</f>
        <v>94.782205794910723</v>
      </c>
      <c r="G23" s="80">
        <v>0.48723009315572119</v>
      </c>
      <c r="H23" s="78">
        <v>1.157837829928432</v>
      </c>
      <c r="I23" s="77">
        <f>AVERAGE(G23:H23)</f>
        <v>0.82253396154207659</v>
      </c>
      <c r="J23" s="78">
        <v>98.789060711767874</v>
      </c>
      <c r="K23" s="78">
        <v>99.604353052960661</v>
      </c>
      <c r="L23" s="79">
        <f>AVERAGE(J23:K23)</f>
        <v>99.196706882364268</v>
      </c>
      <c r="M23" s="78">
        <v>0.6571442366084137</v>
      </c>
      <c r="N23" s="78">
        <v>2.7536054185727776</v>
      </c>
      <c r="O23" s="77">
        <f>AVERAGE(M23:N23)</f>
        <v>1.7053748275905956</v>
      </c>
    </row>
    <row r="24" spans="2:15" x14ac:dyDescent="0.2"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9" spans="2:15" x14ac:dyDescent="0.2">
      <c r="B29" s="76"/>
      <c r="D29" s="74" t="s">
        <v>89</v>
      </c>
      <c r="E29" s="74" t="s">
        <v>88</v>
      </c>
    </row>
    <row r="30" spans="2:15" x14ac:dyDescent="0.2">
      <c r="B30" s="76"/>
      <c r="C30" s="66" t="s">
        <v>87</v>
      </c>
      <c r="D30" s="74" t="s">
        <v>86</v>
      </c>
      <c r="E30" s="74" t="s">
        <v>86</v>
      </c>
    </row>
    <row r="31" spans="2:15" x14ac:dyDescent="0.2">
      <c r="B31" s="75" t="s">
        <v>85</v>
      </c>
      <c r="C31" s="66"/>
      <c r="D31" s="65">
        <v>100</v>
      </c>
      <c r="E31" s="65">
        <v>100</v>
      </c>
    </row>
    <row r="32" spans="2:15" x14ac:dyDescent="0.2">
      <c r="B32" s="74" t="s">
        <v>84</v>
      </c>
      <c r="C32" s="66"/>
      <c r="D32" s="65">
        <v>99.766499757233873</v>
      </c>
      <c r="E32" s="65">
        <v>98.508025013504721</v>
      </c>
    </row>
    <row r="33" spans="2:5" x14ac:dyDescent="0.2">
      <c r="B33" s="73" t="s">
        <v>83</v>
      </c>
      <c r="C33" s="66"/>
      <c r="D33" s="65">
        <v>0</v>
      </c>
      <c r="E33" s="65">
        <v>0</v>
      </c>
    </row>
    <row r="34" spans="2:5" x14ac:dyDescent="0.2">
      <c r="B34" s="72" t="s">
        <v>82</v>
      </c>
      <c r="C34" s="66">
        <v>24</v>
      </c>
      <c r="D34" s="65">
        <v>100.04044163973394</v>
      </c>
      <c r="E34" s="65">
        <v>99.923884577005978</v>
      </c>
    </row>
    <row r="35" spans="2:5" x14ac:dyDescent="0.2">
      <c r="B35" s="72" t="s">
        <v>81</v>
      </c>
      <c r="C35" s="66">
        <v>24</v>
      </c>
      <c r="D35" s="65">
        <v>101.13194021107981</v>
      </c>
      <c r="E35" s="65">
        <v>101.42286459628174</v>
      </c>
    </row>
    <row r="36" spans="2:5" x14ac:dyDescent="0.2">
      <c r="B36" s="72" t="s">
        <v>80</v>
      </c>
      <c r="C36" s="66">
        <v>24</v>
      </c>
      <c r="D36" s="65">
        <v>101.34334356152067</v>
      </c>
      <c r="E36" s="65">
        <v>101.58599339992439</v>
      </c>
    </row>
    <row r="37" spans="2:5" x14ac:dyDescent="0.2">
      <c r="B37" s="71" t="s">
        <v>79</v>
      </c>
      <c r="C37" s="66">
        <v>2</v>
      </c>
      <c r="D37" s="65">
        <v>100.32951817016745</v>
      </c>
      <c r="E37" s="65">
        <v>100.81721614538736</v>
      </c>
    </row>
    <row r="38" spans="2:5" x14ac:dyDescent="0.2">
      <c r="B38" s="71" t="s">
        <v>78</v>
      </c>
      <c r="C38" s="66">
        <v>2</v>
      </c>
      <c r="D38" s="65">
        <v>100.64337676829854</v>
      </c>
      <c r="E38" s="65">
        <v>100.65427320570171</v>
      </c>
    </row>
    <row r="39" spans="2:5" x14ac:dyDescent="0.2">
      <c r="B39" s="70" t="s">
        <v>77</v>
      </c>
      <c r="C39" s="66">
        <v>2</v>
      </c>
      <c r="D39" s="65">
        <v>100.58839173023722</v>
      </c>
      <c r="E39" s="65">
        <v>100.24243190291695</v>
      </c>
    </row>
    <row r="40" spans="2:5" x14ac:dyDescent="0.2">
      <c r="B40" s="69" t="s">
        <v>76</v>
      </c>
      <c r="C40" s="66">
        <v>24</v>
      </c>
      <c r="D40" s="65">
        <v>98.842898850905328</v>
      </c>
      <c r="E40" s="65">
        <v>100.32865112615102</v>
      </c>
    </row>
    <row r="41" spans="2:5" x14ac:dyDescent="0.2">
      <c r="B41" s="69" t="s">
        <v>75</v>
      </c>
      <c r="C41" s="66">
        <v>24</v>
      </c>
      <c r="D41" s="65">
        <v>100.26516110012508</v>
      </c>
      <c r="E41" s="65">
        <v>100.08398327132443</v>
      </c>
    </row>
    <row r="42" spans="2:5" x14ac:dyDescent="0.2">
      <c r="B42" s="69" t="s">
        <v>74</v>
      </c>
      <c r="C42" s="66">
        <v>24</v>
      </c>
      <c r="D42" s="65">
        <v>100.27872489784477</v>
      </c>
      <c r="E42" s="65">
        <v>100.55431521566166</v>
      </c>
    </row>
    <row r="43" spans="2:5" x14ac:dyDescent="0.2">
      <c r="B43" s="68" t="s">
        <v>73</v>
      </c>
      <c r="C43" s="66">
        <v>24</v>
      </c>
      <c r="D43" s="65">
        <v>99.441501014204931</v>
      </c>
      <c r="E43" s="65">
        <v>97.636584478934452</v>
      </c>
    </row>
    <row r="44" spans="2:5" x14ac:dyDescent="0.2">
      <c r="B44" s="68" t="s">
        <v>72</v>
      </c>
      <c r="C44" s="66">
        <v>24</v>
      </c>
      <c r="D44" s="65">
        <v>99.600022621957947</v>
      </c>
      <c r="E44" s="65">
        <v>100.0319537415681</v>
      </c>
    </row>
    <row r="45" spans="2:5" x14ac:dyDescent="0.2">
      <c r="B45" s="67" t="s">
        <v>71</v>
      </c>
      <c r="C45" s="66">
        <v>24</v>
      </c>
      <c r="D45" s="65">
        <v>100.84195109125363</v>
      </c>
      <c r="E45" s="65">
        <v>100.43921440415266</v>
      </c>
    </row>
    <row r="46" spans="2:5" x14ac:dyDescent="0.2">
      <c r="B46" s="67" t="s">
        <v>70</v>
      </c>
      <c r="C46" s="66">
        <v>24</v>
      </c>
      <c r="D46" s="65">
        <v>95.919670796054277</v>
      </c>
      <c r="E46" s="65">
        <v>99.224725241864064</v>
      </c>
    </row>
    <row r="47" spans="2:5" x14ac:dyDescent="0.2">
      <c r="B47" s="67" t="s">
        <v>69</v>
      </c>
      <c r="C47" s="66">
        <v>24</v>
      </c>
      <c r="D47" s="65">
        <v>94.782205794910723</v>
      </c>
      <c r="E47" s="65">
        <v>99.196706882364268</v>
      </c>
    </row>
  </sheetData>
  <mergeCells count="6">
    <mergeCell ref="D4:I4"/>
    <mergeCell ref="J4:O4"/>
    <mergeCell ref="D5:F5"/>
    <mergeCell ref="G5:H5"/>
    <mergeCell ref="J5:L5"/>
    <mergeCell ref="M5:O5"/>
  </mergeCells>
  <pageMargins left="0.75" right="0.75" top="1" bottom="1" header="0.5" footer="0.5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CC67-9EF7-E940-BB79-7FBF990D8B3E}">
  <dimension ref="A1:O39"/>
  <sheetViews>
    <sheetView workbookViewId="0">
      <selection activeCell="Q29" sqref="Q29"/>
    </sheetView>
  </sheetViews>
  <sheetFormatPr baseColWidth="10" defaultRowHeight="16" x14ac:dyDescent="0.2"/>
  <sheetData>
    <row r="1" spans="1:15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x14ac:dyDescent="0.2">
      <c r="A5" s="58"/>
      <c r="B5" s="60" t="s">
        <v>68</v>
      </c>
      <c r="C5" s="60"/>
      <c r="D5" s="60"/>
      <c r="E5" s="60"/>
      <c r="F5" s="60"/>
      <c r="G5" s="60"/>
      <c r="H5" s="58"/>
      <c r="I5" s="58"/>
      <c r="J5" s="58"/>
      <c r="K5" s="58"/>
      <c r="L5" s="58"/>
      <c r="M5" s="58"/>
      <c r="N5" s="58"/>
      <c r="O5" s="58"/>
    </row>
    <row r="6" spans="1:15" x14ac:dyDescent="0.2">
      <c r="A6" s="58"/>
      <c r="B6" s="58"/>
      <c r="C6" s="58"/>
      <c r="D6" s="58"/>
      <c r="E6" s="58"/>
      <c r="F6" s="58" t="s">
        <v>66</v>
      </c>
      <c r="G6" s="58" t="s">
        <v>2</v>
      </c>
      <c r="H6" s="58"/>
      <c r="I6" s="58"/>
      <c r="J6" s="58"/>
      <c r="K6" s="58"/>
      <c r="L6" s="58"/>
      <c r="M6" s="58"/>
      <c r="N6" s="58"/>
      <c r="O6" s="58"/>
    </row>
    <row r="7" spans="1:15" x14ac:dyDescent="0.2">
      <c r="A7" s="58"/>
      <c r="B7" s="58" t="s">
        <v>65</v>
      </c>
      <c r="C7" s="59">
        <v>5132.1634907766002</v>
      </c>
      <c r="D7" s="59">
        <v>10436.1660014767</v>
      </c>
      <c r="E7" s="59">
        <v>9796.7939303490002</v>
      </c>
      <c r="F7" s="59">
        <f>AVERAGE(C7:E7)</f>
        <v>8455.0411408674336</v>
      </c>
      <c r="G7" s="58">
        <f>STDEV(C7:E7,F7)</f>
        <v>2364.0834826544528</v>
      </c>
      <c r="H7" s="58"/>
      <c r="I7" s="58"/>
      <c r="J7" s="58"/>
      <c r="K7" s="58"/>
      <c r="L7" s="58"/>
      <c r="M7" s="58"/>
      <c r="N7" s="58"/>
      <c r="O7" s="58"/>
    </row>
    <row r="8" spans="1:15" x14ac:dyDescent="0.2">
      <c r="A8" s="58"/>
      <c r="B8" s="58" t="s">
        <v>7</v>
      </c>
      <c r="C8" s="59">
        <v>8477762076.5188904</v>
      </c>
      <c r="D8" s="59">
        <v>726532967.45240998</v>
      </c>
      <c r="E8" s="59">
        <v>9299632813.4416523</v>
      </c>
      <c r="F8" s="59">
        <f>AVERAGE(C8:E8)</f>
        <v>6167975952.4709845</v>
      </c>
      <c r="G8" s="59">
        <f>STDEV(C8:E8,F8)</f>
        <v>3862282934.263824</v>
      </c>
      <c r="H8" s="58"/>
      <c r="I8" s="58"/>
      <c r="J8" s="58"/>
      <c r="K8" s="58"/>
      <c r="L8" s="58"/>
      <c r="M8" s="58"/>
      <c r="N8" s="58"/>
      <c r="O8" s="58"/>
    </row>
    <row r="9" spans="1:15" x14ac:dyDescent="0.2">
      <c r="A9" s="58"/>
      <c r="B9" s="58" t="s">
        <v>6</v>
      </c>
      <c r="C9" s="59">
        <v>5881287441.4692564</v>
      </c>
      <c r="D9" s="59">
        <v>3185971710.9035001</v>
      </c>
      <c r="E9" s="59">
        <v>4049942306.2797999</v>
      </c>
      <c r="F9" s="59">
        <f>AVERAGE(C9:E9)</f>
        <v>4372400486.2175188</v>
      </c>
      <c r="G9" s="59">
        <f>STDEV(C9:E9,F9)</f>
        <v>1123733711.1063769</v>
      </c>
      <c r="H9" s="58"/>
      <c r="I9" s="58"/>
      <c r="J9" s="58"/>
      <c r="K9" s="58"/>
      <c r="L9" s="58"/>
      <c r="M9" s="58"/>
      <c r="N9" s="58"/>
      <c r="O9" s="58"/>
    </row>
    <row r="10" spans="1:1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">
      <c r="A25" s="58"/>
      <c r="B25" s="60" t="s">
        <v>67</v>
      </c>
      <c r="C25" s="60"/>
      <c r="D25" s="60"/>
      <c r="E25" s="60"/>
      <c r="F25" s="60"/>
      <c r="G25" s="60"/>
      <c r="H25" s="58"/>
      <c r="I25" s="58"/>
      <c r="J25" s="58"/>
      <c r="K25" s="58"/>
      <c r="L25" s="58"/>
      <c r="M25" s="58"/>
      <c r="N25" s="58"/>
      <c r="O25" s="58"/>
    </row>
    <row r="26" spans="1:15" x14ac:dyDescent="0.2">
      <c r="A26" s="58"/>
      <c r="B26" s="58"/>
      <c r="C26" s="58"/>
      <c r="D26" s="58"/>
      <c r="E26" s="58"/>
      <c r="F26" s="58" t="s">
        <v>66</v>
      </c>
      <c r="G26" s="58" t="s">
        <v>2</v>
      </c>
      <c r="H26" s="58"/>
      <c r="I26" s="58"/>
      <c r="J26" s="58"/>
      <c r="K26" s="58"/>
      <c r="L26" s="58"/>
      <c r="M26" s="58"/>
      <c r="N26" s="58"/>
      <c r="O26" s="58"/>
    </row>
    <row r="27" spans="1:15" x14ac:dyDescent="0.2">
      <c r="A27" s="58"/>
      <c r="B27" s="58" t="s">
        <v>65</v>
      </c>
      <c r="C27" s="59">
        <v>1096.4768508877501</v>
      </c>
      <c r="D27" s="59">
        <v>1431.7535958341</v>
      </c>
      <c r="E27" s="59">
        <v>39221.369451278602</v>
      </c>
      <c r="F27" s="59">
        <f>AVERAGE(C27:E27)</f>
        <v>13916.533299333483</v>
      </c>
      <c r="G27" s="58">
        <f>STDEV(C27:E27,F27)</f>
        <v>17893.744756786135</v>
      </c>
      <c r="H27" s="58"/>
      <c r="I27" s="58"/>
      <c r="J27" s="58"/>
      <c r="K27" s="58"/>
      <c r="L27" s="58"/>
      <c r="M27" s="58"/>
      <c r="N27" s="58"/>
      <c r="O27" s="58"/>
    </row>
    <row r="28" spans="1:15" x14ac:dyDescent="0.2">
      <c r="A28" s="58"/>
      <c r="B28" s="58" t="s">
        <v>7</v>
      </c>
      <c r="C28" s="59">
        <v>92196316.636778504</v>
      </c>
      <c r="D28" s="59">
        <v>142838517.85501102</v>
      </c>
      <c r="E28" s="59">
        <v>107517417.24589476</v>
      </c>
      <c r="F28" s="59">
        <f>AVERAGE(C28:E28)</f>
        <v>114184083.91256142</v>
      </c>
      <c r="G28" s="59">
        <f>STDEV(C28:E28,F28)</f>
        <v>21205211.142394911</v>
      </c>
      <c r="H28" s="58"/>
      <c r="I28" s="58"/>
      <c r="J28" s="58"/>
      <c r="K28" s="58"/>
      <c r="L28" s="58"/>
      <c r="M28" s="58"/>
      <c r="N28" s="58"/>
      <c r="O28" s="58"/>
    </row>
    <row r="29" spans="1:15" x14ac:dyDescent="0.2">
      <c r="A29" s="58"/>
      <c r="B29" s="58" t="s">
        <v>6</v>
      </c>
      <c r="C29" s="59">
        <v>58812871.46926</v>
      </c>
      <c r="D29" s="59">
        <v>71859171.090350002</v>
      </c>
      <c r="E29" s="59">
        <v>1499406.2797999999</v>
      </c>
      <c r="F29" s="59">
        <f>AVERAGE(C29:E29)</f>
        <v>44057149.613136671</v>
      </c>
      <c r="G29" s="59">
        <f>STDEV(C29:E29,F29)</f>
        <v>30560569.602789741</v>
      </c>
      <c r="H29" s="58"/>
      <c r="I29" s="58"/>
      <c r="J29" s="58"/>
      <c r="K29" s="58"/>
      <c r="L29" s="58"/>
      <c r="M29" s="58"/>
      <c r="N29" s="58"/>
      <c r="O29" s="58"/>
    </row>
    <row r="30" spans="1:1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S34"/>
  <sheetViews>
    <sheetView workbookViewId="0">
      <selection activeCell="T45" sqref="T45"/>
    </sheetView>
  </sheetViews>
  <sheetFormatPr baseColWidth="10" defaultRowHeight="16" x14ac:dyDescent="0.2"/>
  <sheetData>
    <row r="5" spans="1:9" x14ac:dyDescent="0.2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9" x14ac:dyDescent="0.2">
      <c r="F6" t="s">
        <v>1</v>
      </c>
      <c r="G6" t="s">
        <v>2</v>
      </c>
    </row>
    <row r="7" spans="1:9" x14ac:dyDescent="0.2">
      <c r="B7" t="s">
        <v>3</v>
      </c>
      <c r="C7">
        <v>1.0009269915055925</v>
      </c>
      <c r="D7">
        <v>0.88323129600000005</v>
      </c>
      <c r="E7">
        <v>0.74253008499923057</v>
      </c>
      <c r="F7">
        <f>AVERAGE(C7:E7)</f>
        <v>0.87556279083494104</v>
      </c>
      <c r="G7">
        <f>STDEV(C7:E7,F7)</f>
        <v>0.10562936713374817</v>
      </c>
    </row>
    <row r="8" spans="1:9" x14ac:dyDescent="0.2">
      <c r="B8" t="s">
        <v>4</v>
      </c>
      <c r="C8">
        <v>1.1232964018912637</v>
      </c>
      <c r="D8">
        <v>1.1353696200000001</v>
      </c>
      <c r="E8">
        <v>0.98532053810087206</v>
      </c>
      <c r="F8">
        <f t="shared" ref="F8:F11" si="0">AVERAGE(C8:E8)</f>
        <v>1.0813288533307119</v>
      </c>
      <c r="G8">
        <f t="shared" ref="G8:G11" si="1">STDEV(C8:E8,F8)</f>
        <v>6.806682057032637E-2</v>
      </c>
    </row>
    <row r="9" spans="1:9" x14ac:dyDescent="0.2">
      <c r="B9" t="s">
        <v>5</v>
      </c>
      <c r="C9">
        <v>0.97094044921154221</v>
      </c>
      <c r="D9">
        <v>0.95418587099999996</v>
      </c>
      <c r="E9">
        <v>0.94523538302967658</v>
      </c>
      <c r="F9">
        <f t="shared" si="0"/>
        <v>0.9567872344137397</v>
      </c>
      <c r="G9">
        <f t="shared" si="1"/>
        <v>1.0654042286421316E-2</v>
      </c>
    </row>
    <row r="10" spans="1:9" x14ac:dyDescent="0.2">
      <c r="B10" t="s">
        <v>6</v>
      </c>
      <c r="C10">
        <v>1.1624189604682087</v>
      </c>
      <c r="D10">
        <v>0.99589243699999996</v>
      </c>
      <c r="E10">
        <v>0.86343344437782488</v>
      </c>
      <c r="F10">
        <f t="shared" si="0"/>
        <v>1.0072482806153447</v>
      </c>
      <c r="G10">
        <f t="shared" si="1"/>
        <v>0.12232416249763096</v>
      </c>
    </row>
    <row r="11" spans="1:9" x14ac:dyDescent="0.2">
      <c r="B11" t="s">
        <v>7</v>
      </c>
      <c r="C11">
        <v>1</v>
      </c>
      <c r="D11">
        <v>1</v>
      </c>
      <c r="E11">
        <v>1</v>
      </c>
      <c r="F11">
        <f t="shared" si="0"/>
        <v>1</v>
      </c>
      <c r="G11">
        <f t="shared" si="1"/>
        <v>0</v>
      </c>
    </row>
    <row r="22" spans="1:9" x14ac:dyDescent="0.2">
      <c r="A22" s="1" t="s">
        <v>8</v>
      </c>
      <c r="B22" s="1"/>
      <c r="C22" s="1"/>
      <c r="D22" s="1"/>
      <c r="E22" s="1"/>
      <c r="F22" s="1"/>
      <c r="G22" s="1"/>
      <c r="H22" s="1"/>
      <c r="I22" s="1"/>
    </row>
    <row r="23" spans="1:9" x14ac:dyDescent="0.2">
      <c r="F23" t="s">
        <v>1</v>
      </c>
      <c r="G23" t="s">
        <v>2</v>
      </c>
    </row>
    <row r="24" spans="1:9" x14ac:dyDescent="0.2">
      <c r="B24" t="s">
        <v>9</v>
      </c>
      <c r="C24">
        <v>1</v>
      </c>
      <c r="D24">
        <v>1</v>
      </c>
      <c r="E24">
        <v>1</v>
      </c>
      <c r="F24">
        <f>AVERAGE(C24:E24)</f>
        <v>1</v>
      </c>
      <c r="G24">
        <f>STDEV(C24:E24,F24)</f>
        <v>0</v>
      </c>
    </row>
    <row r="25" spans="1:9" x14ac:dyDescent="0.2">
      <c r="B25" t="s">
        <v>63</v>
      </c>
      <c r="C25">
        <v>1.13160304544622</v>
      </c>
      <c r="D25">
        <v>0.83863729300000001</v>
      </c>
      <c r="E25">
        <v>0.99243500874412771</v>
      </c>
      <c r="F25">
        <f t="shared" ref="F25:F27" si="2">AVERAGE(C25:E25)</f>
        <v>0.98755844906344914</v>
      </c>
      <c r="G25">
        <f t="shared" ref="G25:G27" si="3">STDEV(C25:E25,F25)</f>
        <v>0.11965246522696364</v>
      </c>
    </row>
    <row r="26" spans="1:9" x14ac:dyDescent="0.2">
      <c r="B26" t="s">
        <v>10</v>
      </c>
      <c r="C26">
        <v>1.3530528592484061</v>
      </c>
      <c r="D26">
        <v>0.96818275499999995</v>
      </c>
      <c r="E26">
        <v>1.0180336626234303</v>
      </c>
      <c r="F26">
        <f t="shared" si="2"/>
        <v>1.1130897589572788</v>
      </c>
      <c r="G26">
        <f t="shared" si="3"/>
        <v>0.17089567065652841</v>
      </c>
    </row>
    <row r="27" spans="1:9" x14ac:dyDescent="0.2">
      <c r="B27" t="s">
        <v>11</v>
      </c>
      <c r="C27">
        <v>1.1722430077706001</v>
      </c>
      <c r="D27">
        <v>0.98646266199999999</v>
      </c>
      <c r="E27">
        <v>1.2451072109568162</v>
      </c>
      <c r="F27">
        <f t="shared" si="2"/>
        <v>1.1346042935758056</v>
      </c>
      <c r="G27">
        <f t="shared" si="3"/>
        <v>0.10889369519841144</v>
      </c>
    </row>
    <row r="34" spans="19:19" x14ac:dyDescent="0.2">
      <c r="S34" t="s">
        <v>64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67CD-5285-AB4B-880E-2095A50C53DA}">
  <dimension ref="A1"/>
  <sheetViews>
    <sheetView topLeftCell="A17" workbookViewId="0">
      <selection activeCell="P21" sqref="P2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workbookViewId="0">
      <selection activeCell="Q30" sqref="Q30"/>
    </sheetView>
  </sheetViews>
  <sheetFormatPr baseColWidth="10" defaultRowHeight="16" x14ac:dyDescent="0.2"/>
  <sheetData>
    <row r="2" spans="1:9" x14ac:dyDescent="0.2">
      <c r="A2" s="1" t="s">
        <v>12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F3" t="s">
        <v>1</v>
      </c>
      <c r="G3" t="s">
        <v>2</v>
      </c>
    </row>
    <row r="4" spans="1:9" x14ac:dyDescent="0.2">
      <c r="B4" s="2" t="s">
        <v>7</v>
      </c>
      <c r="C4">
        <v>1</v>
      </c>
      <c r="D4">
        <v>1</v>
      </c>
      <c r="E4">
        <v>1</v>
      </c>
      <c r="F4">
        <f>AVERAGE(C4:E4)</f>
        <v>1</v>
      </c>
      <c r="G4">
        <f>STDEV(C4:E4,F4)</f>
        <v>0</v>
      </c>
    </row>
    <row r="5" spans="1:9" x14ac:dyDescent="0.2">
      <c r="B5" s="2" t="s">
        <v>13</v>
      </c>
      <c r="C5">
        <v>0.78298038961529948</v>
      </c>
      <c r="D5">
        <v>0.84467421974999601</v>
      </c>
      <c r="E5">
        <v>1.115174408268661</v>
      </c>
      <c r="F5">
        <f t="shared" ref="F5:F10" si="0">AVERAGE(C5:E5)</f>
        <v>0.91427633921131879</v>
      </c>
      <c r="G5">
        <f t="shared" ref="G5:G10" si="1">STDEV(C5:E5,F5)</f>
        <v>0.14427186785694721</v>
      </c>
    </row>
    <row r="6" spans="1:9" x14ac:dyDescent="0.2">
      <c r="B6" s="2" t="s">
        <v>14</v>
      </c>
      <c r="C6">
        <v>0.60287431747111908</v>
      </c>
      <c r="D6">
        <v>0.74958503600000004</v>
      </c>
      <c r="E6">
        <v>0.96089442213894605</v>
      </c>
      <c r="F6">
        <f t="shared" si="0"/>
        <v>0.77111792520335509</v>
      </c>
      <c r="G6">
        <f t="shared" si="1"/>
        <v>0.14695202805603663</v>
      </c>
    </row>
    <row r="7" spans="1:9" x14ac:dyDescent="0.2">
      <c r="B7" s="2" t="s">
        <v>15</v>
      </c>
      <c r="C7">
        <v>0.773429575981464</v>
      </c>
      <c r="D7">
        <v>0.76945355139253002</v>
      </c>
      <c r="E7">
        <v>0.91854763333867295</v>
      </c>
      <c r="F7">
        <f t="shared" si="0"/>
        <v>0.8204769202375557</v>
      </c>
      <c r="G7">
        <f t="shared" si="1"/>
        <v>6.9365460997070666E-2</v>
      </c>
    </row>
    <row r="8" spans="1:9" x14ac:dyDescent="0.2">
      <c r="B8" s="2" t="s">
        <v>16</v>
      </c>
      <c r="C8">
        <v>0.87435257646213804</v>
      </c>
      <c r="D8">
        <v>0.70485732095528597</v>
      </c>
      <c r="E8">
        <v>0.8119837147368254</v>
      </c>
      <c r="F8">
        <f t="shared" si="0"/>
        <v>0.7970645373847498</v>
      </c>
      <c r="G8">
        <f t="shared" si="1"/>
        <v>6.9995698913005985E-2</v>
      </c>
    </row>
    <row r="9" spans="1:9" x14ac:dyDescent="0.2">
      <c r="B9" s="2" t="s">
        <v>17</v>
      </c>
      <c r="C9">
        <v>0.76650086143110985</v>
      </c>
      <c r="D9">
        <v>0.66319237156396993</v>
      </c>
      <c r="E9">
        <v>0.89916672680643739</v>
      </c>
      <c r="F9">
        <f t="shared" si="0"/>
        <v>0.77628665326717228</v>
      </c>
      <c r="G9">
        <f t="shared" si="1"/>
        <v>9.6584316789076405E-2</v>
      </c>
    </row>
    <row r="10" spans="1:9" x14ac:dyDescent="0.2">
      <c r="B10" s="2" t="s">
        <v>18</v>
      </c>
      <c r="C10">
        <v>0.74968486203600193</v>
      </c>
      <c r="D10">
        <v>0.76438350423730805</v>
      </c>
      <c r="E10">
        <v>0.89584503558220896</v>
      </c>
      <c r="F10">
        <f t="shared" si="0"/>
        <v>0.80330446728517302</v>
      </c>
      <c r="G10">
        <f t="shared" si="1"/>
        <v>6.5710628801304738E-2</v>
      </c>
    </row>
    <row r="21" spans="1:9" x14ac:dyDescent="0.2">
      <c r="A21" s="1" t="s">
        <v>19</v>
      </c>
      <c r="B21" s="1"/>
      <c r="C21" s="1"/>
      <c r="D21" s="1"/>
      <c r="E21" s="1"/>
      <c r="F21" s="1"/>
      <c r="G21" s="1"/>
      <c r="H21" s="1"/>
      <c r="I21" s="1"/>
    </row>
    <row r="22" spans="1:9" x14ac:dyDescent="0.2">
      <c r="F22" t="s">
        <v>1</v>
      </c>
      <c r="G22" t="s">
        <v>2</v>
      </c>
    </row>
    <row r="23" spans="1:9" x14ac:dyDescent="0.2">
      <c r="B23" s="2" t="s">
        <v>7</v>
      </c>
      <c r="C23">
        <v>1</v>
      </c>
      <c r="D23">
        <v>1</v>
      </c>
      <c r="E23">
        <v>1</v>
      </c>
      <c r="F23">
        <f>AVERAGE(C23:E23)</f>
        <v>1</v>
      </c>
      <c r="G23">
        <f>STDEV(C23:E23,F23)</f>
        <v>0</v>
      </c>
    </row>
    <row r="24" spans="1:9" x14ac:dyDescent="0.2">
      <c r="B24" s="2" t="s">
        <v>20</v>
      </c>
      <c r="C24">
        <v>0.93633877588891901</v>
      </c>
      <c r="D24">
        <v>0.73422944700000004</v>
      </c>
      <c r="E24">
        <v>0.86212735970360443</v>
      </c>
      <c r="F24">
        <f t="shared" ref="F24:F27" si="2">AVERAGE(C24:E24)</f>
        <v>0.84423186086417445</v>
      </c>
      <c r="G24">
        <f t="shared" ref="G24:G27" si="3">STDEV(C24:E24,F24)</f>
        <v>8.3475472904785367E-2</v>
      </c>
    </row>
    <row r="25" spans="1:9" x14ac:dyDescent="0.2">
      <c r="B25" s="2" t="s">
        <v>21</v>
      </c>
      <c r="C25">
        <v>0.68593308296885036</v>
      </c>
      <c r="D25">
        <v>0.79130329799999999</v>
      </c>
      <c r="E25">
        <v>0.89551466781852496</v>
      </c>
      <c r="F25">
        <f t="shared" si="2"/>
        <v>0.79091701626245836</v>
      </c>
      <c r="G25">
        <f t="shared" si="3"/>
        <v>8.5561759710791788E-2</v>
      </c>
    </row>
    <row r="26" spans="1:9" x14ac:dyDescent="0.2">
      <c r="B26" s="2" t="s">
        <v>22</v>
      </c>
      <c r="C26">
        <v>0.83195387470861371</v>
      </c>
      <c r="D26">
        <v>0.69665701199999996</v>
      </c>
      <c r="E26">
        <v>0.953428242856459</v>
      </c>
      <c r="F26">
        <f t="shared" si="2"/>
        <v>0.82734637652169096</v>
      </c>
      <c r="G26">
        <f t="shared" si="3"/>
        <v>0.10487703284813085</v>
      </c>
    </row>
    <row r="27" spans="1:9" x14ac:dyDescent="0.2">
      <c r="B27" s="2" t="s">
        <v>23</v>
      </c>
      <c r="C27">
        <v>0.90853148083199919</v>
      </c>
      <c r="D27">
        <v>0.69448679800000002</v>
      </c>
      <c r="E27">
        <v>0.95661442857794909</v>
      </c>
      <c r="F27">
        <f t="shared" si="2"/>
        <v>0.85321090246998288</v>
      </c>
      <c r="G27">
        <f t="shared" si="3"/>
        <v>0.11393857547185465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45"/>
  <sheetViews>
    <sheetView topLeftCell="A4" workbookViewId="0">
      <selection activeCell="P50" sqref="P50"/>
    </sheetView>
  </sheetViews>
  <sheetFormatPr baseColWidth="10" defaultRowHeight="16" x14ac:dyDescent="0.2"/>
  <sheetData>
    <row r="2" spans="2:16" x14ac:dyDescent="0.2">
      <c r="P2" s="27"/>
    </row>
    <row r="3" spans="2:16" x14ac:dyDescent="0.2">
      <c r="P3" s="27"/>
    </row>
    <row r="4" spans="2:16" x14ac:dyDescent="0.2">
      <c r="P4" s="27"/>
    </row>
    <row r="5" spans="2:16" x14ac:dyDescent="0.2">
      <c r="B5" t="s">
        <v>24</v>
      </c>
      <c r="P5" s="27"/>
    </row>
    <row r="6" spans="2:16" x14ac:dyDescent="0.2">
      <c r="P6" s="27"/>
    </row>
    <row r="7" spans="2:16" x14ac:dyDescent="0.2">
      <c r="C7">
        <v>20190506</v>
      </c>
      <c r="D7">
        <v>20190620</v>
      </c>
      <c r="E7">
        <v>20190805</v>
      </c>
      <c r="F7">
        <v>20200804</v>
      </c>
      <c r="G7">
        <v>20200807</v>
      </c>
      <c r="H7" s="1" t="s">
        <v>25</v>
      </c>
      <c r="I7" s="1" t="s">
        <v>2</v>
      </c>
      <c r="P7" s="27"/>
    </row>
    <row r="8" spans="2:16" ht="17" thickBot="1" x14ac:dyDescent="0.25">
      <c r="B8" s="3"/>
      <c r="C8" s="64" t="s">
        <v>26</v>
      </c>
      <c r="D8" s="64"/>
      <c r="E8" s="64"/>
      <c r="F8" s="64"/>
      <c r="G8" s="64"/>
      <c r="H8" s="64"/>
      <c r="I8" s="64"/>
      <c r="P8" s="27"/>
    </row>
    <row r="9" spans="2:16" ht="17" thickTop="1" x14ac:dyDescent="0.2">
      <c r="B9" s="4" t="s">
        <v>27</v>
      </c>
      <c r="C9" s="5">
        <v>646221.37566389004</v>
      </c>
      <c r="D9" s="5">
        <v>2042218.7832146133</v>
      </c>
      <c r="E9" s="5">
        <v>1663285.8236344743</v>
      </c>
      <c r="F9" s="5">
        <v>1753998.3840671412</v>
      </c>
      <c r="G9" s="5">
        <v>2106081.0073934081</v>
      </c>
      <c r="H9" s="5">
        <f>AVERAGE(C9:G9)</f>
        <v>1642361.0747947055</v>
      </c>
      <c r="I9">
        <f>STDEV(C9:G9,H9)</f>
        <v>525379.36712287995</v>
      </c>
      <c r="P9" s="27"/>
    </row>
    <row r="10" spans="2:16" x14ac:dyDescent="0.2">
      <c r="B10" s="4" t="s">
        <v>28</v>
      </c>
      <c r="C10" s="5">
        <v>432014.54135815997</v>
      </c>
      <c r="F10" s="5">
        <v>637338.10817407782</v>
      </c>
      <c r="G10" s="5">
        <v>1227767.2787873363</v>
      </c>
      <c r="H10" s="5">
        <f t="shared" ref="H10:H13" si="0">AVERAGE(C10:G10)</f>
        <v>765706.64277319144</v>
      </c>
      <c r="I10">
        <f t="shared" ref="I10:I13" si="1">STDEV(C10:G10,H10)</f>
        <v>337307.44164915744</v>
      </c>
      <c r="P10" s="27"/>
    </row>
    <row r="11" spans="2:16" x14ac:dyDescent="0.2">
      <c r="B11" s="4" t="s">
        <v>29</v>
      </c>
      <c r="C11" s="5">
        <v>83479.117083277801</v>
      </c>
      <c r="F11" s="5">
        <v>329706.96249208151</v>
      </c>
      <c r="G11" s="5">
        <v>333959.4083424423</v>
      </c>
      <c r="H11" s="5">
        <f t="shared" si="0"/>
        <v>249048.49597260053</v>
      </c>
      <c r="I11">
        <f t="shared" si="1"/>
        <v>117088.10142587687</v>
      </c>
      <c r="P11" s="27"/>
    </row>
    <row r="12" spans="2:16" x14ac:dyDescent="0.2">
      <c r="B12" s="4" t="s">
        <v>30</v>
      </c>
      <c r="C12" s="5">
        <v>42321.943600459002</v>
      </c>
      <c r="F12" s="5">
        <v>126956.30932534469</v>
      </c>
      <c r="G12" s="5">
        <v>227198.73329446939</v>
      </c>
      <c r="H12" s="5">
        <f t="shared" si="0"/>
        <v>132158.99540675769</v>
      </c>
      <c r="I12">
        <f t="shared" si="1"/>
        <v>75565.238034152266</v>
      </c>
      <c r="P12" s="27"/>
    </row>
    <row r="13" spans="2:16" ht="17" thickBot="1" x14ac:dyDescent="0.25">
      <c r="B13" s="6" t="s">
        <v>31</v>
      </c>
      <c r="C13" s="7">
        <v>4707.9429737583996</v>
      </c>
      <c r="D13" s="7">
        <v>4837.0205985390203</v>
      </c>
      <c r="E13" s="7">
        <v>5672.6337764722739</v>
      </c>
      <c r="F13" s="7">
        <v>39516.912657198234</v>
      </c>
      <c r="G13" s="7">
        <v>35563.892581564149</v>
      </c>
      <c r="H13" s="7">
        <f t="shared" si="0"/>
        <v>18059.680517506415</v>
      </c>
      <c r="I13" s="8">
        <f t="shared" si="1"/>
        <v>15958.426042780598</v>
      </c>
      <c r="P13" s="27"/>
    </row>
    <row r="14" spans="2:16" x14ac:dyDescent="0.2">
      <c r="P14" s="27"/>
    </row>
    <row r="15" spans="2:16" x14ac:dyDescent="0.2">
      <c r="C15">
        <v>20190506</v>
      </c>
      <c r="D15">
        <v>20190620</v>
      </c>
      <c r="E15">
        <v>20190805</v>
      </c>
      <c r="F15">
        <v>20200804</v>
      </c>
      <c r="G15">
        <v>20200807</v>
      </c>
      <c r="H15" s="1" t="s">
        <v>25</v>
      </c>
      <c r="I15" s="1" t="s">
        <v>2</v>
      </c>
      <c r="P15" s="27"/>
    </row>
    <row r="16" spans="2:16" ht="17" thickBot="1" x14ac:dyDescent="0.25">
      <c r="B16" s="9"/>
      <c r="C16" s="64" t="s">
        <v>32</v>
      </c>
      <c r="D16" s="64"/>
      <c r="E16" s="64"/>
      <c r="F16" s="64"/>
      <c r="G16" s="64"/>
      <c r="H16" s="64"/>
      <c r="I16" s="64"/>
      <c r="P16" s="27"/>
    </row>
    <row r="17" spans="2:16" ht="17" thickTop="1" x14ac:dyDescent="0.2">
      <c r="B17" s="4" t="s">
        <v>27</v>
      </c>
      <c r="C17" s="5">
        <v>616039.35687740601</v>
      </c>
      <c r="D17" s="5">
        <v>2042218.7832146133</v>
      </c>
      <c r="E17" s="5">
        <v>1663285.8236344743</v>
      </c>
      <c r="F17" s="5">
        <v>1248907.1140159462</v>
      </c>
      <c r="G17" s="5">
        <v>1954710.4318176326</v>
      </c>
      <c r="H17" s="5">
        <f>AVERAGE(C17:G17)</f>
        <v>1505032.3019120146</v>
      </c>
      <c r="I17">
        <f>STDEV(C17:G17,H17)</f>
        <v>523780.96214798448</v>
      </c>
      <c r="P17" s="27"/>
    </row>
    <row r="18" spans="2:16" x14ac:dyDescent="0.2">
      <c r="B18" s="4" t="s">
        <v>28</v>
      </c>
      <c r="C18" s="5">
        <v>506470.04156929499</v>
      </c>
      <c r="F18" s="5">
        <v>2741281.3225041898</v>
      </c>
      <c r="G18" s="5">
        <v>1431418.7357455622</v>
      </c>
      <c r="H18" s="5">
        <f t="shared" ref="H18:H21" si="2">AVERAGE(C18:G18)</f>
        <v>1559723.3666063491</v>
      </c>
      <c r="I18">
        <f t="shared" ref="I18:I21" si="3">STDEV(C18:G18,H18)</f>
        <v>916857.64946499304</v>
      </c>
      <c r="P18" s="27"/>
    </row>
    <row r="19" spans="2:16" x14ac:dyDescent="0.2">
      <c r="B19" s="4" t="s">
        <v>29</v>
      </c>
      <c r="C19" s="5">
        <v>240336.02494843031</v>
      </c>
      <c r="F19" s="5">
        <v>1795350.9477920493</v>
      </c>
      <c r="G19" s="5">
        <v>3668762.2744315248</v>
      </c>
      <c r="H19" s="5">
        <f t="shared" si="2"/>
        <v>1901483.0823906681</v>
      </c>
      <c r="I19">
        <f t="shared" si="3"/>
        <v>1401659.6494946089</v>
      </c>
      <c r="P19" s="27"/>
    </row>
    <row r="20" spans="2:16" x14ac:dyDescent="0.2">
      <c r="B20" s="4" t="s">
        <v>30</v>
      </c>
      <c r="C20" s="5">
        <v>809231.18097656197</v>
      </c>
      <c r="F20" s="5">
        <v>1948690.7664460011</v>
      </c>
      <c r="G20" s="5">
        <v>2656979.447304043</v>
      </c>
      <c r="H20" s="5">
        <f t="shared" si="2"/>
        <v>1804967.1315755353</v>
      </c>
      <c r="I20">
        <f t="shared" si="3"/>
        <v>761155.16435846291</v>
      </c>
      <c r="P20" s="27"/>
    </row>
    <row r="21" spans="2:16" ht="17" thickBot="1" x14ac:dyDescent="0.25">
      <c r="B21" s="6" t="s">
        <v>31</v>
      </c>
      <c r="C21" s="10">
        <v>845359.62018763705</v>
      </c>
      <c r="D21" s="7">
        <v>1104074.6212631466</v>
      </c>
      <c r="E21" s="7">
        <v>1333782.2866251543</v>
      </c>
      <c r="F21" s="7">
        <v>1745750.433798528</v>
      </c>
      <c r="G21" s="7">
        <v>1330640.1360119605</v>
      </c>
      <c r="H21" s="7">
        <f t="shared" si="2"/>
        <v>1271921.4195772852</v>
      </c>
      <c r="I21" s="8">
        <f t="shared" si="3"/>
        <v>297293.15688470373</v>
      </c>
      <c r="P21" s="27"/>
    </row>
    <row r="22" spans="2:16" x14ac:dyDescent="0.2">
      <c r="P22" s="27"/>
    </row>
    <row r="23" spans="2:16" x14ac:dyDescent="0.2">
      <c r="P23" s="27"/>
    </row>
    <row r="24" spans="2:16" x14ac:dyDescent="0.2">
      <c r="P24" s="27"/>
    </row>
    <row r="25" spans="2:16" x14ac:dyDescent="0.2">
      <c r="P25" s="27"/>
    </row>
    <row r="26" spans="2:16" x14ac:dyDescent="0.2">
      <c r="P26" s="27"/>
    </row>
    <row r="27" spans="2:16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27"/>
    </row>
    <row r="28" spans="2:16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27"/>
    </row>
    <row r="29" spans="2:16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27"/>
    </row>
    <row r="30" spans="2:16" x14ac:dyDescent="0.2">
      <c r="B30" s="11"/>
      <c r="C30" s="62" t="s">
        <v>25</v>
      </c>
      <c r="D30" s="62"/>
      <c r="E30" s="63" t="s">
        <v>33</v>
      </c>
      <c r="F30" s="63"/>
      <c r="G30" s="11"/>
      <c r="H30" s="11"/>
      <c r="I30" s="11"/>
      <c r="J30" s="11"/>
      <c r="K30" s="11"/>
      <c r="L30" s="11"/>
      <c r="M30" s="11"/>
      <c r="P30" s="27"/>
    </row>
    <row r="31" spans="2:16" ht="17" thickBot="1" x14ac:dyDescent="0.25">
      <c r="B31" s="12" t="s">
        <v>34</v>
      </c>
      <c r="C31" s="12" t="s">
        <v>26</v>
      </c>
      <c r="D31" s="12" t="s">
        <v>32</v>
      </c>
      <c r="E31" s="13" t="s">
        <v>26</v>
      </c>
      <c r="F31" s="13" t="s">
        <v>32</v>
      </c>
      <c r="G31" s="11"/>
      <c r="H31" s="11"/>
      <c r="I31" s="11"/>
      <c r="J31" s="11"/>
      <c r="K31" s="11"/>
      <c r="L31" s="11"/>
      <c r="M31" s="11"/>
      <c r="P31" s="27"/>
    </row>
    <row r="32" spans="2:16" ht="17" thickTop="1" x14ac:dyDescent="0.2">
      <c r="B32" s="11" t="s">
        <v>27</v>
      </c>
      <c r="C32" s="14">
        <v>1642361.0747947055</v>
      </c>
      <c r="D32" s="5">
        <v>1505032.3019120146</v>
      </c>
      <c r="E32" s="11">
        <v>525379.36712287995</v>
      </c>
      <c r="F32" s="11">
        <v>523780.96214798448</v>
      </c>
      <c r="G32" s="11"/>
      <c r="H32" s="11"/>
      <c r="I32" s="11"/>
      <c r="J32" s="11"/>
      <c r="K32" s="11"/>
      <c r="L32" s="11"/>
      <c r="M32" s="11"/>
      <c r="P32" s="27"/>
    </row>
    <row r="33" spans="1:16" x14ac:dyDescent="0.2">
      <c r="B33" s="11" t="s">
        <v>28</v>
      </c>
      <c r="C33" s="14">
        <v>765706.64277319144</v>
      </c>
      <c r="D33" s="5">
        <v>1559723.3666063491</v>
      </c>
      <c r="E33" s="11">
        <v>337307.44164915744</v>
      </c>
      <c r="F33" s="11">
        <v>916857.64946499304</v>
      </c>
      <c r="G33" s="11"/>
      <c r="H33" s="11"/>
      <c r="I33" s="11"/>
      <c r="J33" s="11"/>
      <c r="K33" s="11"/>
      <c r="L33" s="11"/>
      <c r="M33" s="11"/>
      <c r="P33" s="27"/>
    </row>
    <row r="34" spans="1:16" x14ac:dyDescent="0.2">
      <c r="B34" s="11" t="s">
        <v>29</v>
      </c>
      <c r="C34" s="14">
        <v>249048.49597260053</v>
      </c>
      <c r="D34" s="5">
        <v>1901483.0823906681</v>
      </c>
      <c r="E34" s="11">
        <v>117088.10142587687</v>
      </c>
      <c r="F34" s="11">
        <v>1401659.6494946089</v>
      </c>
      <c r="G34" s="11"/>
      <c r="H34" s="11"/>
      <c r="I34" s="11"/>
      <c r="J34" s="11"/>
      <c r="K34" s="11"/>
      <c r="L34" s="11"/>
      <c r="M34" s="11"/>
      <c r="P34" s="27"/>
    </row>
    <row r="35" spans="1:16" x14ac:dyDescent="0.2">
      <c r="B35" s="11" t="s">
        <v>30</v>
      </c>
      <c r="C35" s="14">
        <v>132158.99540675769</v>
      </c>
      <c r="D35" s="5">
        <v>1562197.7772825668</v>
      </c>
      <c r="E35" s="11">
        <v>75565.238034152266</v>
      </c>
      <c r="F35" s="11">
        <v>1086599.9496335455</v>
      </c>
      <c r="G35" s="11"/>
      <c r="H35" s="11"/>
      <c r="I35" s="11"/>
      <c r="J35" s="11"/>
      <c r="K35" s="11"/>
      <c r="L35" s="11"/>
      <c r="M35" s="11"/>
      <c r="P35" s="27"/>
    </row>
    <row r="36" spans="1:16" ht="17" thickBot="1" x14ac:dyDescent="0.25">
      <c r="B36" s="15" t="s">
        <v>31</v>
      </c>
      <c r="C36" s="16">
        <v>18059.680517506415</v>
      </c>
      <c r="D36" s="7">
        <v>1119756.6879435107</v>
      </c>
      <c r="E36" s="15">
        <v>15958.426042780598</v>
      </c>
      <c r="F36" s="17">
        <v>557507.81770472019</v>
      </c>
      <c r="G36" s="11"/>
      <c r="H36" s="11"/>
      <c r="I36" s="11"/>
      <c r="J36" s="11"/>
      <c r="K36" s="11"/>
      <c r="L36" s="11"/>
      <c r="M36" s="11"/>
      <c r="P36" s="27"/>
    </row>
    <row r="37" spans="1:16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P37" s="27"/>
    </row>
    <row r="38" spans="1:16" x14ac:dyDescent="0.2">
      <c r="B38" s="11"/>
      <c r="C38" s="14"/>
      <c r="D38" s="11"/>
      <c r="E38" s="11"/>
      <c r="F38" s="11"/>
      <c r="G38" s="11"/>
      <c r="H38" s="11"/>
      <c r="I38" s="11"/>
      <c r="J38" s="11"/>
      <c r="K38" s="11"/>
      <c r="L38" s="11"/>
      <c r="M38" s="11"/>
      <c r="P38" s="27"/>
    </row>
    <row r="39" spans="1:16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P39" s="27"/>
    </row>
    <row r="40" spans="1:16" x14ac:dyDescent="0.2">
      <c r="B40" s="11"/>
      <c r="C40" s="14"/>
      <c r="D40" s="11"/>
      <c r="E40" s="11"/>
      <c r="F40" s="11"/>
      <c r="G40" s="11"/>
      <c r="H40" s="11"/>
      <c r="I40" s="11"/>
      <c r="J40" s="11"/>
      <c r="K40" s="11"/>
      <c r="L40" s="11"/>
      <c r="M40" s="11"/>
      <c r="P40" s="27"/>
    </row>
    <row r="41" spans="1:16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7"/>
    </row>
    <row r="42" spans="1:16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P42" s="27"/>
    </row>
    <row r="43" spans="1:16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</sheetData>
  <mergeCells count="4">
    <mergeCell ref="C30:D30"/>
    <mergeCell ref="E30:F30"/>
    <mergeCell ref="C8:I8"/>
    <mergeCell ref="C16:I16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5C1C-A086-C348-B235-C248775171AA}">
  <dimension ref="A1"/>
  <sheetViews>
    <sheetView topLeftCell="L1" workbookViewId="0">
      <selection activeCell="Y38" sqref="Y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O61"/>
  <sheetViews>
    <sheetView topLeftCell="A33" workbookViewId="0">
      <selection activeCell="G65" sqref="G65"/>
    </sheetView>
  </sheetViews>
  <sheetFormatPr baseColWidth="10" defaultRowHeight="16" x14ac:dyDescent="0.2"/>
  <sheetData>
    <row r="2" spans="2:8" x14ac:dyDescent="0.2">
      <c r="B2" s="1" t="s">
        <v>55</v>
      </c>
      <c r="C2" s="1"/>
      <c r="D2" s="1"/>
      <c r="E2" s="1"/>
      <c r="F2" s="1"/>
      <c r="G2" s="1"/>
      <c r="H2" s="1"/>
    </row>
    <row r="4" spans="2:8" x14ac:dyDescent="0.2">
      <c r="D4" s="61" t="s">
        <v>25</v>
      </c>
      <c r="E4" s="61"/>
      <c r="F4" s="61" t="s">
        <v>2</v>
      </c>
      <c r="G4" s="61"/>
    </row>
    <row r="5" spans="2:8" x14ac:dyDescent="0.2">
      <c r="D5" t="s">
        <v>44</v>
      </c>
      <c r="E5" t="s">
        <v>42</v>
      </c>
      <c r="F5" t="s">
        <v>44</v>
      </c>
      <c r="G5" t="s">
        <v>42</v>
      </c>
    </row>
    <row r="6" spans="2:8" x14ac:dyDescent="0.2">
      <c r="B6" t="s">
        <v>56</v>
      </c>
      <c r="C6" t="s">
        <v>57</v>
      </c>
      <c r="D6" s="5">
        <v>1935318.7537708499</v>
      </c>
      <c r="E6" s="5">
        <v>72774.592731517303</v>
      </c>
      <c r="F6" s="5">
        <v>11140.9049147684</v>
      </c>
      <c r="G6" s="5">
        <v>26178.869206224699</v>
      </c>
    </row>
    <row r="7" spans="2:8" x14ac:dyDescent="0.2">
      <c r="B7" t="s">
        <v>58</v>
      </c>
      <c r="C7" t="s">
        <v>59</v>
      </c>
      <c r="D7" s="5">
        <v>1556646.4046902184</v>
      </c>
      <c r="E7" s="5">
        <v>37164.126277269708</v>
      </c>
      <c r="F7" s="5">
        <v>39223.979534979444</v>
      </c>
      <c r="G7" s="5">
        <v>27542.716281811649</v>
      </c>
    </row>
    <row r="8" spans="2:8" x14ac:dyDescent="0.2">
      <c r="B8" t="s">
        <v>56</v>
      </c>
      <c r="C8" t="s">
        <v>60</v>
      </c>
      <c r="D8" s="5">
        <v>4274480.3435805095</v>
      </c>
      <c r="E8" s="5">
        <v>5008615.2473143199</v>
      </c>
      <c r="F8" s="5">
        <v>8592528.8504309654</v>
      </c>
      <c r="G8" s="5">
        <v>276880.08054887271</v>
      </c>
    </row>
    <row r="9" spans="2:8" x14ac:dyDescent="0.2">
      <c r="B9" t="s">
        <v>61</v>
      </c>
      <c r="C9" t="s">
        <v>62</v>
      </c>
      <c r="D9" s="5">
        <v>3468367.3186399327</v>
      </c>
      <c r="E9" s="5">
        <v>3555979.5221252302</v>
      </c>
      <c r="F9" s="5">
        <v>1882494.085238192</v>
      </c>
      <c r="G9" s="5">
        <v>1231338.5795177193</v>
      </c>
    </row>
    <row r="26" spans="2:15" ht="17" thickBot="1" x14ac:dyDescent="0.25">
      <c r="B26" t="s">
        <v>35</v>
      </c>
    </row>
    <row r="27" spans="2:15" ht="17" thickBot="1" x14ac:dyDescent="0.25">
      <c r="B27" s="18"/>
      <c r="C27" s="19" t="s">
        <v>36</v>
      </c>
      <c r="D27" s="19" t="s">
        <v>37</v>
      </c>
      <c r="E27" s="19" t="s">
        <v>38</v>
      </c>
      <c r="F27" s="19" t="s">
        <v>39</v>
      </c>
    </row>
    <row r="28" spans="2:15" ht="20" x14ac:dyDescent="0.2">
      <c r="B28" s="20" t="s">
        <v>40</v>
      </c>
      <c r="C28" s="21">
        <v>1.9393150926772826</v>
      </c>
      <c r="D28" s="21">
        <v>2305.2970367229045</v>
      </c>
      <c r="E28" s="21">
        <v>28305.210353939598</v>
      </c>
      <c r="F28" s="22">
        <v>10055261.679691222</v>
      </c>
      <c r="K28" s="23"/>
      <c r="L28" s="24"/>
      <c r="M28" s="24"/>
      <c r="N28" s="24"/>
      <c r="O28" s="24"/>
    </row>
    <row r="29" spans="2:15" ht="19" x14ac:dyDescent="0.2">
      <c r="B29" s="25">
        <v>785</v>
      </c>
      <c r="C29" s="26">
        <v>309.31367202807604</v>
      </c>
      <c r="D29" s="26">
        <v>16.423595574033463</v>
      </c>
      <c r="E29" s="26">
        <v>282.53049712269234</v>
      </c>
      <c r="F29" s="26">
        <v>231.24172516506212</v>
      </c>
      <c r="K29" s="27"/>
      <c r="L29" s="27"/>
      <c r="M29" s="27"/>
      <c r="N29" s="27"/>
      <c r="O29" s="27"/>
    </row>
    <row r="30" spans="2:15" ht="19" x14ac:dyDescent="0.2">
      <c r="B30" s="25">
        <v>722</v>
      </c>
      <c r="C30" s="28">
        <v>428.44494117047537</v>
      </c>
      <c r="D30" s="28">
        <v>926.6550225896566</v>
      </c>
      <c r="E30" s="28">
        <v>15748.818330071788</v>
      </c>
      <c r="F30" s="29">
        <v>5213630.2145179752</v>
      </c>
    </row>
    <row r="31" spans="2:15" ht="19" x14ac:dyDescent="0.2">
      <c r="B31" s="25">
        <v>532</v>
      </c>
      <c r="C31" s="28">
        <v>219.45989691866254</v>
      </c>
      <c r="D31" s="28">
        <v>7184.9901524993356</v>
      </c>
      <c r="E31" s="28">
        <v>8942939.3376401477</v>
      </c>
      <c r="F31" s="29">
        <v>4223426.4687861837</v>
      </c>
    </row>
    <row r="32" spans="2:15" ht="19" x14ac:dyDescent="0.2">
      <c r="B32" s="30">
        <v>229</v>
      </c>
      <c r="C32" s="31">
        <v>95.036558922098806</v>
      </c>
      <c r="D32" s="31">
        <v>11606.420121111321</v>
      </c>
      <c r="E32" s="31">
        <v>115384.58254694926</v>
      </c>
      <c r="F32" s="32">
        <v>14543128.188148392</v>
      </c>
    </row>
    <row r="33" spans="2:6" x14ac:dyDescent="0.2">
      <c r="B33" s="33" t="s">
        <v>1</v>
      </c>
      <c r="C33" s="28">
        <f>AVERAGE(C28:C32)</f>
        <v>210.83887682639798</v>
      </c>
      <c r="D33" s="28">
        <f>AVERAGE(D28:D32)</f>
        <v>4407.9571856994498</v>
      </c>
      <c r="E33" s="28">
        <f>AVERAGE(E28:E32)</f>
        <v>1820532.095873646</v>
      </c>
      <c r="F33" s="28">
        <f>AVERAGE(F28:F32)</f>
        <v>6807135.558573788</v>
      </c>
    </row>
    <row r="34" spans="2:6" x14ac:dyDescent="0.2">
      <c r="B34" t="s">
        <v>2</v>
      </c>
      <c r="C34">
        <f>STDEV(C28:C32,C33)</f>
        <v>151.11135645034187</v>
      </c>
      <c r="D34">
        <f>STDEV(D28:D32,D33)</f>
        <v>4367.0583338755323</v>
      </c>
      <c r="E34">
        <f>STDEV(E28:E32,E33)</f>
        <v>3561427.8408555784</v>
      </c>
      <c r="F34">
        <f>STDEV(F28:F32,F33)</f>
        <v>5018857.7103646966</v>
      </c>
    </row>
    <row r="35" spans="2:6" ht="17" thickBot="1" x14ac:dyDescent="0.25">
      <c r="B35" t="s">
        <v>41</v>
      </c>
    </row>
    <row r="36" spans="2:6" ht="17" thickBot="1" x14ac:dyDescent="0.25">
      <c r="B36" s="34"/>
      <c r="C36" s="19" t="s">
        <v>36</v>
      </c>
      <c r="D36" s="19" t="s">
        <v>37</v>
      </c>
      <c r="E36" s="19" t="s">
        <v>38</v>
      </c>
      <c r="F36" s="19" t="s">
        <v>39</v>
      </c>
    </row>
    <row r="37" spans="2:6" ht="19" x14ac:dyDescent="0.2">
      <c r="B37" s="35">
        <v>585</v>
      </c>
      <c r="C37" s="21">
        <v>59.734542643186273</v>
      </c>
      <c r="D37" s="21">
        <v>2135.2105715592184</v>
      </c>
      <c r="E37" s="21">
        <v>235.29917109764133</v>
      </c>
      <c r="F37" s="22">
        <v>3655393.7925397102</v>
      </c>
    </row>
    <row r="38" spans="2:6" ht="19" x14ac:dyDescent="0.2">
      <c r="B38" s="36">
        <v>249</v>
      </c>
      <c r="C38" s="28">
        <v>502.31326122670231</v>
      </c>
      <c r="D38" s="28">
        <v>2748.6597855602727</v>
      </c>
      <c r="E38" s="26">
        <v>1849.5717488087603</v>
      </c>
      <c r="F38" s="37">
        <v>8480643.4057105258</v>
      </c>
    </row>
    <row r="39" spans="2:6" ht="19" x14ac:dyDescent="0.2">
      <c r="B39" s="36">
        <v>711</v>
      </c>
      <c r="C39" s="28">
        <v>533.60240010889629</v>
      </c>
      <c r="D39" s="28">
        <v>237.99282209562185</v>
      </c>
      <c r="E39" s="28">
        <v>63.954000190374529</v>
      </c>
      <c r="F39" s="37">
        <v>329323.04794400925</v>
      </c>
    </row>
    <row r="40" spans="2:6" ht="19" x14ac:dyDescent="0.2">
      <c r="B40" s="36">
        <v>509</v>
      </c>
      <c r="C40" s="28">
        <v>59.125849578860631</v>
      </c>
      <c r="D40" s="28">
        <v>133.82167846408032</v>
      </c>
      <c r="E40" s="28">
        <v>2243.6618434006346</v>
      </c>
      <c r="F40" s="29">
        <v>889.26160116754681</v>
      </c>
    </row>
    <row r="41" spans="2:6" ht="20" thickBot="1" x14ac:dyDescent="0.25">
      <c r="B41" s="38">
        <v>232</v>
      </c>
      <c r="C41" s="39">
        <v>90.791815201101187</v>
      </c>
      <c r="D41" s="39">
        <v>434.28264246667811</v>
      </c>
      <c r="E41" s="39">
        <v>706.46334388531079</v>
      </c>
      <c r="F41" s="40">
        <v>1634925.7674925933</v>
      </c>
    </row>
    <row r="42" spans="2:6" x14ac:dyDescent="0.2">
      <c r="B42" s="33" t="s">
        <v>1</v>
      </c>
      <c r="C42" s="28">
        <f>AVERAGE(C37:C41)</f>
        <v>249.11357375174936</v>
      </c>
      <c r="D42" s="28">
        <f>AVERAGE(D37:D41)</f>
        <v>1137.9935000291741</v>
      </c>
      <c r="E42" s="41">
        <f>AVERAGE(E37:E41)</f>
        <v>1019.7900214765443</v>
      </c>
      <c r="F42" s="41">
        <f>AVERAGE(F37:F41)</f>
        <v>2820235.0550576011</v>
      </c>
    </row>
    <row r="43" spans="2:6" x14ac:dyDescent="0.2">
      <c r="B43" t="s">
        <v>2</v>
      </c>
      <c r="C43">
        <f>STDEV(C37:C41,C42)</f>
        <v>220.03159139090104</v>
      </c>
      <c r="D43">
        <f>STDEV(D37:D41,D42)</f>
        <v>1086.4859879128733</v>
      </c>
      <c r="E43">
        <f>STDEV(E37:E41,E42)</f>
        <v>873.34093598330526</v>
      </c>
      <c r="F43">
        <f>STDEV(F37:F41,F42)</f>
        <v>3107926.1333044935</v>
      </c>
    </row>
    <row r="45" spans="2:6" ht="17" thickBot="1" x14ac:dyDescent="0.25">
      <c r="B45" t="s">
        <v>42</v>
      </c>
    </row>
    <row r="46" spans="2:6" ht="17" thickBot="1" x14ac:dyDescent="0.25">
      <c r="B46" s="42"/>
      <c r="C46" s="19" t="s">
        <v>36</v>
      </c>
      <c r="D46" s="19" t="s">
        <v>37</v>
      </c>
      <c r="E46" s="19" t="s">
        <v>38</v>
      </c>
      <c r="F46" s="19" t="s">
        <v>39</v>
      </c>
    </row>
    <row r="47" spans="2:6" ht="20" x14ac:dyDescent="0.2">
      <c r="B47" s="43" t="s">
        <v>43</v>
      </c>
      <c r="C47" s="21">
        <v>289.14334882386424</v>
      </c>
      <c r="D47" s="21">
        <v>16.173729136232939</v>
      </c>
      <c r="E47" s="21">
        <v>26.492418883975695</v>
      </c>
      <c r="F47" s="22">
        <v>51.738892839339641</v>
      </c>
    </row>
    <row r="48" spans="2:6" ht="19" x14ac:dyDescent="0.2">
      <c r="B48" s="44">
        <v>377</v>
      </c>
      <c r="C48" s="28">
        <v>28.883686445882791</v>
      </c>
      <c r="D48" s="28">
        <v>26.206937412280876</v>
      </c>
      <c r="E48" s="45"/>
      <c r="F48" s="46"/>
    </row>
    <row r="49" spans="2:6" ht="19" x14ac:dyDescent="0.2">
      <c r="B49" s="44">
        <v>795</v>
      </c>
      <c r="C49" s="28">
        <v>47.787069433665231</v>
      </c>
      <c r="D49" s="28">
        <v>28.025032094485329</v>
      </c>
      <c r="E49" s="28">
        <v>57.59356967713051</v>
      </c>
      <c r="F49" s="29">
        <v>5.2089260158664157</v>
      </c>
    </row>
    <row r="50" spans="2:6" ht="20" thickBot="1" x14ac:dyDescent="0.25">
      <c r="B50" s="47">
        <v>530</v>
      </c>
      <c r="C50" s="39">
        <v>126.37260349391225</v>
      </c>
      <c r="D50" s="39">
        <v>67.738604757560623</v>
      </c>
      <c r="E50" s="48"/>
      <c r="F50" s="49"/>
    </row>
    <row r="51" spans="2:6" x14ac:dyDescent="0.2">
      <c r="B51" s="33" t="s">
        <v>1</v>
      </c>
      <c r="C51" s="28">
        <f>AVERAGE(C47:C50)</f>
        <v>123.04667704933114</v>
      </c>
      <c r="D51" s="28">
        <f>AVERAGE(D47:D50)</f>
        <v>34.536075850139937</v>
      </c>
      <c r="E51" s="28">
        <f>AVERAGE(E47:E50)</f>
        <v>42.042994280553103</v>
      </c>
      <c r="F51" s="28">
        <f>AVERAGE(F47:F50)</f>
        <v>28.473909427603029</v>
      </c>
    </row>
    <row r="52" spans="2:6" x14ac:dyDescent="0.2">
      <c r="B52" t="s">
        <v>2</v>
      </c>
      <c r="C52">
        <f>STDEV(C47:C50,C51)</f>
        <v>102.62777828046951</v>
      </c>
      <c r="D52">
        <f t="shared" ref="D52:F52" si="0">STDEV(D47:D50,D51)</f>
        <v>19.693602645243139</v>
      </c>
      <c r="E52">
        <f t="shared" si="0"/>
        <v>15.550575396577397</v>
      </c>
      <c r="F52">
        <f t="shared" si="0"/>
        <v>23.264983411736615</v>
      </c>
    </row>
    <row r="55" spans="2:6" ht="17" thickBot="1" x14ac:dyDescent="0.25">
      <c r="B55" t="s">
        <v>44</v>
      </c>
    </row>
    <row r="56" spans="2:6" ht="17" thickBot="1" x14ac:dyDescent="0.25">
      <c r="B56" s="50"/>
      <c r="C56" s="19" t="s">
        <v>36</v>
      </c>
      <c r="D56" s="19" t="s">
        <v>37</v>
      </c>
      <c r="E56" s="19" t="s">
        <v>38</v>
      </c>
      <c r="F56" s="19" t="s">
        <v>39</v>
      </c>
    </row>
    <row r="57" spans="2:6" ht="19" x14ac:dyDescent="0.2">
      <c r="B57" s="51">
        <v>245</v>
      </c>
      <c r="C57" s="21">
        <v>61.887303142374911</v>
      </c>
      <c r="D57" s="21">
        <v>31.902562165280276</v>
      </c>
      <c r="E57" s="21">
        <v>12.111836772128072</v>
      </c>
      <c r="F57" s="52"/>
    </row>
    <row r="58" spans="2:6" ht="19" x14ac:dyDescent="0.2">
      <c r="B58" s="53">
        <v>546</v>
      </c>
      <c r="C58" s="28">
        <v>70.121360676088642</v>
      </c>
      <c r="D58" s="28">
        <v>79.613813286268609</v>
      </c>
      <c r="E58" s="28">
        <v>34.064819563749481</v>
      </c>
      <c r="F58" s="29">
        <v>29.010996116265691</v>
      </c>
    </row>
    <row r="59" spans="2:6" ht="20" thickBot="1" x14ac:dyDescent="0.25">
      <c r="B59" s="54">
        <v>510</v>
      </c>
      <c r="C59" s="39">
        <v>116.09634741117678</v>
      </c>
      <c r="D59" s="39">
        <v>10.912718956958502</v>
      </c>
      <c r="E59" s="39">
        <v>51.859456122292528</v>
      </c>
      <c r="F59" s="40">
        <v>62.914251076076418</v>
      </c>
    </row>
    <row r="60" spans="2:6" x14ac:dyDescent="0.2">
      <c r="B60" s="33" t="s">
        <v>1</v>
      </c>
      <c r="C60" s="28">
        <f>AVERAGE(C57:C59)</f>
        <v>82.701670409880123</v>
      </c>
      <c r="D60" s="28">
        <f>AVERAGE(D57:D59)</f>
        <v>40.809698136169125</v>
      </c>
      <c r="E60" s="28">
        <f>AVERAGE(E57:E59)</f>
        <v>32.678704152723363</v>
      </c>
      <c r="F60" s="28">
        <f>AVERAGE(F57:F59)</f>
        <v>45.962623596171056</v>
      </c>
    </row>
    <row r="61" spans="2:6" x14ac:dyDescent="0.2">
      <c r="B61" t="s">
        <v>2</v>
      </c>
      <c r="C61">
        <f>STDEV(C57:C59,C60)</f>
        <v>23.851670310243485</v>
      </c>
      <c r="D61">
        <f t="shared" ref="D61:F61" si="1">STDEV(D57:D59,D60)</f>
        <v>28.745583938106829</v>
      </c>
      <c r="E61">
        <f t="shared" si="1"/>
        <v>16.256471489859141</v>
      </c>
      <c r="F61">
        <f t="shared" si="1"/>
        <v>16.951627479905365</v>
      </c>
    </row>
  </sheetData>
  <mergeCells count="2">
    <mergeCell ref="D4:E4"/>
    <mergeCell ref="F4:G4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Figure 1-figure supplement 1</vt:lpstr>
      <vt:lpstr>Figure 1-figure supplement 2</vt:lpstr>
      <vt:lpstr>Figure 1-figure supplement 3</vt:lpstr>
      <vt:lpstr>Figure 1-figure supplement 4</vt:lpstr>
      <vt:lpstr>Figure 2-figure supplement 1</vt:lpstr>
      <vt:lpstr>Figure 2-figure supplement 2</vt:lpstr>
      <vt:lpstr>Figure 3-figure supplement 1</vt:lpstr>
      <vt:lpstr>Figure 7-figure supplement 1</vt:lpstr>
      <vt:lpstr>Figure 9-figure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Pérez-Vargas</dc:creator>
  <cp:lastModifiedBy>FL Cosset</cp:lastModifiedBy>
  <dcterms:created xsi:type="dcterms:W3CDTF">2021-06-03T20:11:38Z</dcterms:created>
  <dcterms:modified xsi:type="dcterms:W3CDTF">2021-06-05T15:29:24Z</dcterms:modified>
</cp:coreProperties>
</file>