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E45E6D0-1526-498C-AD1F-935D9CBAEB1B}" xr6:coauthVersionLast="46" xr6:coauthVersionMax="46" xr10:uidLastSave="{00000000-0000-0000-0000-000000000000}"/>
  <bookViews>
    <workbookView xWindow="975" yWindow="150" windowWidth="16830" windowHeight="10770" xr2:uid="{F4CE1563-BEC2-40FB-BE67-99B1B4874E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X11" i="1"/>
  <c r="W11" i="1"/>
  <c r="S11" i="1"/>
  <c r="R11" i="1"/>
  <c r="N11" i="1"/>
  <c r="M11" i="1"/>
  <c r="I11" i="1"/>
  <c r="H11" i="1"/>
  <c r="D11" i="1"/>
  <c r="C11" i="1"/>
  <c r="AC10" i="1"/>
  <c r="AB10" i="1"/>
  <c r="X10" i="1"/>
  <c r="W10" i="1"/>
  <c r="S10" i="1"/>
  <c r="R10" i="1"/>
  <c r="N10" i="1"/>
  <c r="M10" i="1"/>
  <c r="I10" i="1"/>
  <c r="H10" i="1"/>
  <c r="D10" i="1"/>
  <c r="C10" i="1"/>
  <c r="AC9" i="1"/>
  <c r="AB9" i="1"/>
  <c r="S9" i="1"/>
  <c r="R9" i="1"/>
  <c r="N9" i="1"/>
  <c r="M9" i="1"/>
  <c r="D9" i="1"/>
  <c r="C9" i="1"/>
  <c r="AC8" i="1"/>
  <c r="AB8" i="1"/>
  <c r="X8" i="1"/>
  <c r="W8" i="1"/>
  <c r="S8" i="1"/>
  <c r="R8" i="1"/>
  <c r="N8" i="1"/>
  <c r="M8" i="1"/>
  <c r="I8" i="1"/>
  <c r="H8" i="1"/>
  <c r="D8" i="1"/>
  <c r="C8" i="1"/>
  <c r="AC7" i="1"/>
  <c r="AB7" i="1"/>
  <c r="X7" i="1"/>
  <c r="W7" i="1"/>
  <c r="S7" i="1"/>
  <c r="R7" i="1"/>
  <c r="N7" i="1"/>
  <c r="M7" i="1"/>
  <c r="I7" i="1"/>
  <c r="H7" i="1"/>
  <c r="D7" i="1"/>
  <c r="C7" i="1"/>
  <c r="AC6" i="1"/>
  <c r="AB6" i="1"/>
  <c r="X6" i="1"/>
  <c r="W6" i="1"/>
  <c r="S6" i="1"/>
  <c r="R6" i="1"/>
  <c r="N6" i="1"/>
  <c r="M6" i="1"/>
  <c r="I6" i="1"/>
  <c r="H6" i="1"/>
  <c r="D6" i="1"/>
  <c r="C6" i="1"/>
  <c r="AC5" i="1"/>
  <c r="AB5" i="1"/>
  <c r="X5" i="1"/>
  <c r="W5" i="1"/>
  <c r="S5" i="1"/>
  <c r="R5" i="1"/>
  <c r="N5" i="1"/>
  <c r="M5" i="1"/>
  <c r="I5" i="1"/>
  <c r="H5" i="1"/>
  <c r="D5" i="1"/>
  <c r="C5" i="1"/>
  <c r="AC4" i="1"/>
  <c r="AB4" i="1"/>
  <c r="X4" i="1"/>
  <c r="W4" i="1"/>
  <c r="S4" i="1"/>
  <c r="R4" i="1"/>
  <c r="N4" i="1"/>
  <c r="M4" i="1"/>
  <c r="I4" i="1"/>
  <c r="H4" i="1"/>
  <c r="D4" i="1"/>
  <c r="C4" i="1"/>
  <c r="AC3" i="1"/>
  <c r="AB3" i="1"/>
  <c r="X3" i="1"/>
  <c r="W3" i="1"/>
  <c r="S3" i="1"/>
  <c r="R3" i="1"/>
  <c r="N3" i="1"/>
  <c r="M3" i="1"/>
  <c r="I3" i="1"/>
  <c r="H3" i="1"/>
  <c r="D3" i="1"/>
  <c r="C3" i="1"/>
</calcChain>
</file>

<file path=xl/sharedStrings.xml><?xml version="1.0" encoding="utf-8"?>
<sst xmlns="http://schemas.openxmlformats.org/spreadsheetml/2006/main" count="43" uniqueCount="19">
  <si>
    <t>Ihog RFP</t>
  </si>
  <si>
    <t>DFN</t>
  </si>
  <si>
    <t>DFN1</t>
  </si>
  <si>
    <t>DFN2</t>
  </si>
  <si>
    <t>FN1***</t>
  </si>
  <si>
    <t>Dig</t>
  </si>
  <si>
    <t>Control Interno</t>
  </si>
  <si>
    <t>Experimental</t>
  </si>
  <si>
    <t>Incremento (B/A)</t>
  </si>
  <si>
    <t>C-1</t>
  </si>
  <si>
    <t>Incremento (G/F)</t>
  </si>
  <si>
    <t>H-1</t>
  </si>
  <si>
    <t>Incremento (L/K)</t>
  </si>
  <si>
    <t>M-1</t>
  </si>
  <si>
    <t>MEDIA</t>
  </si>
  <si>
    <t>DESV.</t>
  </si>
  <si>
    <t>MEDIA x100</t>
  </si>
  <si>
    <t>DesvEst</t>
  </si>
  <si>
    <t>Ihog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</si>
</sst>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2" borderId="0" xfId="0" applyFill="1"/>
    <xf numFmtId="164" fontId="0" fillId="2" borderId="1" xfId="0" applyNumberFormat="1" applyFill="1" applyBorder="1"/>
    <xf numFmtId="3" fontId="0" fillId="2" borderId="0" xfId="0" applyNumberFormat="1" applyFill="1"/>
    <xf numFmtId="0" fontId="0" fillId="3" borderId="0" xfId="0" applyFill="1"/>
    <xf numFmtId="164" fontId="0" fillId="3" borderId="1" xfId="0" applyNumberFormat="1" applyFill="1" applyBorder="1"/>
    <xf numFmtId="3" fontId="0" fillId="3" borderId="0" xfId="0" applyNumberFormat="1" applyFill="1"/>
    <xf numFmtId="165" fontId="0" fillId="3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166" fontId="0" fillId="4" borderId="1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Dally</c:v>
          </c:tx>
          <c:spPr>
            <a:solidFill>
              <a:srgbClr val="00B05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Hoja1!$D$19:$D$23</c:f>
                <c:numCache>
                  <c:formatCode>General</c:formatCode>
                  <c:ptCount val="5"/>
                  <c:pt idx="0">
                    <c:v>15.615482888851901</c:v>
                  </c:pt>
                  <c:pt idx="1">
                    <c:v>11.7</c:v>
                  </c:pt>
                  <c:pt idx="2">
                    <c:v>8.31591089981581</c:v>
                  </c:pt>
                  <c:pt idx="3">
                    <c:v>5.9169896462680001</c:v>
                  </c:pt>
                  <c:pt idx="4">
                    <c:v>4.18489642799228</c:v>
                  </c:pt>
                </c:numCache>
              </c:numRef>
            </c:plus>
            <c:minus>
              <c:numRef>
                <c:f>Hoja1!$D$19:$D$23</c:f>
                <c:numCache>
                  <c:formatCode>General</c:formatCode>
                  <c:ptCount val="5"/>
                  <c:pt idx="0">
                    <c:v>15.615482888851901</c:v>
                  </c:pt>
                  <c:pt idx="1">
                    <c:v>11.7</c:v>
                  </c:pt>
                  <c:pt idx="2">
                    <c:v>8.31591089981581</c:v>
                  </c:pt>
                  <c:pt idx="3">
                    <c:v>5.9169896462680001</c:v>
                  </c:pt>
                  <c:pt idx="4">
                    <c:v>4.18489642799228</c:v>
                  </c:pt>
                </c:numCache>
              </c:numRef>
            </c:minus>
          </c:errBars>
          <c:cat>
            <c:strRef>
              <c:f>Hoja1!$B$19:$B$23</c:f>
              <c:strCache>
                <c:ptCount val="5"/>
                <c:pt idx="0">
                  <c:v>Ihog</c:v>
                </c:pt>
                <c:pt idx="1">
                  <c:v>Dig</c:v>
                </c:pt>
                <c:pt idx="2">
                  <c:v>DFN</c:v>
                </c:pt>
                <c:pt idx="3">
                  <c:v>DFN1</c:v>
                </c:pt>
                <c:pt idx="4">
                  <c:v>DFN2</c:v>
                </c:pt>
              </c:strCache>
            </c:strRef>
          </c:cat>
          <c:val>
            <c:numRef>
              <c:f>Hoja1!$C$19:$C$23</c:f>
              <c:numCache>
                <c:formatCode>#,##0.0</c:formatCode>
                <c:ptCount val="5"/>
                <c:pt idx="0">
                  <c:v>52.460084521858001</c:v>
                </c:pt>
                <c:pt idx="1">
                  <c:v>49</c:v>
                </c:pt>
                <c:pt idx="2">
                  <c:v>-3.7</c:v>
                </c:pt>
                <c:pt idx="3">
                  <c:v>12.602972524546001</c:v>
                </c:pt>
                <c:pt idx="4">
                  <c:v>13.314713995919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F-4A6D-B5D0-8C22A275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41632"/>
        <c:axId val="47547520"/>
      </c:barChart>
      <c:catAx>
        <c:axId val="47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7520"/>
        <c:crosses val="autoZero"/>
        <c:auto val="1"/>
        <c:lblAlgn val="ctr"/>
        <c:lblOffset val="100"/>
        <c:noMultiLvlLbl val="0"/>
      </c:catAx>
      <c:valAx>
        <c:axId val="4754752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1632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Dally</c:v>
          </c:tx>
          <c:spPr>
            <a:solidFill>
              <a:srgbClr val="00A249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Hoja1!$K$19:$K$20</c:f>
                <c:numCache>
                  <c:formatCode>General</c:formatCode>
                  <c:ptCount val="2"/>
                  <c:pt idx="0">
                    <c:v>15.615482888851901</c:v>
                  </c:pt>
                  <c:pt idx="1">
                    <c:v>11.2118661341022</c:v>
                  </c:pt>
                </c:numCache>
              </c:numRef>
            </c:plus>
            <c:minus>
              <c:numRef>
                <c:f>Hoja1!$K$19:$K$20</c:f>
                <c:numCache>
                  <c:formatCode>General</c:formatCode>
                  <c:ptCount val="2"/>
                  <c:pt idx="0">
                    <c:v>15.615482888851901</c:v>
                  </c:pt>
                  <c:pt idx="1">
                    <c:v>11.2118661341022</c:v>
                  </c:pt>
                </c:numCache>
              </c:numRef>
            </c:minus>
          </c:errBars>
          <c:cat>
            <c:strRef>
              <c:f>Hoja1!$I$19:$I$20</c:f>
              <c:strCache>
                <c:ptCount val="2"/>
                <c:pt idx="0">
                  <c:v>Ihog</c:v>
                </c:pt>
                <c:pt idx="1">
                  <c:v>FN1***</c:v>
                </c:pt>
              </c:strCache>
            </c:strRef>
          </c:cat>
          <c:val>
            <c:numRef>
              <c:f>Hoja1!$J$19:$J$20</c:f>
              <c:numCache>
                <c:formatCode>#,##0.0</c:formatCode>
                <c:ptCount val="2"/>
                <c:pt idx="0">
                  <c:v>52.460084521858001</c:v>
                </c:pt>
                <c:pt idx="1">
                  <c:v>49.084277445523099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2-4EB5-83AA-C2D2788DB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overlap val="-27"/>
        <c:axId val="47541632"/>
        <c:axId val="47547520"/>
      </c:barChart>
      <c:catAx>
        <c:axId val="47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7520"/>
        <c:crosses val="autoZero"/>
        <c:auto val="1"/>
        <c:lblAlgn val="ctr"/>
        <c:lblOffset val="100"/>
        <c:noMultiLvlLbl val="0"/>
      </c:catAx>
      <c:valAx>
        <c:axId val="4754752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1632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843642</xdr:colOff>
      <xdr:row>24</xdr:row>
      <xdr:rowOff>95250</xdr:rowOff>
    </xdr:from>
    <xdr:to>
      <xdr:col>5</xdr:col>
      <xdr:colOff>959303</xdr:colOff>
      <xdr:row>38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6624C0-A314-4BF4-806A-6116076C0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721179</xdr:colOff>
      <xdr:row>23</xdr:row>
      <xdr:rowOff>176892</xdr:rowOff>
    </xdr:from>
    <xdr:to>
      <xdr:col>11</xdr:col>
      <xdr:colOff>836840</xdr:colOff>
      <xdr:row>38</xdr:row>
      <xdr:rowOff>62592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C43F7BBA-0291-44DC-8568-6976D5ED7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3199-467E-40DB-BDE1-0E64B831F361}">
  <dimension ref="A1:AC41"/>
  <sheetViews>
    <sheetView tabSelected="1" topLeftCell="A19" workbookViewId="0">
      <selection activeCell="H22" sqref="H22"/>
    </sheetView>
  </sheetViews>
  <sheetFormatPr baseColWidth="10" defaultRowHeight="15" x14ac:dyDescent="0.25"/>
  <sheetData>
    <row r="1" spans="1:29" x14ac:dyDescent="0.25">
      <c r="A1" s="13" t="s">
        <v>0</v>
      </c>
      <c r="B1" s="13"/>
      <c r="C1" s="13"/>
      <c r="D1" s="13"/>
      <c r="E1" s="1"/>
      <c r="F1" s="13" t="s">
        <v>1</v>
      </c>
      <c r="G1" s="13"/>
      <c r="H1" s="13"/>
      <c r="I1" s="13"/>
      <c r="K1" s="13" t="s">
        <v>2</v>
      </c>
      <c r="L1" s="13"/>
      <c r="M1" s="13"/>
      <c r="N1" s="13"/>
      <c r="P1" s="13" t="s">
        <v>3</v>
      </c>
      <c r="Q1" s="13"/>
      <c r="R1" s="13"/>
      <c r="S1" s="13"/>
      <c r="U1" s="13" t="s">
        <v>4</v>
      </c>
      <c r="V1" s="13"/>
      <c r="W1" s="13"/>
      <c r="X1" s="13"/>
      <c r="Z1" s="13" t="s">
        <v>5</v>
      </c>
      <c r="AA1" s="13"/>
      <c r="AB1" s="13"/>
      <c r="AC1" s="13"/>
    </row>
    <row r="2" spans="1:29" x14ac:dyDescent="0.25">
      <c r="A2" t="s">
        <v>6</v>
      </c>
      <c r="B2" t="s">
        <v>7</v>
      </c>
      <c r="C2" t="s">
        <v>8</v>
      </c>
      <c r="D2" t="s">
        <v>9</v>
      </c>
      <c r="F2" t="s">
        <v>6</v>
      </c>
      <c r="G2" t="s">
        <v>7</v>
      </c>
      <c r="H2" t="s">
        <v>10</v>
      </c>
      <c r="I2" t="s">
        <v>11</v>
      </c>
      <c r="K2" t="s">
        <v>6</v>
      </c>
      <c r="L2" t="s">
        <v>7</v>
      </c>
      <c r="M2" t="s">
        <v>12</v>
      </c>
      <c r="N2" t="s">
        <v>13</v>
      </c>
      <c r="P2" t="s">
        <v>6</v>
      </c>
      <c r="Q2" t="s">
        <v>7</v>
      </c>
      <c r="R2" t="s">
        <v>12</v>
      </c>
      <c r="S2" t="s">
        <v>13</v>
      </c>
      <c r="U2" t="s">
        <v>6</v>
      </c>
      <c r="V2" t="s">
        <v>7</v>
      </c>
      <c r="W2" t="s">
        <v>12</v>
      </c>
      <c r="X2" t="s">
        <v>13</v>
      </c>
      <c r="Z2" t="s">
        <v>6</v>
      </c>
      <c r="AA2" t="s">
        <v>7</v>
      </c>
      <c r="AB2" t="s">
        <v>12</v>
      </c>
      <c r="AC2" t="s">
        <v>13</v>
      </c>
    </row>
    <row r="3" spans="1:29" x14ac:dyDescent="0.25">
      <c r="A3" s="2">
        <v>12567987</v>
      </c>
      <c r="B3" s="2">
        <v>19217918</v>
      </c>
      <c r="C3">
        <f t="shared" ref="C3:C9" si="0">B3/A3</f>
        <v>1.5291166357826436</v>
      </c>
      <c r="D3">
        <f>C3-1</f>
        <v>0.52911663578264356</v>
      </c>
      <c r="F3" s="2">
        <v>50506</v>
      </c>
      <c r="G3" s="2">
        <v>43036</v>
      </c>
      <c r="H3">
        <f t="shared" ref="H3:H8" si="1">G3/F3</f>
        <v>0.85209678058052507</v>
      </c>
      <c r="I3">
        <f t="shared" ref="I3:I8" si="2">H3-1</f>
        <v>-0.14790321941947493</v>
      </c>
      <c r="K3" s="2">
        <v>20902458</v>
      </c>
      <c r="L3" s="2">
        <v>23260087</v>
      </c>
      <c r="M3">
        <f>L3/K3</f>
        <v>1.1127919501141923</v>
      </c>
      <c r="N3">
        <f>M3-1</f>
        <v>0.1127919501141923</v>
      </c>
      <c r="P3" s="2">
        <v>38236</v>
      </c>
      <c r="Q3" s="2">
        <v>59161</v>
      </c>
      <c r="R3">
        <f t="shared" ref="R3:R9" si="3">Q3/P3</f>
        <v>1.5472591275237995</v>
      </c>
      <c r="S3">
        <f>R3-1</f>
        <v>0.54725912752379946</v>
      </c>
      <c r="U3" s="2">
        <v>14658713</v>
      </c>
      <c r="V3" s="2">
        <v>21157168</v>
      </c>
      <c r="W3">
        <f t="shared" ref="W3:W8" si="4">V3/U3</f>
        <v>1.443316886004931</v>
      </c>
      <c r="X3">
        <f t="shared" ref="X3:X8" si="5">W3-1</f>
        <v>0.44331688600493102</v>
      </c>
      <c r="Z3" s="2">
        <v>38236</v>
      </c>
      <c r="AA3" s="2">
        <v>59161</v>
      </c>
      <c r="AB3">
        <f t="shared" ref="AB3:AB9" si="6">AA3/Z3</f>
        <v>1.5472591275237995</v>
      </c>
      <c r="AC3">
        <f t="shared" ref="AC3:AC9" si="7">AB3-1</f>
        <v>0.54725912752379946</v>
      </c>
    </row>
    <row r="4" spans="1:29" x14ac:dyDescent="0.25">
      <c r="A4" s="2">
        <v>14062190</v>
      </c>
      <c r="B4" s="2">
        <v>19061160</v>
      </c>
      <c r="C4">
        <f t="shared" si="0"/>
        <v>1.3554901476939225</v>
      </c>
      <c r="D4">
        <f t="shared" ref="D4:D9" si="8">C4-1</f>
        <v>0.35549014769392251</v>
      </c>
      <c r="F4" s="2">
        <v>80989</v>
      </c>
      <c r="G4" s="2">
        <v>81409</v>
      </c>
      <c r="H4">
        <f t="shared" si="1"/>
        <v>1.005185889441776</v>
      </c>
      <c r="I4">
        <f t="shared" si="2"/>
        <v>5.1858894417760037E-3</v>
      </c>
      <c r="J4" s="2"/>
      <c r="K4" s="2">
        <v>20103299</v>
      </c>
      <c r="L4" s="2">
        <v>22831127</v>
      </c>
      <c r="M4">
        <f t="shared" ref="M4:M9" si="9">L4/K4</f>
        <v>1.1356905650162195</v>
      </c>
      <c r="N4">
        <f t="shared" ref="N4:N9" si="10">M4-1</f>
        <v>0.13569056501621946</v>
      </c>
      <c r="P4" s="2">
        <v>38668</v>
      </c>
      <c r="Q4" s="2">
        <v>53464</v>
      </c>
      <c r="R4">
        <f t="shared" si="3"/>
        <v>1.3826419778628323</v>
      </c>
      <c r="S4">
        <f t="shared" ref="S4:S9" si="11">R4-1</f>
        <v>0.38264197786283227</v>
      </c>
      <c r="U4" s="2">
        <v>14939243</v>
      </c>
      <c r="V4" s="2">
        <v>20691179</v>
      </c>
      <c r="W4">
        <f t="shared" si="4"/>
        <v>1.3850219184466039</v>
      </c>
      <c r="X4">
        <f t="shared" si="5"/>
        <v>0.38502191844660394</v>
      </c>
      <c r="Z4" s="2">
        <v>38668</v>
      </c>
      <c r="AA4" s="2">
        <v>53464</v>
      </c>
      <c r="AB4">
        <f t="shared" si="6"/>
        <v>1.3826419778628323</v>
      </c>
      <c r="AC4">
        <f t="shared" si="7"/>
        <v>0.38264197786283227</v>
      </c>
    </row>
    <row r="5" spans="1:29" x14ac:dyDescent="0.25">
      <c r="A5" s="2">
        <v>16522082</v>
      </c>
      <c r="B5" s="2">
        <v>22640493</v>
      </c>
      <c r="C5">
        <f t="shared" si="0"/>
        <v>1.370317191259552</v>
      </c>
      <c r="D5">
        <f t="shared" si="8"/>
        <v>0.37031719125955198</v>
      </c>
      <c r="F5" s="2">
        <v>26990</v>
      </c>
      <c r="G5" s="2">
        <v>25037</v>
      </c>
      <c r="H5">
        <f t="shared" si="1"/>
        <v>0.92763986661726561</v>
      </c>
      <c r="I5">
        <f t="shared" si="2"/>
        <v>-7.2360133382734393E-2</v>
      </c>
      <c r="J5" s="2"/>
      <c r="K5" s="2">
        <v>16481515</v>
      </c>
      <c r="L5" s="2">
        <v>19910988</v>
      </c>
      <c r="M5">
        <f t="shared" si="9"/>
        <v>1.2080799610958095</v>
      </c>
      <c r="N5">
        <f t="shared" si="10"/>
        <v>0.20807996109580951</v>
      </c>
      <c r="P5" s="2">
        <v>55824</v>
      </c>
      <c r="Q5" s="2">
        <v>79262</v>
      </c>
      <c r="R5">
        <f t="shared" si="3"/>
        <v>1.4198552593866438</v>
      </c>
      <c r="S5">
        <f t="shared" si="11"/>
        <v>0.41985525938664381</v>
      </c>
      <c r="U5" s="2">
        <v>17625231</v>
      </c>
      <c r="V5" s="2">
        <v>29875035</v>
      </c>
      <c r="W5">
        <f t="shared" si="4"/>
        <v>1.6950152312897346</v>
      </c>
      <c r="X5">
        <f t="shared" si="5"/>
        <v>0.69501523128973464</v>
      </c>
      <c r="Z5" s="2">
        <v>55824</v>
      </c>
      <c r="AA5" s="2">
        <v>79262</v>
      </c>
      <c r="AB5">
        <f t="shared" si="6"/>
        <v>1.4198552593866438</v>
      </c>
      <c r="AC5">
        <f t="shared" si="7"/>
        <v>0.41985525938664381</v>
      </c>
    </row>
    <row r="6" spans="1:29" x14ac:dyDescent="0.25">
      <c r="A6" s="2">
        <v>2773141</v>
      </c>
      <c r="B6" s="2">
        <v>4367329</v>
      </c>
      <c r="C6">
        <f t="shared" si="0"/>
        <v>1.5748672714441856</v>
      </c>
      <c r="D6">
        <f t="shared" si="8"/>
        <v>0.57486727144418559</v>
      </c>
      <c r="F6" s="2">
        <v>44887</v>
      </c>
      <c r="G6" s="2">
        <v>49343</v>
      </c>
      <c r="H6">
        <f t="shared" si="1"/>
        <v>1.0992715039989307</v>
      </c>
      <c r="I6">
        <f t="shared" si="2"/>
        <v>9.9271503998930699E-2</v>
      </c>
      <c r="J6" s="2"/>
      <c r="K6" s="2">
        <v>12399591</v>
      </c>
      <c r="L6" s="2">
        <v>12697271</v>
      </c>
      <c r="M6">
        <f t="shared" si="9"/>
        <v>1.024007243464724</v>
      </c>
      <c r="N6">
        <f t="shared" si="10"/>
        <v>2.4007243464724048E-2</v>
      </c>
      <c r="P6" s="2">
        <v>46427</v>
      </c>
      <c r="Q6" s="2">
        <v>75955</v>
      </c>
      <c r="R6">
        <f t="shared" si="3"/>
        <v>1.6360092187735584</v>
      </c>
      <c r="S6">
        <f t="shared" si="11"/>
        <v>0.63600921877355843</v>
      </c>
      <c r="U6" s="2">
        <v>20911827</v>
      </c>
      <c r="V6" s="2">
        <v>32229280</v>
      </c>
      <c r="W6">
        <f t="shared" si="4"/>
        <v>1.5411986719285695</v>
      </c>
      <c r="X6">
        <f t="shared" si="5"/>
        <v>0.54119867192856952</v>
      </c>
      <c r="Z6" s="2">
        <v>46427</v>
      </c>
      <c r="AA6" s="2">
        <v>75955</v>
      </c>
      <c r="AB6">
        <f t="shared" si="6"/>
        <v>1.6360092187735584</v>
      </c>
      <c r="AC6">
        <f t="shared" si="7"/>
        <v>0.63600921877355843</v>
      </c>
    </row>
    <row r="7" spans="1:29" x14ac:dyDescent="0.25">
      <c r="A7" s="2">
        <v>2394551</v>
      </c>
      <c r="B7" s="2">
        <v>4186417</v>
      </c>
      <c r="C7">
        <f t="shared" si="0"/>
        <v>1.7483098083941415</v>
      </c>
      <c r="D7">
        <f t="shared" si="8"/>
        <v>0.74830980839414152</v>
      </c>
      <c r="F7" s="2">
        <v>59586</v>
      </c>
      <c r="G7" s="2">
        <v>55884</v>
      </c>
      <c r="H7">
        <f t="shared" si="1"/>
        <v>0.93787131205316687</v>
      </c>
      <c r="I7">
        <f t="shared" si="2"/>
        <v>-6.2128687946833128E-2</v>
      </c>
      <c r="K7" s="2">
        <v>16567719</v>
      </c>
      <c r="L7" s="2">
        <v>18002431</v>
      </c>
      <c r="M7">
        <f t="shared" si="9"/>
        <v>1.0865968332756006</v>
      </c>
      <c r="N7">
        <f t="shared" si="10"/>
        <v>8.6596833275600638E-2</v>
      </c>
      <c r="P7" s="2">
        <v>50680</v>
      </c>
      <c r="Q7" s="2">
        <v>70561</v>
      </c>
      <c r="R7">
        <f t="shared" si="3"/>
        <v>1.3922849250197316</v>
      </c>
      <c r="S7">
        <f t="shared" si="11"/>
        <v>0.39228492501973156</v>
      </c>
      <c r="U7" s="2">
        <v>80088</v>
      </c>
      <c r="V7" s="2">
        <v>114926</v>
      </c>
      <c r="W7">
        <f t="shared" si="4"/>
        <v>1.4349965038457697</v>
      </c>
      <c r="X7">
        <f t="shared" si="5"/>
        <v>0.43499650384576971</v>
      </c>
      <c r="Z7" s="2">
        <v>50680</v>
      </c>
      <c r="AA7" s="2">
        <v>61076</v>
      </c>
      <c r="AB7">
        <f t="shared" si="6"/>
        <v>1.2051302288871351</v>
      </c>
      <c r="AC7">
        <f t="shared" si="7"/>
        <v>0.20513022888713506</v>
      </c>
    </row>
    <row r="8" spans="1:29" x14ac:dyDescent="0.25">
      <c r="A8" s="2">
        <v>7366463</v>
      </c>
      <c r="B8" s="2">
        <v>10350589</v>
      </c>
      <c r="C8">
        <f t="shared" si="0"/>
        <v>1.405096177093403</v>
      </c>
      <c r="D8">
        <f t="shared" si="8"/>
        <v>0.40509617709340295</v>
      </c>
      <c r="F8" s="2">
        <v>97979</v>
      </c>
      <c r="G8" s="2">
        <v>93687</v>
      </c>
      <c r="H8">
        <f t="shared" si="1"/>
        <v>0.95619469478153485</v>
      </c>
      <c r="I8">
        <f t="shared" si="2"/>
        <v>-4.3805305218465151E-2</v>
      </c>
      <c r="K8" s="2">
        <v>17441956</v>
      </c>
      <c r="L8" s="2">
        <v>20094903</v>
      </c>
      <c r="M8">
        <f t="shared" si="9"/>
        <v>1.1521014615562613</v>
      </c>
      <c r="N8">
        <f t="shared" si="10"/>
        <v>0.15210146155626125</v>
      </c>
      <c r="P8" s="2">
        <v>47035</v>
      </c>
      <c r="Q8" s="2">
        <v>69921</v>
      </c>
      <c r="R8">
        <f t="shared" si="3"/>
        <v>1.4865738280004253</v>
      </c>
      <c r="S8">
        <f t="shared" si="11"/>
        <v>0.48657382800042526</v>
      </c>
      <c r="U8" s="2">
        <v>22116843</v>
      </c>
      <c r="V8" s="2">
        <v>31970061</v>
      </c>
      <c r="W8">
        <f t="shared" si="4"/>
        <v>1.4455074352157764</v>
      </c>
      <c r="X8">
        <f t="shared" si="5"/>
        <v>0.4455074352157764</v>
      </c>
      <c r="Z8" s="2">
        <v>47035</v>
      </c>
      <c r="AA8" s="2">
        <v>69921</v>
      </c>
      <c r="AB8">
        <f t="shared" si="6"/>
        <v>1.4865738280004253</v>
      </c>
      <c r="AC8">
        <f t="shared" si="7"/>
        <v>0.48657382800042526</v>
      </c>
    </row>
    <row r="9" spans="1:29" x14ac:dyDescent="0.25">
      <c r="A9" s="2">
        <v>6585827</v>
      </c>
      <c r="B9" s="2">
        <v>11123519</v>
      </c>
      <c r="C9">
        <f t="shared" si="0"/>
        <v>1.6890086848622048</v>
      </c>
      <c r="D9">
        <f t="shared" si="8"/>
        <v>0.68900868486220479</v>
      </c>
      <c r="G9" s="2"/>
      <c r="I9" s="2"/>
      <c r="K9" s="2">
        <v>18770841</v>
      </c>
      <c r="L9" s="2">
        <v>21829363</v>
      </c>
      <c r="M9">
        <f t="shared" si="9"/>
        <v>1.1629400621954018</v>
      </c>
      <c r="N9">
        <f t="shared" si="10"/>
        <v>0.1629400621954018</v>
      </c>
      <c r="P9" s="2">
        <v>40229</v>
      </c>
      <c r="Q9" s="2">
        <v>62945</v>
      </c>
      <c r="R9">
        <f t="shared" si="3"/>
        <v>1.5646672798230132</v>
      </c>
      <c r="S9">
        <f t="shared" si="11"/>
        <v>0.56466727982301324</v>
      </c>
      <c r="U9" s="2"/>
      <c r="V9" s="2"/>
      <c r="Z9" s="2">
        <v>40229</v>
      </c>
      <c r="AA9" s="2">
        <v>62945</v>
      </c>
      <c r="AB9">
        <f t="shared" si="6"/>
        <v>1.5646672798230132</v>
      </c>
      <c r="AC9">
        <f t="shared" si="7"/>
        <v>0.56466727982301324</v>
      </c>
    </row>
    <row r="10" spans="1:29" x14ac:dyDescent="0.25">
      <c r="A10" s="3" t="s">
        <v>14</v>
      </c>
      <c r="B10" s="3"/>
      <c r="C10" s="4">
        <f>AVERAGE(C3:C9)</f>
        <v>1.5246008452185791</v>
      </c>
      <c r="D10" s="4">
        <f>AVERAGE(D3:D9)</f>
        <v>0.52460084521857897</v>
      </c>
      <c r="E10" s="3"/>
      <c r="F10" s="3"/>
      <c r="G10" s="5"/>
      <c r="H10" s="4">
        <f>AVERAGE(H3:H8)</f>
        <v>0.96304334124553304</v>
      </c>
      <c r="I10" s="4">
        <f>AVERAGE(I3:I8)</f>
        <v>-3.6956658754466819E-2</v>
      </c>
      <c r="J10" s="3"/>
      <c r="K10" s="3"/>
      <c r="L10" s="3"/>
      <c r="M10" s="4">
        <f>AVERAGE(M3:M9)</f>
        <v>1.1260297252454585</v>
      </c>
      <c r="N10" s="4">
        <f>AVERAGE(N3:N9)</f>
        <v>0.12602972524545844</v>
      </c>
      <c r="P10" s="3"/>
      <c r="Q10" s="3"/>
      <c r="R10" s="4">
        <f>AVERAGE(R3:R9)</f>
        <v>1.4898988023414292</v>
      </c>
      <c r="S10" s="4">
        <f>AVERAGE(S3:S9)</f>
        <v>0.48989880234142918</v>
      </c>
      <c r="U10" s="3"/>
      <c r="V10" s="3"/>
      <c r="W10" s="4">
        <f>AVERAGE(W3:W9)</f>
        <v>1.4908427744552306</v>
      </c>
      <c r="X10" s="4">
        <f>AVERAGE(X3:X9)</f>
        <v>0.49084277445523083</v>
      </c>
      <c r="Z10" s="3"/>
      <c r="AA10" s="3"/>
      <c r="AB10" s="4">
        <f>AVERAGE(AB3:AB9)</f>
        <v>1.4631624171796298</v>
      </c>
      <c r="AC10" s="4">
        <f>AVERAGE(AC3:AC9)</f>
        <v>0.46316241717962969</v>
      </c>
    </row>
    <row r="11" spans="1:29" x14ac:dyDescent="0.25">
      <c r="A11" s="6" t="s">
        <v>15</v>
      </c>
      <c r="B11" s="6"/>
      <c r="C11" s="7">
        <f>STDEV(C3:C9)</f>
        <v>0.1561548288885187</v>
      </c>
      <c r="D11" s="7">
        <f>STDEV(D3:D9)</f>
        <v>0.15615482888851889</v>
      </c>
      <c r="E11" s="6"/>
      <c r="F11" s="6"/>
      <c r="G11" s="8"/>
      <c r="H11" s="9">
        <f>STDEV(H3:H8)</f>
        <v>8.3159108998158107E-2</v>
      </c>
      <c r="I11" s="7">
        <f>STDEV(I3:I8)</f>
        <v>8.3159108998158093E-2</v>
      </c>
      <c r="J11" s="6"/>
      <c r="K11" s="6"/>
      <c r="L11" s="6"/>
      <c r="M11" s="7">
        <f>STDEV(M3:M9)</f>
        <v>5.9169896462680047E-2</v>
      </c>
      <c r="N11" s="7">
        <f>STDEV(N3:N9)</f>
        <v>5.9169896462680047E-2</v>
      </c>
      <c r="P11" s="6"/>
      <c r="Q11" s="6"/>
      <c r="R11" s="7">
        <f>STDEV(R3:R9)</f>
        <v>9.6762970471617568E-2</v>
      </c>
      <c r="S11" s="7">
        <f>STDEV(S3:S9)</f>
        <v>9.6762970471617304E-2</v>
      </c>
      <c r="U11" s="6"/>
      <c r="V11" s="6"/>
      <c r="W11" s="7">
        <f>STDEV(W3:W9)</f>
        <v>0.11211866134102136</v>
      </c>
      <c r="X11" s="7">
        <f>STDEV(X3:X9)</f>
        <v>0.11211866134102152</v>
      </c>
      <c r="Z11" s="6"/>
      <c r="AA11" s="6"/>
      <c r="AB11" s="7">
        <f>STDEV(AB3:AB6)</f>
        <v>0.11672954907348007</v>
      </c>
      <c r="AC11" s="7">
        <f>STDEV(AC3:AC6)</f>
        <v>0.11672954907348025</v>
      </c>
    </row>
    <row r="12" spans="1:29" x14ac:dyDescent="0.25">
      <c r="G12" s="2"/>
      <c r="I12" s="2"/>
    </row>
    <row r="13" spans="1:29" x14ac:dyDescent="0.25">
      <c r="G13" s="2"/>
      <c r="I13" s="2"/>
      <c r="K13" s="2"/>
      <c r="M13" s="2"/>
      <c r="N13" s="2"/>
      <c r="Q13" s="2"/>
      <c r="S13" s="2"/>
    </row>
    <row r="14" spans="1:29" x14ac:dyDescent="0.25">
      <c r="F14" s="2"/>
      <c r="G14" s="2"/>
      <c r="I14" s="2"/>
      <c r="K14" s="2"/>
      <c r="M14" s="2"/>
      <c r="N14" s="2"/>
      <c r="O14" s="2"/>
      <c r="Q14" s="2"/>
      <c r="S14" s="2"/>
      <c r="U14" s="2"/>
      <c r="V14" s="2"/>
      <c r="Y14" s="2"/>
      <c r="AA14" s="2"/>
      <c r="AB14" s="2"/>
    </row>
    <row r="15" spans="1:29" x14ac:dyDescent="0.25">
      <c r="F15" s="2"/>
      <c r="H15" s="2"/>
      <c r="I15" s="2"/>
      <c r="K15" s="2"/>
      <c r="L15" s="2"/>
      <c r="M15" s="2"/>
      <c r="O15" s="2"/>
      <c r="Q15" s="2"/>
      <c r="S15" s="2"/>
      <c r="T15" s="2"/>
      <c r="U15" s="2"/>
      <c r="V15" s="2"/>
      <c r="Y15" s="2"/>
      <c r="AA15" s="2"/>
      <c r="AB15" s="2"/>
    </row>
    <row r="16" spans="1:29" x14ac:dyDescent="0.25">
      <c r="F16" s="2"/>
      <c r="G16" s="2"/>
      <c r="H16" s="2"/>
      <c r="I16" s="2"/>
      <c r="K16" s="2"/>
      <c r="L16" s="2"/>
      <c r="M16" s="2"/>
      <c r="O16" s="2"/>
      <c r="S16" s="2"/>
      <c r="U16" s="2"/>
      <c r="V16" s="2"/>
      <c r="Y16" s="2"/>
      <c r="AA16" s="2"/>
      <c r="AB16" s="2"/>
    </row>
    <row r="17" spans="2:28" x14ac:dyDescent="0.25">
      <c r="I17" s="2"/>
      <c r="K17" s="2"/>
      <c r="S17" s="2"/>
      <c r="U17" s="2"/>
      <c r="V17" s="2"/>
      <c r="X17" s="2"/>
      <c r="Y17" s="2"/>
      <c r="AA17" s="2"/>
      <c r="AB17" s="2"/>
    </row>
    <row r="18" spans="2:28" x14ac:dyDescent="0.25">
      <c r="B18" s="10"/>
      <c r="C18" s="10" t="s">
        <v>16</v>
      </c>
      <c r="D18" s="10" t="s">
        <v>17</v>
      </c>
      <c r="I18" s="10"/>
      <c r="J18" s="10" t="s">
        <v>16</v>
      </c>
      <c r="K18" s="10" t="s">
        <v>17</v>
      </c>
      <c r="Q18" s="2"/>
      <c r="R18" s="2"/>
      <c r="S18" s="2"/>
      <c r="U18" s="2"/>
      <c r="X18" s="2"/>
      <c r="Z18" s="2"/>
      <c r="AA18" s="2"/>
    </row>
    <row r="19" spans="2:28" x14ac:dyDescent="0.25">
      <c r="B19" s="11" t="s">
        <v>18</v>
      </c>
      <c r="C19" s="12">
        <v>52.460084521858001</v>
      </c>
      <c r="D19" s="12">
        <v>15.615482888851901</v>
      </c>
      <c r="I19" s="11" t="s">
        <v>18</v>
      </c>
      <c r="J19" s="12">
        <v>52.460084521858001</v>
      </c>
      <c r="K19" s="12">
        <v>15.615482888851901</v>
      </c>
      <c r="Q19" s="2"/>
      <c r="S19" s="2"/>
      <c r="U19" s="2"/>
      <c r="V19" s="2"/>
    </row>
    <row r="20" spans="2:28" x14ac:dyDescent="0.25">
      <c r="B20" s="11" t="s">
        <v>5</v>
      </c>
      <c r="C20" s="12">
        <v>49</v>
      </c>
      <c r="D20" s="12">
        <v>11.7</v>
      </c>
      <c r="I20" s="10" t="s">
        <v>4</v>
      </c>
      <c r="J20" s="12">
        <v>49.084277445523099</v>
      </c>
      <c r="K20" s="12">
        <v>11.2118661341022</v>
      </c>
      <c r="Q20" s="2"/>
      <c r="S20" s="2"/>
      <c r="U20" s="2"/>
      <c r="V20" s="2"/>
    </row>
    <row r="21" spans="2:28" x14ac:dyDescent="0.25">
      <c r="B21" s="10" t="s">
        <v>1</v>
      </c>
      <c r="C21" s="12">
        <v>-3.7</v>
      </c>
      <c r="D21" s="12">
        <v>8.31591089981581</v>
      </c>
      <c r="I21" s="2"/>
      <c r="K21" s="2"/>
      <c r="S21" s="2"/>
      <c r="U21" s="2"/>
      <c r="V21" s="2"/>
    </row>
    <row r="22" spans="2:28" x14ac:dyDescent="0.25">
      <c r="B22" s="11" t="s">
        <v>2</v>
      </c>
      <c r="C22" s="12">
        <v>12.602972524546001</v>
      </c>
      <c r="D22" s="12">
        <v>5.9169896462680001</v>
      </c>
      <c r="I22" s="2"/>
      <c r="J22" s="2"/>
      <c r="K22" s="2"/>
      <c r="L22" s="2"/>
      <c r="S22" s="2"/>
      <c r="T22" s="2"/>
      <c r="V22" s="2"/>
      <c r="W22" s="2"/>
      <c r="Y22" s="2"/>
    </row>
    <row r="23" spans="2:28" x14ac:dyDescent="0.25">
      <c r="B23" s="10" t="s">
        <v>3</v>
      </c>
      <c r="C23" s="12">
        <v>13.314713995919</v>
      </c>
      <c r="D23" s="12">
        <v>4.18489642799228</v>
      </c>
      <c r="T23" s="2"/>
      <c r="V23" s="2"/>
      <c r="W23" s="2"/>
      <c r="Y23" s="2"/>
    </row>
    <row r="24" spans="2:28" x14ac:dyDescent="0.25">
      <c r="I24" s="2"/>
      <c r="J24" s="2"/>
      <c r="V24" s="2"/>
      <c r="W24" s="2"/>
    </row>
    <row r="25" spans="2:28" x14ac:dyDescent="0.25">
      <c r="I25" s="2"/>
      <c r="J25" s="2"/>
      <c r="S25" s="2"/>
      <c r="U25" s="2"/>
      <c r="V25" s="2"/>
      <c r="W25" s="2"/>
    </row>
    <row r="26" spans="2:28" x14ac:dyDescent="0.25">
      <c r="H26" s="2"/>
      <c r="I26" s="2"/>
      <c r="J26" s="2"/>
      <c r="S26" s="2"/>
      <c r="U26" s="2"/>
    </row>
    <row r="27" spans="2:28" x14ac:dyDescent="0.25">
      <c r="I27" s="2"/>
      <c r="J27" s="2"/>
      <c r="P27" s="2"/>
      <c r="R27" s="2"/>
    </row>
    <row r="28" spans="2:28" x14ac:dyDescent="0.25">
      <c r="I28" s="2"/>
      <c r="J28" s="2"/>
      <c r="P28" s="2"/>
      <c r="R28" s="2"/>
    </row>
    <row r="29" spans="2:28" x14ac:dyDescent="0.25">
      <c r="I29" s="2"/>
      <c r="J29" s="2"/>
      <c r="T29" s="2"/>
      <c r="V29" s="2"/>
    </row>
    <row r="34" spans="9:12" x14ac:dyDescent="0.25">
      <c r="J34" s="2"/>
      <c r="L34" s="2"/>
    </row>
    <row r="35" spans="9:12" x14ac:dyDescent="0.25">
      <c r="J35" s="2"/>
      <c r="L35" s="2"/>
    </row>
    <row r="36" spans="9:12" x14ac:dyDescent="0.25">
      <c r="I36" s="2"/>
      <c r="K36" s="2"/>
    </row>
    <row r="37" spans="9:12" x14ac:dyDescent="0.25">
      <c r="I37" s="2"/>
      <c r="K37" s="2"/>
    </row>
    <row r="38" spans="9:12" x14ac:dyDescent="0.25">
      <c r="I38" s="2"/>
      <c r="K38" s="2"/>
    </row>
    <row r="39" spans="9:12" x14ac:dyDescent="0.25">
      <c r="I39" s="2"/>
      <c r="K39" s="2"/>
    </row>
    <row r="40" spans="9:12" x14ac:dyDescent="0.25">
      <c r="I40" s="2"/>
      <c r="K40" s="2"/>
    </row>
    <row r="41" spans="9:12" x14ac:dyDescent="0.25">
      <c r="I41" s="2"/>
      <c r="K41" s="2"/>
    </row>
  </sheetData>
  <mergeCells count="6">
    <mergeCell ref="Z1:AC1"/>
    <mergeCell ref="A1:D1"/>
    <mergeCell ref="F1:I1"/>
    <mergeCell ref="K1:N1"/>
    <mergeCell ref="P1:S1"/>
    <mergeCell ref="U1:X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Jiménez</dc:creator>
  <cp:lastModifiedBy>Carlos Jiménez</cp:lastModifiedBy>
  <dcterms:created xsi:type="dcterms:W3CDTF">2021-05-19T11:56:07Z</dcterms:created>
  <dcterms:modified xsi:type="dcterms:W3CDTF">2021-05-19T12:04:31Z</dcterms:modified>
</cp:coreProperties>
</file>