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533D34FC-FCE5-49FD-BCD3-325BB4E1699E}" xr6:coauthVersionLast="46" xr6:coauthVersionMax="46" xr10:uidLastSave="{00000000-0000-0000-0000-000000000000}"/>
  <bookViews>
    <workbookView xWindow="975" yWindow="150" windowWidth="16830" windowHeight="10770" xr2:uid="{DC572686-0FAD-4E00-916A-511B1B49D2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" i="1" l="1"/>
  <c r="AC9" i="1" s="1"/>
  <c r="S9" i="1"/>
  <c r="R9" i="1"/>
  <c r="N9" i="1"/>
  <c r="M9" i="1"/>
  <c r="H9" i="1"/>
  <c r="I9" i="1" s="1"/>
  <c r="C9" i="1"/>
  <c r="D9" i="1" s="1"/>
  <c r="AC8" i="1"/>
  <c r="AB8" i="1"/>
  <c r="S8" i="1"/>
  <c r="R8" i="1"/>
  <c r="M8" i="1"/>
  <c r="N8" i="1" s="1"/>
  <c r="H8" i="1"/>
  <c r="I8" i="1" s="1"/>
  <c r="D8" i="1"/>
  <c r="C8" i="1"/>
  <c r="AC7" i="1"/>
  <c r="AB7" i="1"/>
  <c r="W7" i="1"/>
  <c r="X7" i="1" s="1"/>
  <c r="R7" i="1"/>
  <c r="S7" i="1" s="1"/>
  <c r="N7" i="1"/>
  <c r="M7" i="1"/>
  <c r="I7" i="1"/>
  <c r="H7" i="1"/>
  <c r="C7" i="1"/>
  <c r="D7" i="1" s="1"/>
  <c r="AB6" i="1"/>
  <c r="AC6" i="1" s="1"/>
  <c r="X6" i="1"/>
  <c r="W6" i="1"/>
  <c r="S6" i="1"/>
  <c r="R6" i="1"/>
  <c r="M6" i="1"/>
  <c r="N6" i="1" s="1"/>
  <c r="H6" i="1"/>
  <c r="I6" i="1" s="1"/>
  <c r="D6" i="1"/>
  <c r="C6" i="1"/>
  <c r="AC5" i="1"/>
  <c r="AB5" i="1"/>
  <c r="W5" i="1"/>
  <c r="X5" i="1" s="1"/>
  <c r="R5" i="1"/>
  <c r="S5" i="1" s="1"/>
  <c r="N5" i="1"/>
  <c r="M5" i="1"/>
  <c r="I5" i="1"/>
  <c r="H5" i="1"/>
  <c r="C5" i="1"/>
  <c r="D5" i="1" s="1"/>
  <c r="AB4" i="1"/>
  <c r="AC4" i="1" s="1"/>
  <c r="X4" i="1"/>
  <c r="W4" i="1"/>
  <c r="S4" i="1"/>
  <c r="R4" i="1"/>
  <c r="M4" i="1"/>
  <c r="N4" i="1" s="1"/>
  <c r="H4" i="1"/>
  <c r="I4" i="1" s="1"/>
  <c r="D4" i="1"/>
  <c r="C4" i="1"/>
  <c r="AC3" i="1"/>
  <c r="AB3" i="1"/>
  <c r="AB11" i="1" s="1"/>
  <c r="W3" i="1"/>
  <c r="W11" i="1" s="1"/>
  <c r="R3" i="1"/>
  <c r="S3" i="1" s="1"/>
  <c r="N3" i="1"/>
  <c r="M3" i="1"/>
  <c r="M10" i="1" s="1"/>
  <c r="I3" i="1"/>
  <c r="H3" i="1"/>
  <c r="H10" i="1" s="1"/>
  <c r="C3" i="1"/>
  <c r="C11" i="1" s="1"/>
  <c r="N10" i="1" l="1"/>
  <c r="S10" i="1"/>
  <c r="S11" i="1"/>
  <c r="AC11" i="1"/>
  <c r="I11" i="1"/>
  <c r="M11" i="1"/>
  <c r="D3" i="1"/>
  <c r="X3" i="1"/>
  <c r="N11" i="1"/>
  <c r="AB10" i="1"/>
  <c r="R11" i="1"/>
  <c r="C10" i="1"/>
  <c r="W10" i="1"/>
  <c r="I10" i="1"/>
  <c r="AC10" i="1"/>
  <c r="R10" i="1"/>
  <c r="H11" i="1"/>
  <c r="X11" i="1" l="1"/>
  <c r="X10" i="1"/>
  <c r="D11" i="1"/>
  <c r="D10" i="1"/>
</calcChain>
</file>

<file path=xl/sharedStrings.xml><?xml version="1.0" encoding="utf-8"?>
<sst xmlns="http://schemas.openxmlformats.org/spreadsheetml/2006/main" count="43" uniqueCount="19">
  <si>
    <t>Ihog RFP</t>
  </si>
  <si>
    <t>DFN</t>
  </si>
  <si>
    <t>DFN1</t>
  </si>
  <si>
    <t>DFN2</t>
  </si>
  <si>
    <t>FN1***</t>
  </si>
  <si>
    <t>Dig</t>
  </si>
  <si>
    <t>Control Interno</t>
  </si>
  <si>
    <t>Experimental</t>
  </si>
  <si>
    <t>Incremento (B/A)</t>
  </si>
  <si>
    <t>C-1</t>
  </si>
  <si>
    <t>Incremento (G/F)</t>
  </si>
  <si>
    <t>H-1</t>
  </si>
  <si>
    <t>Incremento (L/K)</t>
  </si>
  <si>
    <t>M-1</t>
  </si>
  <si>
    <t>MEDIA</t>
  </si>
  <si>
    <t>DESV.</t>
  </si>
  <si>
    <t>MEDIAx100</t>
  </si>
  <si>
    <t>DesvEst</t>
  </si>
  <si>
    <t>Ihog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</si>
</sst>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0" fillId="2" borderId="1" xfId="0" applyFill="1" applyBorder="1"/>
    <xf numFmtId="164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3" fontId="0" fillId="3" borderId="1" xfId="0" applyNumberFormat="1" applyFill="1" applyBorder="1"/>
    <xf numFmtId="165" fontId="0" fillId="3" borderId="1" xfId="0" applyNumberFormat="1" applyFill="1" applyBorder="1"/>
    <xf numFmtId="164" fontId="0" fillId="0" borderId="0" xfId="0" applyNumberFormat="1"/>
    <xf numFmtId="0" fontId="0" fillId="4" borderId="1" xfId="0" applyFill="1" applyBorder="1"/>
    <xf numFmtId="3" fontId="0" fillId="4" borderId="1" xfId="0" applyNumberFormat="1" applyFill="1" applyBorder="1"/>
    <xf numFmtId="166" fontId="0" fillId="4" borderId="1" xfId="0" applyNumberFormat="1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Dlp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Hoja1!$D$25:$D$29</c:f>
                <c:numCache>
                  <c:formatCode>General</c:formatCode>
                  <c:ptCount val="5"/>
                  <c:pt idx="0">
                    <c:v>15.435505356051699</c:v>
                  </c:pt>
                  <c:pt idx="1">
                    <c:v>12.4</c:v>
                  </c:pt>
                  <c:pt idx="2">
                    <c:v>6.9531592523166399</c:v>
                  </c:pt>
                  <c:pt idx="3">
                    <c:v>13.928650254776301</c:v>
                  </c:pt>
                  <c:pt idx="4">
                    <c:v>17.103376226752399</c:v>
                  </c:pt>
                </c:numCache>
              </c:numRef>
            </c:plus>
            <c:minus>
              <c:numRef>
                <c:f>Hoja1!$D$25:$D$29</c:f>
                <c:numCache>
                  <c:formatCode>General</c:formatCode>
                  <c:ptCount val="5"/>
                  <c:pt idx="0">
                    <c:v>15.435505356051699</c:v>
                  </c:pt>
                  <c:pt idx="1">
                    <c:v>12.4</c:v>
                  </c:pt>
                  <c:pt idx="2">
                    <c:v>6.9531592523166399</c:v>
                  </c:pt>
                  <c:pt idx="3">
                    <c:v>13.928650254776301</c:v>
                  </c:pt>
                  <c:pt idx="4">
                    <c:v>17.103376226752399</c:v>
                  </c:pt>
                </c:numCache>
              </c:numRef>
            </c:minus>
          </c:errBars>
          <c:cat>
            <c:strRef>
              <c:f>Hoja1!$B$25:$B$29</c:f>
              <c:strCache>
                <c:ptCount val="5"/>
                <c:pt idx="0">
                  <c:v>Ihog</c:v>
                </c:pt>
                <c:pt idx="1">
                  <c:v>Dig</c:v>
                </c:pt>
                <c:pt idx="2">
                  <c:v>DFN</c:v>
                </c:pt>
                <c:pt idx="3">
                  <c:v>DFN1</c:v>
                </c:pt>
                <c:pt idx="4">
                  <c:v>DFN2</c:v>
                </c:pt>
              </c:strCache>
            </c:strRef>
          </c:cat>
          <c:val>
            <c:numRef>
              <c:f>Hoja1!$C$25:$C$29</c:f>
              <c:numCache>
                <c:formatCode>#,##0.0</c:formatCode>
                <c:ptCount val="5"/>
                <c:pt idx="0">
                  <c:v>48.526811261038802</c:v>
                </c:pt>
                <c:pt idx="1">
                  <c:v>51.4</c:v>
                </c:pt>
                <c:pt idx="2">
                  <c:v>1.59353748657179</c:v>
                </c:pt>
                <c:pt idx="3">
                  <c:v>23.0950719398421</c:v>
                </c:pt>
                <c:pt idx="4">
                  <c:v>45.277584463051802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E-4B80-A0FE-210778ED3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41632"/>
        <c:axId val="47547520"/>
      </c:barChart>
      <c:catAx>
        <c:axId val="4754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_tradn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47520"/>
        <c:crosses val="autoZero"/>
        <c:auto val="1"/>
        <c:lblAlgn val="ctr"/>
        <c:lblOffset val="100"/>
        <c:noMultiLvlLbl val="0"/>
      </c:catAx>
      <c:valAx>
        <c:axId val="4754752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es-ES_tradn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41632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Dlp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Hoja1!$K$25:$K$26</c:f>
                <c:numCache>
                  <c:formatCode>General</c:formatCode>
                  <c:ptCount val="2"/>
                  <c:pt idx="0">
                    <c:v>15.435505356051699</c:v>
                  </c:pt>
                  <c:pt idx="1">
                    <c:v>10.8050611182398</c:v>
                  </c:pt>
                </c:numCache>
              </c:numRef>
            </c:plus>
            <c:minus>
              <c:numRef>
                <c:f>Hoja1!$K$25:$K$26</c:f>
                <c:numCache>
                  <c:formatCode>General</c:formatCode>
                  <c:ptCount val="2"/>
                  <c:pt idx="0">
                    <c:v>15.435505356051699</c:v>
                  </c:pt>
                  <c:pt idx="1">
                    <c:v>10.8050611182398</c:v>
                  </c:pt>
                </c:numCache>
              </c:numRef>
            </c:minus>
          </c:errBars>
          <c:cat>
            <c:strRef>
              <c:f>Hoja1!$I$25:$I$26</c:f>
              <c:strCache>
                <c:ptCount val="2"/>
                <c:pt idx="0">
                  <c:v>Ihog</c:v>
                </c:pt>
                <c:pt idx="1">
                  <c:v>FN1***</c:v>
                </c:pt>
              </c:strCache>
            </c:strRef>
          </c:cat>
          <c:val>
            <c:numRef>
              <c:f>Hoja1!$J$25:$J$26</c:f>
              <c:numCache>
                <c:formatCode>#,##0.0</c:formatCode>
                <c:ptCount val="2"/>
                <c:pt idx="0">
                  <c:v>48.526811261038802</c:v>
                </c:pt>
                <c:pt idx="1">
                  <c:v>54.012100476713996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C-4C3B-AEC8-FC8AD052A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0"/>
        <c:overlap val="-27"/>
        <c:axId val="47541632"/>
        <c:axId val="47547520"/>
      </c:barChart>
      <c:catAx>
        <c:axId val="4754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_tradn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47520"/>
        <c:crosses val="autoZero"/>
        <c:auto val="1"/>
        <c:lblAlgn val="ctr"/>
        <c:lblOffset val="100"/>
        <c:noMultiLvlLbl val="0"/>
      </c:catAx>
      <c:valAx>
        <c:axId val="4754752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es-ES_tradn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41632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452438</xdr:colOff>
      <xdr:row>29</xdr:row>
      <xdr:rowOff>107157</xdr:rowOff>
    </xdr:from>
    <xdr:to>
      <xdr:col>6</xdr:col>
      <xdr:colOff>452438</xdr:colOff>
      <xdr:row>43</xdr:row>
      <xdr:rowOff>183357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CCB041-A4E1-4A9F-9235-69AEC6256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107156</xdr:colOff>
      <xdr:row>29</xdr:row>
      <xdr:rowOff>83344</xdr:rowOff>
    </xdr:from>
    <xdr:to>
      <xdr:col>13</xdr:col>
      <xdr:colOff>107156</xdr:colOff>
      <xdr:row>43</xdr:row>
      <xdr:rowOff>159544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211F71CA-C14B-4CA3-9883-78C87FC64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D9CF-67B2-44A0-8657-38926BEE8305}">
  <dimension ref="A1:AC46"/>
  <sheetViews>
    <sheetView tabSelected="1" topLeftCell="A25" workbookViewId="0">
      <selection activeCell="G27" sqref="G27"/>
    </sheetView>
  </sheetViews>
  <sheetFormatPr baseColWidth="10" defaultRowHeight="15" x14ac:dyDescent="0.25"/>
  <sheetData>
    <row r="1" spans="1:29" x14ac:dyDescent="0.25">
      <c r="A1" s="16" t="s">
        <v>0</v>
      </c>
      <c r="B1" s="16"/>
      <c r="C1" s="16"/>
      <c r="D1" s="16"/>
      <c r="E1" s="1"/>
      <c r="F1" s="16" t="s">
        <v>1</v>
      </c>
      <c r="G1" s="16"/>
      <c r="H1" s="16"/>
      <c r="I1" s="16"/>
      <c r="K1" s="16" t="s">
        <v>2</v>
      </c>
      <c r="L1" s="16"/>
      <c r="M1" s="16"/>
      <c r="N1" s="16"/>
      <c r="P1" s="16" t="s">
        <v>3</v>
      </c>
      <c r="Q1" s="16"/>
      <c r="R1" s="16"/>
      <c r="S1" s="16"/>
      <c r="U1" s="16" t="s">
        <v>4</v>
      </c>
      <c r="V1" s="16"/>
      <c r="W1" s="16"/>
      <c r="X1" s="16"/>
      <c r="Z1" s="16" t="s">
        <v>5</v>
      </c>
      <c r="AA1" s="16"/>
      <c r="AB1" s="16"/>
      <c r="AC1" s="16"/>
    </row>
    <row r="2" spans="1:29" x14ac:dyDescent="0.25">
      <c r="A2" s="2" t="s">
        <v>6</v>
      </c>
      <c r="B2" s="2" t="s">
        <v>7</v>
      </c>
      <c r="C2" s="2" t="s">
        <v>8</v>
      </c>
      <c r="D2" s="2" t="s">
        <v>9</v>
      </c>
      <c r="F2" s="2" t="s">
        <v>6</v>
      </c>
      <c r="G2" s="2" t="s">
        <v>7</v>
      </c>
      <c r="H2" s="2" t="s">
        <v>10</v>
      </c>
      <c r="I2" s="2" t="s">
        <v>11</v>
      </c>
      <c r="K2" s="2" t="s">
        <v>6</v>
      </c>
      <c r="L2" s="2" t="s">
        <v>7</v>
      </c>
      <c r="M2" s="2" t="s">
        <v>12</v>
      </c>
      <c r="N2" s="2" t="s">
        <v>13</v>
      </c>
      <c r="P2" s="2" t="s">
        <v>6</v>
      </c>
      <c r="Q2" s="2" t="s">
        <v>7</v>
      </c>
      <c r="R2" s="2" t="s">
        <v>12</v>
      </c>
      <c r="S2" s="2" t="s">
        <v>13</v>
      </c>
      <c r="U2" s="2" t="s">
        <v>6</v>
      </c>
      <c r="V2" s="2" t="s">
        <v>7</v>
      </c>
      <c r="W2" s="2" t="s">
        <v>12</v>
      </c>
      <c r="X2" s="2" t="s">
        <v>13</v>
      </c>
      <c r="Z2" s="2" t="s">
        <v>6</v>
      </c>
      <c r="AA2" s="2" t="s">
        <v>7</v>
      </c>
      <c r="AB2" s="2" t="s">
        <v>12</v>
      </c>
      <c r="AC2" s="2" t="s">
        <v>13</v>
      </c>
    </row>
    <row r="3" spans="1:29" x14ac:dyDescent="0.25">
      <c r="A3" s="3">
        <v>8668164</v>
      </c>
      <c r="B3" s="3">
        <v>11498412</v>
      </c>
      <c r="C3" s="2">
        <f t="shared" ref="C3:C9" si="0">B3/A3</f>
        <v>1.3265106659264869</v>
      </c>
      <c r="D3" s="2">
        <f t="shared" ref="D3:D9" si="1">C3-1</f>
        <v>0.32651066592648692</v>
      </c>
      <c r="F3" s="3">
        <v>53248</v>
      </c>
      <c r="G3" s="3">
        <v>59783</v>
      </c>
      <c r="H3" s="2">
        <f t="shared" ref="H3:H9" si="2">G3/F3</f>
        <v>1.1227276141826923</v>
      </c>
      <c r="I3" s="2">
        <f>H3-1</f>
        <v>0.12272761418269229</v>
      </c>
      <c r="K3" s="3">
        <v>36854</v>
      </c>
      <c r="L3" s="3">
        <v>43213</v>
      </c>
      <c r="M3" s="2">
        <f t="shared" ref="M3:M9" si="3">L3/K3</f>
        <v>1.1725457209529495</v>
      </c>
      <c r="N3" s="2">
        <f>M3-1</f>
        <v>0.17254572095294951</v>
      </c>
      <c r="P3" s="3">
        <v>35459</v>
      </c>
      <c r="Q3" s="3">
        <v>57602</v>
      </c>
      <c r="R3" s="2">
        <f t="shared" ref="R3:R9" si="4">Q3/P3</f>
        <v>1.6244676950844636</v>
      </c>
      <c r="S3" s="2">
        <f>R3-1</f>
        <v>0.62446769508446365</v>
      </c>
      <c r="U3" s="3">
        <v>8445893</v>
      </c>
      <c r="V3" s="3">
        <v>13128011</v>
      </c>
      <c r="W3" s="2">
        <f>V3/U3</f>
        <v>1.5543662464111254</v>
      </c>
      <c r="X3" s="2">
        <f>W3-1</f>
        <v>0.55436624641112542</v>
      </c>
      <c r="Z3" s="3">
        <v>17691644</v>
      </c>
      <c r="AA3" s="3">
        <v>25072393</v>
      </c>
      <c r="AB3" s="2">
        <f t="shared" ref="AB3:AB9" si="5">AA3/Z3</f>
        <v>1.4171884195725395</v>
      </c>
      <c r="AC3" s="2">
        <f>AB3-1</f>
        <v>0.41718841957253949</v>
      </c>
    </row>
    <row r="4" spans="1:29" x14ac:dyDescent="0.25">
      <c r="A4" s="3">
        <v>34976</v>
      </c>
      <c r="B4" s="3">
        <v>53765</v>
      </c>
      <c r="C4" s="2">
        <f t="shared" si="0"/>
        <v>1.5371969350411712</v>
      </c>
      <c r="D4" s="2">
        <f t="shared" si="1"/>
        <v>0.53719693504117116</v>
      </c>
      <c r="F4" s="3">
        <v>29077</v>
      </c>
      <c r="G4" s="3">
        <v>28230</v>
      </c>
      <c r="H4" s="2">
        <f t="shared" si="2"/>
        <v>0.9708704474326787</v>
      </c>
      <c r="I4" s="2">
        <f t="shared" ref="I4:I9" si="6">H4-1</f>
        <v>-2.9129552567321304E-2</v>
      </c>
      <c r="J4" s="4"/>
      <c r="K4" s="3">
        <v>37612</v>
      </c>
      <c r="L4" s="3">
        <v>47141</v>
      </c>
      <c r="M4" s="2">
        <f t="shared" si="3"/>
        <v>1.2533499946825482</v>
      </c>
      <c r="N4" s="2">
        <f t="shared" ref="N4:N9" si="7">M4-1</f>
        <v>0.25334999468254815</v>
      </c>
      <c r="P4" s="3">
        <v>38970</v>
      </c>
      <c r="Q4" s="3">
        <v>55436</v>
      </c>
      <c r="R4" s="2">
        <f t="shared" si="4"/>
        <v>1.4225301513985116</v>
      </c>
      <c r="S4" s="2">
        <f t="shared" ref="S4:S9" si="8">R4-1</f>
        <v>0.42253015139851158</v>
      </c>
      <c r="U4" s="3">
        <v>17124998</v>
      </c>
      <c r="V4" s="3">
        <v>24412002</v>
      </c>
      <c r="W4" s="2">
        <f>V4/U4</f>
        <v>1.4255185314474197</v>
      </c>
      <c r="X4" s="2">
        <f>W4-1</f>
        <v>0.42551853144741969</v>
      </c>
      <c r="Z4" s="3">
        <v>15423610</v>
      </c>
      <c r="AA4" s="3">
        <v>21393228</v>
      </c>
      <c r="AB4" s="2">
        <f t="shared" si="5"/>
        <v>1.3870441485488805</v>
      </c>
      <c r="AC4" s="2">
        <f t="shared" ref="AC4:AC9" si="9">AB4-1</f>
        <v>0.38704414854888047</v>
      </c>
    </row>
    <row r="5" spans="1:29" x14ac:dyDescent="0.25">
      <c r="A5" s="3">
        <v>9160917</v>
      </c>
      <c r="B5" s="3">
        <v>14834384</v>
      </c>
      <c r="C5" s="2">
        <f t="shared" si="0"/>
        <v>1.6193121278142788</v>
      </c>
      <c r="D5" s="2">
        <f t="shared" si="1"/>
        <v>0.6193121278142788</v>
      </c>
      <c r="F5" s="3">
        <v>41907</v>
      </c>
      <c r="G5" s="3">
        <v>43012</v>
      </c>
      <c r="H5" s="2">
        <f t="shared" si="2"/>
        <v>1.0263679098957215</v>
      </c>
      <c r="I5" s="2">
        <f t="shared" si="6"/>
        <v>2.6367909895721464E-2</v>
      </c>
      <c r="J5" s="4"/>
      <c r="K5" s="3">
        <v>33783</v>
      </c>
      <c r="L5" s="3">
        <v>38557</v>
      </c>
      <c r="M5" s="2">
        <f t="shared" si="3"/>
        <v>1.1413136784773408</v>
      </c>
      <c r="N5" s="2">
        <f t="shared" si="7"/>
        <v>0.14131367847734078</v>
      </c>
      <c r="P5" s="3">
        <v>37507</v>
      </c>
      <c r="Q5" s="3">
        <v>55513</v>
      </c>
      <c r="R5" s="2">
        <f t="shared" si="4"/>
        <v>1.4800703868611194</v>
      </c>
      <c r="S5" s="2">
        <f t="shared" si="8"/>
        <v>0.48007038686111936</v>
      </c>
      <c r="U5" s="3">
        <v>12965042</v>
      </c>
      <c r="V5" s="3">
        <v>21233945</v>
      </c>
      <c r="W5" s="2">
        <f>V5/U5</f>
        <v>1.6377845131546815</v>
      </c>
      <c r="X5" s="2">
        <f>W5-1</f>
        <v>0.63778451315468154</v>
      </c>
      <c r="Z5" s="3">
        <v>14732791</v>
      </c>
      <c r="AA5" s="3">
        <v>21643084</v>
      </c>
      <c r="AB5" s="2">
        <f t="shared" si="5"/>
        <v>1.4690416771676189</v>
      </c>
      <c r="AC5" s="2">
        <f t="shared" si="9"/>
        <v>0.46904167716761891</v>
      </c>
    </row>
    <row r="6" spans="1:29" x14ac:dyDescent="0.25">
      <c r="A6" s="3">
        <v>10280886</v>
      </c>
      <c r="B6" s="3">
        <v>16602588</v>
      </c>
      <c r="C6" s="2">
        <f t="shared" si="0"/>
        <v>1.6148985602991803</v>
      </c>
      <c r="D6" s="2">
        <f t="shared" si="1"/>
        <v>0.61489856029918033</v>
      </c>
      <c r="F6" s="3">
        <v>41738</v>
      </c>
      <c r="G6" s="3">
        <v>39646</v>
      </c>
      <c r="H6" s="2">
        <f t="shared" si="2"/>
        <v>0.94987780919066556</v>
      </c>
      <c r="I6" s="2">
        <f t="shared" si="6"/>
        <v>-5.0122190809334444E-2</v>
      </c>
      <c r="J6" s="4"/>
      <c r="K6" s="3">
        <v>52962</v>
      </c>
      <c r="L6" s="3">
        <v>56973</v>
      </c>
      <c r="M6" s="2">
        <f t="shared" si="3"/>
        <v>1.0757335448057097</v>
      </c>
      <c r="N6" s="2">
        <f t="shared" si="7"/>
        <v>7.5733544805709707E-2</v>
      </c>
      <c r="P6" s="3">
        <v>52920</v>
      </c>
      <c r="Q6" s="3">
        <v>60484</v>
      </c>
      <c r="R6" s="2">
        <f t="shared" si="4"/>
        <v>1.1429327286470143</v>
      </c>
      <c r="S6" s="2">
        <f t="shared" si="8"/>
        <v>0.14293272864701434</v>
      </c>
      <c r="U6" s="3">
        <v>11854553</v>
      </c>
      <c r="V6" s="3">
        <v>19567170</v>
      </c>
      <c r="W6" s="2">
        <f>V6/U6</f>
        <v>1.650603780673974</v>
      </c>
      <c r="X6" s="2">
        <f>W6-1</f>
        <v>0.65060378067397395</v>
      </c>
      <c r="Z6" s="3">
        <v>10212830</v>
      </c>
      <c r="AA6" s="3">
        <v>16101653</v>
      </c>
      <c r="AB6" s="2">
        <f t="shared" si="5"/>
        <v>1.5766103029228922</v>
      </c>
      <c r="AC6" s="2">
        <f t="shared" si="9"/>
        <v>0.57661030292289217</v>
      </c>
    </row>
    <row r="7" spans="1:29" x14ac:dyDescent="0.25">
      <c r="A7" s="3">
        <v>9243082</v>
      </c>
      <c r="B7" s="3">
        <v>11497886</v>
      </c>
      <c r="C7" s="2">
        <f t="shared" si="0"/>
        <v>1.2439450391114133</v>
      </c>
      <c r="D7" s="2">
        <f t="shared" si="1"/>
        <v>0.2439450391114133</v>
      </c>
      <c r="F7" s="3">
        <v>41965</v>
      </c>
      <c r="G7" s="3">
        <v>46046</v>
      </c>
      <c r="H7" s="2">
        <f t="shared" si="2"/>
        <v>1.0972477064220183</v>
      </c>
      <c r="I7" s="2">
        <f t="shared" si="6"/>
        <v>9.7247706422018299E-2</v>
      </c>
      <c r="K7" s="3">
        <v>53012</v>
      </c>
      <c r="L7" s="3">
        <v>73180</v>
      </c>
      <c r="M7" s="2">
        <f t="shared" si="3"/>
        <v>1.3804421640383309</v>
      </c>
      <c r="N7" s="2">
        <f t="shared" si="7"/>
        <v>0.38044216403833087</v>
      </c>
      <c r="P7" s="3">
        <v>43556</v>
      </c>
      <c r="Q7" s="3">
        <v>58189</v>
      </c>
      <c r="R7" s="2">
        <f t="shared" si="4"/>
        <v>1.3359583065478924</v>
      </c>
      <c r="S7" s="2">
        <f t="shared" si="8"/>
        <v>0.33595830654789238</v>
      </c>
      <c r="U7" s="3">
        <v>12022528</v>
      </c>
      <c r="V7" s="3">
        <v>17220251</v>
      </c>
      <c r="W7" s="2">
        <f>V7/U7</f>
        <v>1.4323319521484998</v>
      </c>
      <c r="X7" s="2">
        <f>W7-1</f>
        <v>0.43233195214849984</v>
      </c>
      <c r="Z7" s="3">
        <v>10543840</v>
      </c>
      <c r="AA7" s="3">
        <v>15416634</v>
      </c>
      <c r="AB7" s="2">
        <f t="shared" si="5"/>
        <v>1.4621460492571967</v>
      </c>
      <c r="AC7" s="2">
        <f t="shared" si="9"/>
        <v>0.46214604925719671</v>
      </c>
    </row>
    <row r="8" spans="1:29" x14ac:dyDescent="0.25">
      <c r="A8" s="3">
        <v>5806983</v>
      </c>
      <c r="B8" s="3">
        <v>8312078</v>
      </c>
      <c r="C8" s="2">
        <f t="shared" si="0"/>
        <v>1.431393548078236</v>
      </c>
      <c r="D8" s="2">
        <f t="shared" si="1"/>
        <v>0.43139354807823604</v>
      </c>
      <c r="F8" s="3">
        <v>20734</v>
      </c>
      <c r="G8" s="3">
        <v>20537</v>
      </c>
      <c r="H8" s="2">
        <f t="shared" si="2"/>
        <v>0.99049869779106781</v>
      </c>
      <c r="I8" s="2">
        <f t="shared" si="6"/>
        <v>-9.5013022089321941E-3</v>
      </c>
      <c r="K8" s="3">
        <v>46547</v>
      </c>
      <c r="L8" s="3">
        <v>67669</v>
      </c>
      <c r="M8" s="2">
        <f t="shared" si="3"/>
        <v>1.4537779019056007</v>
      </c>
      <c r="N8" s="2">
        <f t="shared" si="7"/>
        <v>0.45377790190560074</v>
      </c>
      <c r="P8" s="3">
        <v>36933</v>
      </c>
      <c r="Q8" s="3">
        <v>57418</v>
      </c>
      <c r="R8" s="2">
        <f t="shared" si="4"/>
        <v>1.5546530203341185</v>
      </c>
      <c r="S8" s="2">
        <f t="shared" si="8"/>
        <v>0.55465302033411845</v>
      </c>
      <c r="U8" s="3"/>
      <c r="V8" s="3"/>
      <c r="W8" s="2"/>
      <c r="X8" s="2"/>
      <c r="Z8" s="3">
        <v>9309126</v>
      </c>
      <c r="AA8" s="3">
        <v>14313651</v>
      </c>
      <c r="AB8" s="2">
        <f t="shared" si="5"/>
        <v>1.5375934325091314</v>
      </c>
      <c r="AC8" s="2">
        <f t="shared" si="9"/>
        <v>0.53759343250913139</v>
      </c>
    </row>
    <row r="9" spans="1:29" x14ac:dyDescent="0.25">
      <c r="A9" s="3">
        <v>6190819</v>
      </c>
      <c r="B9" s="3">
        <v>10051537</v>
      </c>
      <c r="C9" s="2">
        <f t="shared" si="0"/>
        <v>1.6236199120019499</v>
      </c>
      <c r="D9" s="2">
        <f t="shared" si="1"/>
        <v>0.62361991200194988</v>
      </c>
      <c r="F9" s="3">
        <v>33317</v>
      </c>
      <c r="G9" s="3">
        <v>31783</v>
      </c>
      <c r="H9" s="2">
        <f t="shared" si="2"/>
        <v>0.95395743914518116</v>
      </c>
      <c r="I9" s="2">
        <f t="shared" si="6"/>
        <v>-4.6042560854818837E-2</v>
      </c>
      <c r="K9" s="3">
        <v>52641</v>
      </c>
      <c r="L9" s="3">
        <v>59984</v>
      </c>
      <c r="M9" s="2">
        <f t="shared" si="3"/>
        <v>1.1394920309264642</v>
      </c>
      <c r="N9" s="2">
        <f t="shared" si="7"/>
        <v>0.13949203092646423</v>
      </c>
      <c r="P9" s="3">
        <v>41367</v>
      </c>
      <c r="Q9" s="3">
        <v>66552</v>
      </c>
      <c r="R9" s="2">
        <f t="shared" si="4"/>
        <v>1.6088186235405033</v>
      </c>
      <c r="S9" s="2">
        <f t="shared" si="8"/>
        <v>0.60881862354050331</v>
      </c>
      <c r="U9" s="3"/>
      <c r="V9" s="3"/>
      <c r="W9" s="2"/>
      <c r="X9" s="2"/>
      <c r="Z9" s="3">
        <v>9784198</v>
      </c>
      <c r="AA9" s="3">
        <v>17076835</v>
      </c>
      <c r="AB9" s="2">
        <f t="shared" si="5"/>
        <v>1.7453484690313912</v>
      </c>
      <c r="AC9" s="2">
        <f t="shared" si="9"/>
        <v>0.74534846903139118</v>
      </c>
    </row>
    <row r="10" spans="1:29" x14ac:dyDescent="0.25">
      <c r="A10" s="5" t="s">
        <v>14</v>
      </c>
      <c r="B10" s="5"/>
      <c r="C10" s="6">
        <f>AVERAGE(C3:C9)</f>
        <v>1.4852681126103882</v>
      </c>
      <c r="D10" s="6">
        <f>AVERAGE(D3:D9)</f>
        <v>0.48526811261038805</v>
      </c>
      <c r="F10" s="5"/>
      <c r="G10" s="7"/>
      <c r="H10" s="6">
        <f>AVERAGE(H3:H9)</f>
        <v>1.0159353748657181</v>
      </c>
      <c r="I10" s="6">
        <f>AVERAGE(I3:I9)</f>
        <v>1.5935374865717895E-2</v>
      </c>
      <c r="K10" s="5"/>
      <c r="L10" s="5"/>
      <c r="M10" s="6">
        <f>AVERAGE(M3:M9)</f>
        <v>1.2309507193984204</v>
      </c>
      <c r="N10" s="6">
        <f>AVERAGE(N3:N9)</f>
        <v>0.23095071939842057</v>
      </c>
      <c r="P10" s="5"/>
      <c r="Q10" s="5"/>
      <c r="R10" s="6">
        <f>AVERAGE(R3:R9)</f>
        <v>1.4527758446305177</v>
      </c>
      <c r="S10" s="6">
        <f>AVERAGE(S3:S9)</f>
        <v>0.45277584463051757</v>
      </c>
      <c r="U10" s="5"/>
      <c r="V10" s="5"/>
      <c r="W10" s="6">
        <f>AVERAGE(W3:W9)</f>
        <v>1.5401210047671401</v>
      </c>
      <c r="X10" s="6">
        <f>AVERAGE(X3:X9)</f>
        <v>0.5401210047671402</v>
      </c>
      <c r="Z10" s="5"/>
      <c r="AA10" s="5"/>
      <c r="AB10" s="6">
        <f>AVERAGE(AB3:AB7)</f>
        <v>1.4624061194938254</v>
      </c>
      <c r="AC10" s="6">
        <f>AVERAGE(AC3:AC9)</f>
        <v>0.51356749985852146</v>
      </c>
    </row>
    <row r="11" spans="1:29" x14ac:dyDescent="0.25">
      <c r="A11" s="8" t="s">
        <v>15</v>
      </c>
      <c r="B11" s="8"/>
      <c r="C11" s="9">
        <f>STDEV(C3:C9)</f>
        <v>0.15435505356051712</v>
      </c>
      <c r="D11" s="9">
        <f>STDEV(D3:D9)</f>
        <v>0.15435505356051732</v>
      </c>
      <c r="F11" s="8"/>
      <c r="G11" s="10"/>
      <c r="H11" s="11">
        <f>STDEV(H3:H9)</f>
        <v>6.9531592523166361E-2</v>
      </c>
      <c r="I11" s="9">
        <f>STDEV(I3:I9)</f>
        <v>6.9531592523166361E-2</v>
      </c>
      <c r="K11" s="8"/>
      <c r="L11" s="8"/>
      <c r="M11" s="9">
        <f>STDEV(M3:M9)</f>
        <v>0.13928650254776342</v>
      </c>
      <c r="N11" s="9">
        <f>STDEV(N3:N9)</f>
        <v>0.13928650254776243</v>
      </c>
      <c r="P11" s="8"/>
      <c r="Q11" s="8"/>
      <c r="R11" s="9">
        <f>STDEV(R3:R9)</f>
        <v>0.17103376226752445</v>
      </c>
      <c r="S11" s="9">
        <f>STDEV(S3:S9)</f>
        <v>0.17103376226752631</v>
      </c>
      <c r="U11" s="8"/>
      <c r="V11" s="8"/>
      <c r="W11" s="9">
        <f>STDEV(W3:W9)</f>
        <v>0.10805061118239892</v>
      </c>
      <c r="X11" s="9">
        <f>STDEV(X3:X9)</f>
        <v>0.10805061118239841</v>
      </c>
      <c r="Z11" s="8"/>
      <c r="AA11" s="8"/>
      <c r="AB11" s="9">
        <f>STDEV(AB3:AB9)</f>
        <v>0.12124208437412881</v>
      </c>
      <c r="AC11" s="9">
        <f>STDEV(AC3:AC9)</f>
        <v>0.12124208437412898</v>
      </c>
    </row>
    <row r="13" spans="1:29" x14ac:dyDescent="0.25">
      <c r="C13" s="4"/>
      <c r="E13" s="4"/>
      <c r="G13" s="4"/>
      <c r="I13" s="4"/>
      <c r="J13" s="4"/>
      <c r="AA13" s="4"/>
      <c r="AC13" s="4"/>
    </row>
    <row r="14" spans="1:29" x14ac:dyDescent="0.25">
      <c r="C14" s="12"/>
      <c r="D14" s="12"/>
      <c r="E14" s="12"/>
      <c r="F14" s="12"/>
      <c r="G14" s="4"/>
      <c r="H14" s="4"/>
      <c r="J14" s="4"/>
      <c r="K14" s="4"/>
      <c r="Z14" s="4"/>
      <c r="AB14" s="4"/>
      <c r="AC14" s="4"/>
    </row>
    <row r="15" spans="1:29" x14ac:dyDescent="0.25">
      <c r="C15" s="12"/>
      <c r="D15" s="12"/>
      <c r="E15" s="12"/>
      <c r="F15" s="12"/>
      <c r="G15" s="4"/>
      <c r="J15" s="4"/>
      <c r="K15" s="4"/>
      <c r="T15" s="4"/>
      <c r="U15" s="4"/>
      <c r="W15" s="4"/>
      <c r="Z15" s="4"/>
      <c r="AB15" s="4"/>
      <c r="AC15" s="4"/>
    </row>
    <row r="16" spans="1:29" x14ac:dyDescent="0.25">
      <c r="C16" s="12"/>
      <c r="D16" s="12"/>
      <c r="E16" s="12"/>
      <c r="F16" s="12"/>
      <c r="G16" s="4"/>
      <c r="S16" s="4"/>
      <c r="U16" s="4"/>
      <c r="W16" s="4"/>
      <c r="Z16" s="4"/>
      <c r="AB16" s="4"/>
      <c r="AC16" s="4"/>
    </row>
    <row r="17" spans="2:28" x14ac:dyDescent="0.25">
      <c r="C17" s="12"/>
      <c r="D17" s="12"/>
      <c r="E17" s="12"/>
      <c r="F17" s="12"/>
      <c r="G17" s="4"/>
      <c r="N17" s="4"/>
      <c r="S17" s="4"/>
      <c r="T17" s="4"/>
      <c r="U17" s="4"/>
      <c r="V17" s="4"/>
      <c r="W17" s="4"/>
      <c r="Z17" s="4"/>
      <c r="AB17" s="4"/>
    </row>
    <row r="18" spans="2:28" x14ac:dyDescent="0.25">
      <c r="C18" s="12"/>
      <c r="D18" s="12"/>
      <c r="E18" s="12"/>
      <c r="F18" s="12"/>
      <c r="G18" s="4"/>
      <c r="N18" s="4"/>
      <c r="T18" s="4"/>
      <c r="V18" s="4"/>
      <c r="W18" s="4"/>
      <c r="X18" s="4"/>
      <c r="Z18" s="4"/>
    </row>
    <row r="19" spans="2:28" x14ac:dyDescent="0.25">
      <c r="C19" s="12"/>
      <c r="D19" s="12"/>
      <c r="E19" s="12"/>
      <c r="F19" s="12"/>
      <c r="N19" s="4"/>
      <c r="T19" s="4"/>
      <c r="U19" s="4"/>
      <c r="V19" s="4"/>
    </row>
    <row r="20" spans="2:28" x14ac:dyDescent="0.25">
      <c r="C20" s="12"/>
      <c r="D20" s="12"/>
      <c r="E20" s="12"/>
      <c r="F20" s="12"/>
      <c r="N20" s="4"/>
      <c r="T20" s="4"/>
      <c r="V20" s="4"/>
    </row>
    <row r="21" spans="2:28" x14ac:dyDescent="0.25">
      <c r="C21" s="12"/>
      <c r="N21" s="4"/>
      <c r="U21" s="4"/>
      <c r="V21" s="4"/>
      <c r="X21" s="4"/>
    </row>
    <row r="22" spans="2:28" x14ac:dyDescent="0.25">
      <c r="C22" s="12"/>
      <c r="D22" s="12"/>
      <c r="E22" s="12"/>
      <c r="F22" s="12"/>
      <c r="N22" s="4"/>
      <c r="V22" s="4"/>
      <c r="X22" s="4"/>
    </row>
    <row r="23" spans="2:28" x14ac:dyDescent="0.25">
      <c r="L23" s="4"/>
      <c r="N23" s="4"/>
      <c r="U23" s="4"/>
      <c r="W23" s="4"/>
      <c r="X23" s="4"/>
    </row>
    <row r="24" spans="2:28" x14ac:dyDescent="0.25">
      <c r="B24" s="13"/>
      <c r="C24" s="13" t="s">
        <v>16</v>
      </c>
      <c r="D24" s="13" t="s">
        <v>17</v>
      </c>
      <c r="I24" s="13"/>
      <c r="J24" s="13" t="s">
        <v>16</v>
      </c>
      <c r="K24" s="13" t="s">
        <v>17</v>
      </c>
      <c r="L24" s="4"/>
      <c r="N24" s="4"/>
      <c r="U24" s="4"/>
      <c r="W24" s="4"/>
    </row>
    <row r="25" spans="2:28" x14ac:dyDescent="0.25">
      <c r="B25" s="14" t="s">
        <v>18</v>
      </c>
      <c r="C25" s="15">
        <v>48.526811261038802</v>
      </c>
      <c r="D25" s="15">
        <v>15.435505356051699</v>
      </c>
      <c r="I25" s="14" t="s">
        <v>18</v>
      </c>
      <c r="J25" s="15">
        <v>48.526811261038802</v>
      </c>
      <c r="K25" s="15">
        <v>15.435505356051699</v>
      </c>
      <c r="L25" s="4"/>
      <c r="N25" s="4"/>
    </row>
    <row r="26" spans="2:28" x14ac:dyDescent="0.25">
      <c r="B26" s="14" t="s">
        <v>5</v>
      </c>
      <c r="C26" s="15">
        <v>51.4</v>
      </c>
      <c r="D26" s="15">
        <v>12.4</v>
      </c>
      <c r="I26" s="13" t="s">
        <v>4</v>
      </c>
      <c r="J26" s="15">
        <v>54.012100476713996</v>
      </c>
      <c r="K26" s="15">
        <v>10.8050611182398</v>
      </c>
      <c r="L26" s="4"/>
      <c r="N26" s="4"/>
    </row>
    <row r="27" spans="2:28" x14ac:dyDescent="0.25">
      <c r="B27" s="13" t="s">
        <v>1</v>
      </c>
      <c r="C27" s="15">
        <v>1.59353748657179</v>
      </c>
      <c r="D27" s="15">
        <v>6.9531592523166399</v>
      </c>
      <c r="L27" s="4"/>
      <c r="N27" s="4"/>
    </row>
    <row r="28" spans="2:28" x14ac:dyDescent="0.25">
      <c r="B28" s="14" t="s">
        <v>2</v>
      </c>
      <c r="C28" s="15">
        <v>23.0950719398421</v>
      </c>
      <c r="D28" s="15">
        <v>13.928650254776301</v>
      </c>
    </row>
    <row r="29" spans="2:28" x14ac:dyDescent="0.25">
      <c r="B29" s="13" t="s">
        <v>3</v>
      </c>
      <c r="C29" s="15">
        <v>45.277584463051802</v>
      </c>
      <c r="D29" s="15">
        <v>17.103376226752399</v>
      </c>
      <c r="E29" s="12"/>
      <c r="F29" s="12"/>
      <c r="G29" s="12"/>
      <c r="H29" s="12"/>
    </row>
    <row r="30" spans="2:28" x14ac:dyDescent="0.25">
      <c r="P30" s="4"/>
      <c r="R30" s="4"/>
    </row>
    <row r="31" spans="2:28" x14ac:dyDescent="0.25">
      <c r="P31" s="4"/>
      <c r="R31" s="4"/>
    </row>
    <row r="32" spans="2:28" x14ac:dyDescent="0.25">
      <c r="C32" s="12"/>
      <c r="D32" s="12"/>
      <c r="E32" s="12"/>
      <c r="F32" s="12"/>
      <c r="G32" s="12"/>
      <c r="H32" s="12"/>
      <c r="I32" s="12"/>
    </row>
    <row r="33" spans="3:13" x14ac:dyDescent="0.25">
      <c r="C33" s="12"/>
      <c r="D33" s="12"/>
      <c r="E33" s="12"/>
      <c r="F33" s="12"/>
      <c r="G33" s="12"/>
      <c r="H33" s="12"/>
      <c r="I33" s="12"/>
    </row>
    <row r="34" spans="3:13" x14ac:dyDescent="0.25">
      <c r="C34" s="12"/>
      <c r="D34" s="12"/>
      <c r="E34" s="12"/>
      <c r="F34" s="12"/>
      <c r="G34" s="12"/>
      <c r="H34" s="12"/>
      <c r="I34" s="12"/>
    </row>
    <row r="35" spans="3:13" x14ac:dyDescent="0.25">
      <c r="C35" s="12"/>
      <c r="D35" s="12"/>
      <c r="E35" s="12"/>
      <c r="F35" s="12"/>
      <c r="G35" s="12"/>
      <c r="H35" s="12"/>
      <c r="I35" s="12"/>
    </row>
    <row r="41" spans="3:13" x14ac:dyDescent="0.25">
      <c r="K41" s="4"/>
      <c r="M41" s="4"/>
    </row>
    <row r="42" spans="3:13" x14ac:dyDescent="0.25">
      <c r="K42" s="4"/>
      <c r="M42" s="4"/>
    </row>
    <row r="43" spans="3:13" x14ac:dyDescent="0.25">
      <c r="K43" s="4"/>
      <c r="M43" s="4"/>
    </row>
    <row r="44" spans="3:13" x14ac:dyDescent="0.25">
      <c r="K44" s="4"/>
      <c r="M44" s="4"/>
    </row>
    <row r="45" spans="3:13" x14ac:dyDescent="0.25">
      <c r="K45" s="4"/>
      <c r="M45" s="4"/>
    </row>
    <row r="46" spans="3:13" x14ac:dyDescent="0.25">
      <c r="K46" s="4"/>
      <c r="M46" s="4"/>
    </row>
  </sheetData>
  <mergeCells count="6">
    <mergeCell ref="Z1:AC1"/>
    <mergeCell ref="A1:D1"/>
    <mergeCell ref="F1:I1"/>
    <mergeCell ref="K1:N1"/>
    <mergeCell ref="P1:S1"/>
    <mergeCell ref="U1:X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Jiménez</dc:creator>
  <cp:lastModifiedBy>Carlos Jiménez</cp:lastModifiedBy>
  <dcterms:created xsi:type="dcterms:W3CDTF">2021-05-19T12:01:27Z</dcterms:created>
  <dcterms:modified xsi:type="dcterms:W3CDTF">2021-05-19T12:05:03Z</dcterms:modified>
</cp:coreProperties>
</file>