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791D75A-2922-4902-BC5B-2E367F6B7AF0}" xr6:coauthVersionLast="46" xr6:coauthVersionMax="46" xr10:uidLastSave="{00000000-0000-0000-0000-000000000000}"/>
  <bookViews>
    <workbookView xWindow="1020" yWindow="105" windowWidth="16830" windowHeight="10770" xr2:uid="{91E46AB9-982B-48DE-B02E-C51F76022263}"/>
  </bookViews>
  <sheets>
    <sheet name="Hoja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W11" i="1"/>
  <c r="S11" i="1"/>
  <c r="R11" i="1"/>
  <c r="N11" i="1"/>
  <c r="M11" i="1"/>
  <c r="I11" i="1"/>
  <c r="H11" i="1"/>
  <c r="D11" i="1"/>
  <c r="C11" i="1"/>
  <c r="X10" i="1"/>
  <c r="W10" i="1"/>
  <c r="S10" i="1"/>
  <c r="R10" i="1"/>
  <c r="M10" i="1"/>
  <c r="I10" i="1"/>
  <c r="H10" i="1"/>
  <c r="D10" i="1"/>
  <c r="C10" i="1"/>
  <c r="X9" i="1"/>
  <c r="W9" i="1"/>
  <c r="N9" i="1"/>
  <c r="M9" i="1"/>
  <c r="I9" i="1"/>
  <c r="H9" i="1"/>
  <c r="X8" i="1"/>
  <c r="W8" i="1"/>
  <c r="S8" i="1"/>
  <c r="R8" i="1"/>
  <c r="N8" i="1"/>
  <c r="M8" i="1"/>
  <c r="I8" i="1"/>
  <c r="H8" i="1"/>
  <c r="D8" i="1"/>
  <c r="C8" i="1"/>
  <c r="X7" i="1"/>
  <c r="W7" i="1"/>
  <c r="S7" i="1"/>
  <c r="R7" i="1"/>
  <c r="N7" i="1"/>
  <c r="M7" i="1"/>
  <c r="I7" i="1"/>
  <c r="H7" i="1"/>
  <c r="D7" i="1"/>
  <c r="C7" i="1"/>
  <c r="X6" i="1"/>
  <c r="W6" i="1"/>
  <c r="S6" i="1"/>
  <c r="R6" i="1"/>
  <c r="N6" i="1"/>
  <c r="M6" i="1"/>
  <c r="I6" i="1"/>
  <c r="H6" i="1"/>
  <c r="D6" i="1"/>
  <c r="C6" i="1"/>
  <c r="X5" i="1"/>
  <c r="W5" i="1"/>
  <c r="S5" i="1"/>
  <c r="R5" i="1"/>
  <c r="N5" i="1"/>
  <c r="M5" i="1"/>
  <c r="I5" i="1"/>
  <c r="H5" i="1"/>
  <c r="D5" i="1"/>
  <c r="C5" i="1"/>
  <c r="X4" i="1"/>
  <c r="W4" i="1"/>
  <c r="S4" i="1"/>
  <c r="R4" i="1"/>
  <c r="N4" i="1"/>
  <c r="M4" i="1"/>
  <c r="I4" i="1"/>
  <c r="H4" i="1"/>
  <c r="D4" i="1"/>
  <c r="C4" i="1"/>
  <c r="X3" i="1"/>
  <c r="W3" i="1"/>
  <c r="S3" i="1"/>
  <c r="R3" i="1"/>
  <c r="N3" i="1"/>
  <c r="M3" i="1"/>
  <c r="I3" i="1"/>
  <c r="H3" i="1"/>
  <c r="D3" i="1"/>
  <c r="C3" i="1"/>
</calcChain>
</file>

<file path=xl/sharedStrings.xml><?xml version="1.0" encoding="utf-8"?>
<sst xmlns="http://schemas.openxmlformats.org/spreadsheetml/2006/main" count="35" uniqueCount="20">
  <si>
    <t>Ihog RFP</t>
  </si>
  <si>
    <t>DFN</t>
  </si>
  <si>
    <t>DFN1</t>
  </si>
  <si>
    <t>DFN2</t>
  </si>
  <si>
    <t>FN1***</t>
  </si>
  <si>
    <t>Control Interno</t>
  </si>
  <si>
    <t>Experimental</t>
  </si>
  <si>
    <t>Incremento (B/A)</t>
  </si>
  <si>
    <t>C-1</t>
  </si>
  <si>
    <t>Incremento (G/F)</t>
  </si>
  <si>
    <t>H-1</t>
  </si>
  <si>
    <t>Incremento (L/K)</t>
  </si>
  <si>
    <t>M-1</t>
  </si>
  <si>
    <t>MEDIA</t>
  </si>
  <si>
    <t>DESV.</t>
  </si>
  <si>
    <t>MEDIA x100</t>
  </si>
  <si>
    <t>DesvEst</t>
  </si>
  <si>
    <t>Ihog</t>
  </si>
  <si>
    <t>FN1 ***</t>
  </si>
  <si>
    <t>FN1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</si>
</sst>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3" fontId="0" fillId="3" borderId="1" xfId="0" applyNumberFormat="1" applyFill="1" applyBorder="1"/>
    <xf numFmtId="165" fontId="0" fillId="3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166" fontId="0" fillId="4" borderId="1" xfId="0" applyNumberForma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Hh</c:v>
          </c:tx>
          <c:spPr>
            <a:solidFill>
              <a:srgbClr val="58AE02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Hoja1!$D$17:$D$22</c:f>
                <c:numCache>
                  <c:formatCode>General</c:formatCode>
                  <c:ptCount val="6"/>
                  <c:pt idx="0">
                    <c:v>37.4665534846025</c:v>
                  </c:pt>
                  <c:pt idx="1">
                    <c:v>8.1640245352429606</c:v>
                  </c:pt>
                  <c:pt idx="2">
                    <c:v>9.5477424265326292</c:v>
                  </c:pt>
                  <c:pt idx="3">
                    <c:v>4.99414331799262</c:v>
                  </c:pt>
                  <c:pt idx="4">
                    <c:v>5.5713492996997402</c:v>
                  </c:pt>
                  <c:pt idx="5">
                    <c:v>3.47413025727983</c:v>
                  </c:pt>
                </c:numCache>
              </c:numRef>
            </c:plus>
            <c:minus>
              <c:numRef>
                <c:f>Hoja1!$D$17:$D$22</c:f>
                <c:numCache>
                  <c:formatCode>General</c:formatCode>
                  <c:ptCount val="6"/>
                  <c:pt idx="0">
                    <c:v>37.4665534846025</c:v>
                  </c:pt>
                  <c:pt idx="1">
                    <c:v>8.1640245352429606</c:v>
                  </c:pt>
                  <c:pt idx="2">
                    <c:v>9.5477424265326292</c:v>
                  </c:pt>
                  <c:pt idx="3">
                    <c:v>4.99414331799262</c:v>
                  </c:pt>
                  <c:pt idx="4">
                    <c:v>5.5713492996997402</c:v>
                  </c:pt>
                  <c:pt idx="5">
                    <c:v>3.47413025727983</c:v>
                  </c:pt>
                </c:numCache>
              </c:numRef>
            </c:minus>
          </c:errBars>
          <c:cat>
            <c:strRef>
              <c:f>Hoja1!$B$17:$B$22</c:f>
              <c:strCache>
                <c:ptCount val="6"/>
                <c:pt idx="0">
                  <c:v>Ihog</c:v>
                </c:pt>
                <c:pt idx="1">
                  <c:v>DFN</c:v>
                </c:pt>
                <c:pt idx="2">
                  <c:v>DFN2</c:v>
                </c:pt>
                <c:pt idx="3">
                  <c:v>DFN1</c:v>
                </c:pt>
                <c:pt idx="4">
                  <c:v>FN1 ***</c:v>
                </c:pt>
                <c:pt idx="5">
                  <c:v>FN1 Cherry</c:v>
                </c:pt>
              </c:strCache>
            </c:strRef>
          </c:cat>
          <c:val>
            <c:numRef>
              <c:f>Hoja1!$C$17:$C$22</c:f>
              <c:numCache>
                <c:formatCode>0.0</c:formatCode>
                <c:ptCount val="6"/>
                <c:pt idx="0">
                  <c:v>240.691143614532</c:v>
                </c:pt>
                <c:pt idx="1">
                  <c:v>-0.177248464127474</c:v>
                </c:pt>
                <c:pt idx="2">
                  <c:v>54.705957435122698</c:v>
                </c:pt>
                <c:pt idx="3">
                  <c:v>4.99414331799262</c:v>
                </c:pt>
                <c:pt idx="4">
                  <c:v>3.28723877868401</c:v>
                </c:pt>
                <c:pt idx="5">
                  <c:v>28.307252626675702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3-471A-A9CB-4EB0EF68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47541632"/>
        <c:axId val="47547520"/>
      </c:barChart>
      <c:catAx>
        <c:axId val="47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7520"/>
        <c:crosses val="autoZero"/>
        <c:auto val="1"/>
        <c:lblAlgn val="ctr"/>
        <c:lblOffset val="100"/>
        <c:noMultiLvlLbl val="0"/>
      </c:catAx>
      <c:valAx>
        <c:axId val="4754752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1632"/>
        <c:crosses val="autoZero"/>
        <c:crossBetween val="between"/>
        <c:majorUnit val="50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7</xdr:col>
      <xdr:colOff>6804</xdr:colOff>
      <xdr:row>38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6EFD5-7ACA-4430-86CA-ECEE4F0A1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Carlos/CBMSO/Investigaci&#243;n/Ihog%20paper%202020/Submission/PDFS/Quantification_Hh_Dlp_Dll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lly"/>
      <sheetName val="DLP"/>
      <sheetName val="Hh"/>
    </sheetNames>
    <sheetDataSet>
      <sheetData sheetId="0"/>
      <sheetData sheetId="1"/>
      <sheetData sheetId="2">
        <row r="17">
          <cell r="D17">
            <v>37.4665534846025</v>
          </cell>
        </row>
        <row r="18">
          <cell r="D18">
            <v>8.1640245352429606</v>
          </cell>
        </row>
        <row r="19">
          <cell r="D19">
            <v>9.5477424265326292</v>
          </cell>
        </row>
        <row r="20">
          <cell r="D20">
            <v>4.99414331799262</v>
          </cell>
        </row>
        <row r="21">
          <cell r="D21">
            <v>5.5713492996997402</v>
          </cell>
        </row>
        <row r="22">
          <cell r="D22">
            <v>3.47413025727983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3130-D026-4C89-9DF6-95B402DA646A}">
  <dimension ref="A1:X22"/>
  <sheetViews>
    <sheetView tabSelected="1" zoomScale="60" zoomScaleNormal="60" workbookViewId="0">
      <selection activeCell="H19" sqref="H19"/>
    </sheetView>
  </sheetViews>
  <sheetFormatPr baseColWidth="10" defaultRowHeight="15" x14ac:dyDescent="0.25"/>
  <sheetData>
    <row r="1" spans="1:24" x14ac:dyDescent="0.25">
      <c r="A1" s="15" t="s">
        <v>0</v>
      </c>
      <c r="B1" s="15"/>
      <c r="C1" s="15"/>
      <c r="D1" s="15"/>
      <c r="E1" s="1"/>
      <c r="F1" s="15" t="s">
        <v>1</v>
      </c>
      <c r="G1" s="15"/>
      <c r="H1" s="15"/>
      <c r="I1" s="15"/>
      <c r="K1" s="15" t="s">
        <v>2</v>
      </c>
      <c r="L1" s="15"/>
      <c r="M1" s="15"/>
      <c r="N1" s="15"/>
      <c r="P1" s="15" t="s">
        <v>3</v>
      </c>
      <c r="Q1" s="15"/>
      <c r="R1" s="15"/>
      <c r="S1" s="15"/>
      <c r="U1" s="15" t="s">
        <v>4</v>
      </c>
      <c r="V1" s="15"/>
      <c r="W1" s="15"/>
      <c r="X1" s="15"/>
    </row>
    <row r="2" spans="1:24" x14ac:dyDescent="0.25">
      <c r="A2" s="2" t="s">
        <v>5</v>
      </c>
      <c r="B2" s="2" t="s">
        <v>6</v>
      </c>
      <c r="C2" s="2" t="s">
        <v>7</v>
      </c>
      <c r="D2" s="2" t="s">
        <v>8</v>
      </c>
      <c r="F2" s="2" t="s">
        <v>5</v>
      </c>
      <c r="G2" s="2" t="s">
        <v>6</v>
      </c>
      <c r="H2" s="2" t="s">
        <v>9</v>
      </c>
      <c r="I2" s="2" t="s">
        <v>10</v>
      </c>
      <c r="K2" s="2" t="s">
        <v>5</v>
      </c>
      <c r="L2" s="2" t="s">
        <v>6</v>
      </c>
      <c r="M2" s="2" t="s">
        <v>11</v>
      </c>
      <c r="N2" s="2" t="s">
        <v>12</v>
      </c>
      <c r="P2" s="2" t="s">
        <v>5</v>
      </c>
      <c r="Q2" s="2" t="s">
        <v>6</v>
      </c>
      <c r="R2" s="2" t="s">
        <v>11</v>
      </c>
      <c r="S2" s="2" t="s">
        <v>12</v>
      </c>
      <c r="U2" s="2" t="s">
        <v>5</v>
      </c>
      <c r="V2" s="2" t="s">
        <v>6</v>
      </c>
      <c r="W2" s="2" t="s">
        <v>11</v>
      </c>
      <c r="X2" s="2" t="s">
        <v>12</v>
      </c>
    </row>
    <row r="3" spans="1:24" x14ac:dyDescent="0.25">
      <c r="A3" s="3">
        <v>21309</v>
      </c>
      <c r="B3" s="3">
        <v>70251</v>
      </c>
      <c r="C3" s="2">
        <f t="shared" ref="C3:C8" si="0">B3/A3</f>
        <v>3.2967760101365622</v>
      </c>
      <c r="D3" s="2">
        <f t="shared" ref="D3:D8" si="1">C3-1</f>
        <v>2.2967760101365622</v>
      </c>
      <c r="F3" s="3">
        <v>23030</v>
      </c>
      <c r="G3" s="3">
        <v>25377</v>
      </c>
      <c r="H3" s="2">
        <f t="shared" ref="H3:H9" si="2">G3/F3</f>
        <v>1.1019105514546244</v>
      </c>
      <c r="I3" s="2">
        <f>H3-1</f>
        <v>0.10191055145462435</v>
      </c>
      <c r="K3" s="3">
        <v>26489</v>
      </c>
      <c r="L3" s="3">
        <v>28252</v>
      </c>
      <c r="M3" s="2">
        <f t="shared" ref="M3:M9" si="3">L3/K3</f>
        <v>1.0665559288761373</v>
      </c>
      <c r="N3" s="2">
        <f>M3-1</f>
        <v>6.655592887613726E-2</v>
      </c>
      <c r="P3" s="3">
        <v>43484</v>
      </c>
      <c r="Q3" s="3">
        <v>68534</v>
      </c>
      <c r="R3" s="2">
        <f t="shared" ref="R3:R8" si="4">Q3/P3</f>
        <v>1.5760739582375127</v>
      </c>
      <c r="S3" s="2">
        <f t="shared" ref="S3:S8" si="5">R3-1</f>
        <v>0.57607395823751273</v>
      </c>
      <c r="U3" s="3">
        <v>31315</v>
      </c>
      <c r="V3" s="3">
        <v>31398</v>
      </c>
      <c r="W3" s="2">
        <f t="shared" ref="W3:W9" si="6">V3/U3</f>
        <v>1.0026504869870669</v>
      </c>
      <c r="X3" s="2">
        <f t="shared" ref="X3:X9" si="7">W3-1</f>
        <v>2.6504869870669356E-3</v>
      </c>
    </row>
    <row r="4" spans="1:24" x14ac:dyDescent="0.25">
      <c r="A4" s="3">
        <v>17312</v>
      </c>
      <c r="B4" s="3">
        <v>57674</v>
      </c>
      <c r="C4" s="2">
        <f t="shared" si="0"/>
        <v>3.3314463955637708</v>
      </c>
      <c r="D4" s="2">
        <f t="shared" si="1"/>
        <v>2.3314463955637708</v>
      </c>
      <c r="F4" s="3">
        <v>89001</v>
      </c>
      <c r="G4" s="3">
        <v>78098</v>
      </c>
      <c r="H4" s="2">
        <f t="shared" si="2"/>
        <v>0.87749575847462391</v>
      </c>
      <c r="I4" s="2">
        <f t="shared" ref="I4:I9" si="8">H4-1</f>
        <v>-0.12250424152537609</v>
      </c>
      <c r="J4" s="4"/>
      <c r="K4" s="3">
        <v>46344</v>
      </c>
      <c r="L4" s="3">
        <v>46453</v>
      </c>
      <c r="M4" s="2">
        <f t="shared" si="3"/>
        <v>1.0023519765233904</v>
      </c>
      <c r="N4" s="2">
        <f t="shared" ref="N4:N9" si="9">M4-1</f>
        <v>2.3519765233903644E-3</v>
      </c>
      <c r="P4" s="3">
        <v>41336</v>
      </c>
      <c r="Q4" s="3">
        <v>59560</v>
      </c>
      <c r="R4" s="2">
        <f t="shared" si="4"/>
        <v>1.4408747822721115</v>
      </c>
      <c r="S4" s="2">
        <f t="shared" si="5"/>
        <v>0.44087478227211152</v>
      </c>
      <c r="U4" s="3">
        <v>37761</v>
      </c>
      <c r="V4" s="3">
        <v>39226</v>
      </c>
      <c r="W4" s="2">
        <f t="shared" si="6"/>
        <v>1.0387966420380816</v>
      </c>
      <c r="X4" s="2">
        <f t="shared" si="7"/>
        <v>3.8796642038081641E-2</v>
      </c>
    </row>
    <row r="5" spans="1:24" x14ac:dyDescent="0.25">
      <c r="A5" s="3">
        <v>14684</v>
      </c>
      <c r="B5" s="3">
        <v>52863</v>
      </c>
      <c r="C5" s="2">
        <f t="shared" si="0"/>
        <v>3.6000408608008718</v>
      </c>
      <c r="D5" s="2">
        <f t="shared" si="1"/>
        <v>2.6000408608008718</v>
      </c>
      <c r="F5" s="3">
        <v>33968</v>
      </c>
      <c r="G5" s="3">
        <v>33416</v>
      </c>
      <c r="H5" s="2">
        <f t="shared" si="2"/>
        <v>0.98374941121055115</v>
      </c>
      <c r="I5" s="2">
        <f t="shared" si="8"/>
        <v>-1.625058878944885E-2</v>
      </c>
      <c r="J5" s="4"/>
      <c r="K5" s="3">
        <v>5479</v>
      </c>
      <c r="L5" s="3">
        <v>5752</v>
      </c>
      <c r="M5" s="2">
        <f t="shared" si="3"/>
        <v>1.0498266106953824</v>
      </c>
      <c r="N5" s="2">
        <f t="shared" si="9"/>
        <v>4.9826610695382412E-2</v>
      </c>
      <c r="P5" s="3">
        <v>41205</v>
      </c>
      <c r="Q5" s="3">
        <v>70029</v>
      </c>
      <c r="R5" s="2">
        <f t="shared" si="4"/>
        <v>1.6995267564615946</v>
      </c>
      <c r="S5" s="2">
        <f t="shared" si="5"/>
        <v>0.69952675646159457</v>
      </c>
      <c r="U5" s="3">
        <v>58165</v>
      </c>
      <c r="V5" s="3">
        <v>61972</v>
      </c>
      <c r="W5" s="2">
        <f t="shared" si="6"/>
        <v>1.0654517321413222</v>
      </c>
      <c r="X5" s="2">
        <f t="shared" si="7"/>
        <v>6.5451732141322161E-2</v>
      </c>
    </row>
    <row r="6" spans="1:24" x14ac:dyDescent="0.25">
      <c r="A6" s="3">
        <v>13810</v>
      </c>
      <c r="B6" s="3">
        <v>56033</v>
      </c>
      <c r="C6" s="2">
        <f t="shared" si="0"/>
        <v>4.0574221578566254</v>
      </c>
      <c r="D6" s="2">
        <f t="shared" si="1"/>
        <v>3.0574221578566254</v>
      </c>
      <c r="F6" s="3">
        <v>94011</v>
      </c>
      <c r="G6" s="3">
        <v>101467</v>
      </c>
      <c r="H6" s="2">
        <f t="shared" si="2"/>
        <v>1.0793098679941708</v>
      </c>
      <c r="I6" s="2">
        <f t="shared" si="8"/>
        <v>7.9309867994170835E-2</v>
      </c>
      <c r="J6" s="4"/>
      <c r="K6" s="3">
        <v>18224</v>
      </c>
      <c r="L6" s="3">
        <v>19399</v>
      </c>
      <c r="M6" s="2">
        <f t="shared" si="3"/>
        <v>1.0644754170324846</v>
      </c>
      <c r="N6" s="2">
        <f t="shared" si="9"/>
        <v>6.4475417032484605E-2</v>
      </c>
      <c r="P6" s="3">
        <v>56773</v>
      </c>
      <c r="Q6" s="3">
        <v>83216</v>
      </c>
      <c r="R6" s="2">
        <f t="shared" si="4"/>
        <v>1.4657671780599932</v>
      </c>
      <c r="S6" s="2">
        <f t="shared" si="5"/>
        <v>0.46576717805999324</v>
      </c>
      <c r="U6" s="3">
        <v>56088</v>
      </c>
      <c r="V6" s="3">
        <v>62274</v>
      </c>
      <c r="W6" s="2">
        <f t="shared" si="6"/>
        <v>1.110290971330766</v>
      </c>
      <c r="X6" s="2">
        <f t="shared" si="7"/>
        <v>0.11029097133076604</v>
      </c>
    </row>
    <row r="7" spans="1:24" x14ac:dyDescent="0.25">
      <c r="A7" s="3">
        <v>18899</v>
      </c>
      <c r="B7" s="3">
        <v>57045</v>
      </c>
      <c r="C7" s="2">
        <f t="shared" si="0"/>
        <v>3.0184136726810942</v>
      </c>
      <c r="D7" s="2">
        <f t="shared" si="1"/>
        <v>2.0184136726810942</v>
      </c>
      <c r="F7" s="3">
        <v>79634</v>
      </c>
      <c r="G7" s="3">
        <v>75488</v>
      </c>
      <c r="H7" s="2">
        <f t="shared" si="2"/>
        <v>0.94793681090991289</v>
      </c>
      <c r="I7" s="2">
        <f t="shared" si="8"/>
        <v>-5.2063189090087114E-2</v>
      </c>
      <c r="K7" s="3">
        <v>21104</v>
      </c>
      <c r="L7" s="3">
        <v>19705</v>
      </c>
      <c r="M7" s="2">
        <f t="shared" si="3"/>
        <v>0.93370924943138744</v>
      </c>
      <c r="N7" s="2">
        <f t="shared" si="9"/>
        <v>-6.6290750568612555E-2</v>
      </c>
      <c r="P7" s="3">
        <v>41222</v>
      </c>
      <c r="Q7" s="3">
        <v>62150</v>
      </c>
      <c r="R7" s="2">
        <f t="shared" si="4"/>
        <v>1.5076900684100722</v>
      </c>
      <c r="S7" s="2">
        <f t="shared" si="5"/>
        <v>0.50769006841007225</v>
      </c>
      <c r="U7" s="3">
        <v>44718</v>
      </c>
      <c r="V7" s="3">
        <v>48026</v>
      </c>
      <c r="W7" s="2">
        <f t="shared" si="6"/>
        <v>1.0739746858088466</v>
      </c>
      <c r="X7" s="2">
        <f t="shared" si="7"/>
        <v>7.3974685808846585E-2</v>
      </c>
    </row>
    <row r="8" spans="1:24" x14ac:dyDescent="0.25">
      <c r="A8" s="3">
        <v>19160</v>
      </c>
      <c r="B8" s="3">
        <v>60112</v>
      </c>
      <c r="C8" s="2">
        <f t="shared" si="0"/>
        <v>3.1373695198329852</v>
      </c>
      <c r="D8" s="2">
        <f t="shared" si="1"/>
        <v>2.1373695198329852</v>
      </c>
      <c r="F8" s="3">
        <v>24483</v>
      </c>
      <c r="G8" s="3">
        <v>25715</v>
      </c>
      <c r="H8" s="2">
        <f t="shared" si="2"/>
        <v>1.0503206306416697</v>
      </c>
      <c r="I8" s="2">
        <f t="shared" si="8"/>
        <v>5.0320630641669695E-2</v>
      </c>
      <c r="K8" s="3">
        <v>16402</v>
      </c>
      <c r="L8" s="3">
        <v>16955</v>
      </c>
      <c r="M8" s="2">
        <f t="shared" si="3"/>
        <v>1.0337154005609073</v>
      </c>
      <c r="N8" s="2">
        <f t="shared" si="9"/>
        <v>3.3715400560907272E-2</v>
      </c>
      <c r="P8" s="3">
        <v>42797</v>
      </c>
      <c r="Q8" s="3">
        <v>68151</v>
      </c>
      <c r="R8" s="2">
        <f t="shared" si="4"/>
        <v>1.5924247026660747</v>
      </c>
      <c r="S8" s="2">
        <f t="shared" si="5"/>
        <v>0.59242470266607472</v>
      </c>
      <c r="U8" s="3">
        <v>84271</v>
      </c>
      <c r="V8" s="3">
        <v>79919</v>
      </c>
      <c r="W8" s="2">
        <f t="shared" si="6"/>
        <v>0.94835708606756774</v>
      </c>
      <c r="X8" s="2">
        <f t="shared" si="7"/>
        <v>-5.1642913932432255E-2</v>
      </c>
    </row>
    <row r="9" spans="1:24" x14ac:dyDescent="0.25">
      <c r="A9" s="3"/>
      <c r="B9" s="3"/>
      <c r="C9" s="2"/>
      <c r="D9" s="2"/>
      <c r="F9" s="3">
        <v>22473</v>
      </c>
      <c r="G9" s="3">
        <v>21279</v>
      </c>
      <c r="H9" s="2">
        <f t="shared" si="2"/>
        <v>0.94686957682552397</v>
      </c>
      <c r="I9" s="2">
        <f t="shared" si="8"/>
        <v>-5.3130423174476027E-2</v>
      </c>
      <c r="K9" s="3">
        <v>18554</v>
      </c>
      <c r="L9" s="3">
        <v>19947</v>
      </c>
      <c r="M9" s="2">
        <f t="shared" si="3"/>
        <v>1.075078150264094</v>
      </c>
      <c r="N9" s="2">
        <f t="shared" si="9"/>
        <v>7.5078150264094035E-2</v>
      </c>
      <c r="P9" s="3"/>
      <c r="Q9" s="3"/>
      <c r="R9" s="2"/>
      <c r="S9" s="2"/>
      <c r="U9" s="3">
        <v>85078</v>
      </c>
      <c r="V9" s="3">
        <v>84277</v>
      </c>
      <c r="W9" s="2">
        <f t="shared" si="6"/>
        <v>0.99058511013422978</v>
      </c>
      <c r="X9" s="2">
        <f t="shared" si="7"/>
        <v>-9.4148898657702151E-3</v>
      </c>
    </row>
    <row r="10" spans="1:24" x14ac:dyDescent="0.25">
      <c r="A10" s="5" t="s">
        <v>13</v>
      </c>
      <c r="B10" s="5"/>
      <c r="C10" s="6">
        <f>AVERAGE(C3:C8)</f>
        <v>3.4069114361453181</v>
      </c>
      <c r="D10" s="6">
        <f>AVERAGE(D3:D8)</f>
        <v>2.4069114361453181</v>
      </c>
      <c r="F10" s="5"/>
      <c r="G10" s="7"/>
      <c r="H10" s="6">
        <f>AVERAGE(H3:H9)</f>
        <v>0.99822751535872523</v>
      </c>
      <c r="I10" s="6">
        <f>AVERAGE(I3:I9)</f>
        <v>-1.7724846412747425E-3</v>
      </c>
      <c r="K10" s="5"/>
      <c r="L10" s="5"/>
      <c r="M10" s="6">
        <f>AVERAGE(M3:M9)</f>
        <v>1.0322446761976833</v>
      </c>
      <c r="N10" s="6">
        <v>4.994143317992622E-2</v>
      </c>
      <c r="P10" s="5"/>
      <c r="Q10" s="5"/>
      <c r="R10" s="6">
        <f>AVERAGE(R3:R9)</f>
        <v>1.5470595743512263</v>
      </c>
      <c r="S10" s="6">
        <f>AVERAGE(S3:S9)</f>
        <v>0.54705957435122654</v>
      </c>
      <c r="U10" s="5"/>
      <c r="V10" s="5"/>
      <c r="W10" s="6">
        <f>AVERAGE(W3:W9)</f>
        <v>1.0328723877868402</v>
      </c>
      <c r="X10" s="6">
        <f>AVERAGE(X3:X9)</f>
        <v>3.2872387786840131E-2</v>
      </c>
    </row>
    <row r="11" spans="1:24" x14ac:dyDescent="0.25">
      <c r="A11" s="8" t="s">
        <v>14</v>
      </c>
      <c r="B11" s="8"/>
      <c r="C11" s="9">
        <f>STDEV(C3:C8)</f>
        <v>0.37466553484602355</v>
      </c>
      <c r="D11" s="9">
        <f>STDEV(D3:D8)</f>
        <v>0.37466553484602461</v>
      </c>
      <c r="F11" s="8"/>
      <c r="G11" s="10"/>
      <c r="H11" s="11">
        <f>STDEV(H3:H9)</f>
        <v>8.16402453524296E-2</v>
      </c>
      <c r="I11" s="9">
        <f>STDEV(I3:I9)</f>
        <v>8.1640245352429586E-2</v>
      </c>
      <c r="K11" s="8"/>
      <c r="L11" s="8"/>
      <c r="M11" s="9">
        <f>STDEV(M3:M9)</f>
        <v>4.994143317992622E-2</v>
      </c>
      <c r="N11" s="9">
        <f>STDEV(N3:N9)</f>
        <v>4.994143317992622E-2</v>
      </c>
      <c r="P11" s="8"/>
      <c r="Q11" s="8"/>
      <c r="R11" s="9">
        <f>STDEV(R3:R9)</f>
        <v>9.5477424265326669E-2</v>
      </c>
      <c r="S11" s="9">
        <f>STDEV(S3:S9)</f>
        <v>9.5477424265326294E-2</v>
      </c>
      <c r="U11" s="8"/>
      <c r="V11" s="8"/>
      <c r="W11" s="9">
        <f>STDEV(W3:W9)</f>
        <v>5.5713492996997419E-2</v>
      </c>
      <c r="X11" s="9">
        <f>STDEV(X3:X9)</f>
        <v>5.5713492996997425E-2</v>
      </c>
    </row>
    <row r="16" spans="1:24" x14ac:dyDescent="0.25">
      <c r="B16" s="12"/>
      <c r="C16" s="12" t="s">
        <v>15</v>
      </c>
      <c r="D16" s="12" t="s">
        <v>16</v>
      </c>
    </row>
    <row r="17" spans="2:4" x14ac:dyDescent="0.25">
      <c r="B17" s="13" t="s">
        <v>17</v>
      </c>
      <c r="C17" s="14">
        <v>240.691143614532</v>
      </c>
      <c r="D17" s="14">
        <v>37.4665534846025</v>
      </c>
    </row>
    <row r="18" spans="2:4" x14ac:dyDescent="0.25">
      <c r="B18" s="12" t="s">
        <v>1</v>
      </c>
      <c r="C18" s="14">
        <v>-0.177248464127474</v>
      </c>
      <c r="D18" s="14">
        <v>8.1640245352429606</v>
      </c>
    </row>
    <row r="19" spans="2:4" x14ac:dyDescent="0.25">
      <c r="B19" s="12" t="s">
        <v>3</v>
      </c>
      <c r="C19" s="14">
        <v>54.705957435122698</v>
      </c>
      <c r="D19" s="14">
        <v>9.5477424265326292</v>
      </c>
    </row>
    <row r="20" spans="2:4" x14ac:dyDescent="0.25">
      <c r="B20" s="13" t="s">
        <v>2</v>
      </c>
      <c r="C20" s="14">
        <v>4.99414331799262</v>
      </c>
      <c r="D20" s="14">
        <v>4.99414331799262</v>
      </c>
    </row>
    <row r="21" spans="2:4" x14ac:dyDescent="0.25">
      <c r="B21" s="13" t="s">
        <v>18</v>
      </c>
      <c r="C21" s="14">
        <v>3.28723877868401</v>
      </c>
      <c r="D21" s="14">
        <v>5.5713492996997402</v>
      </c>
    </row>
    <row r="22" spans="2:4" x14ac:dyDescent="0.25">
      <c r="B22" s="12" t="s">
        <v>19</v>
      </c>
      <c r="C22" s="14">
        <v>28.307252626675702</v>
      </c>
      <c r="D22" s="14">
        <v>3.47413025727983</v>
      </c>
    </row>
  </sheetData>
  <mergeCells count="5">
    <mergeCell ref="A1:D1"/>
    <mergeCell ref="F1:I1"/>
    <mergeCell ref="K1:N1"/>
    <mergeCell ref="P1:S1"/>
    <mergeCell ref="U1:X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Jiménez</dc:creator>
  <cp:lastModifiedBy>Carlos Jiménez</cp:lastModifiedBy>
  <dcterms:created xsi:type="dcterms:W3CDTF">2021-05-19T11:52:00Z</dcterms:created>
  <dcterms:modified xsi:type="dcterms:W3CDTF">2021-05-19T11:55:46Z</dcterms:modified>
</cp:coreProperties>
</file>