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livier.cochet-escar\Documents\Olivier\Papers\Dicty rings under hypoxia exp\"/>
    </mc:Choice>
  </mc:AlternateContent>
  <bookViews>
    <workbookView xWindow="0" yWindow="0" windowWidth="19200" windowHeight="705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8" i="1" l="1"/>
  <c r="B37" i="1"/>
  <c r="B36" i="1"/>
  <c r="B35" i="1"/>
  <c r="B34" i="1"/>
  <c r="B33" i="1"/>
  <c r="B27" i="1"/>
  <c r="B26" i="1"/>
  <c r="D15" i="1"/>
  <c r="B15" i="1"/>
  <c r="D14" i="1"/>
  <c r="B14" i="1"/>
  <c r="B41" i="1" l="1"/>
  <c r="B40" i="1"/>
  <c r="D9" i="1"/>
</calcChain>
</file>

<file path=xl/sharedStrings.xml><?xml version="1.0" encoding="utf-8"?>
<sst xmlns="http://schemas.openxmlformats.org/spreadsheetml/2006/main" count="22" uniqueCount="16">
  <si>
    <t>Measured speed of the ring (micron/min)</t>
  </si>
  <si>
    <t>density (cells/mm^2)</t>
  </si>
  <si>
    <t>Ring speed and density</t>
  </si>
  <si>
    <t>Cell diffusion</t>
  </si>
  <si>
    <t>Mean</t>
  </si>
  <si>
    <t>SD</t>
  </si>
  <si>
    <t>Experiment#</t>
  </si>
  <si>
    <t>Average cell diffusion (micron^2/min)</t>
  </si>
  <si>
    <t>Cell bias in microfluidic</t>
  </si>
  <si>
    <t>1 - 1st gradient</t>
  </si>
  <si>
    <t>1 - 2nd gradient</t>
  </si>
  <si>
    <t>2 - 2nd gradient</t>
  </si>
  <si>
    <t>3 - 1st gradient</t>
  </si>
  <si>
    <t>3 - 2nd gradient</t>
  </si>
  <si>
    <t>2 - 1st gradient</t>
  </si>
  <si>
    <t>Average bias ove all cells (microns/min)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</si>
</sst>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tabSelected="1" workbookViewId="0">
      <selection activeCell="B7" activeCellId="1" sqref="A30 B7"/>
    </sheetView>
  </sheetViews>
  <sheetFormatPr baseColWidth="10" defaultRowHeight="14.5" x14ac:dyDescent="0.35"/>
  <cols>
    <col min="1" max="1" width="20.08984375" bestFit="1" customWidth="1"/>
    <col min="2" max="2" width="35.7265625" bestFit="1" customWidth="1"/>
  </cols>
  <sheetData>
    <row r="1" spans="1:4" s="1" customFormat="1" x14ac:dyDescent="0.35">
      <c r="A1" s="1" t="s">
        <v>2</v>
      </c>
    </row>
    <row r="3" spans="1:4" x14ac:dyDescent="0.35">
      <c r="A3" s="1" t="s">
        <v>6</v>
      </c>
      <c r="B3" s="1" t="s">
        <v>0</v>
      </c>
      <c r="C3" s="1"/>
      <c r="D3" s="1" t="s">
        <v>1</v>
      </c>
    </row>
    <row r="4" spans="1:4" x14ac:dyDescent="0.35">
      <c r="A4">
        <v>1</v>
      </c>
      <c r="B4">
        <v>1.07</v>
      </c>
      <c r="D4">
        <v>1500</v>
      </c>
    </row>
    <row r="5" spans="1:4" x14ac:dyDescent="0.35">
      <c r="A5">
        <v>2</v>
      </c>
      <c r="B5">
        <v>1.25</v>
      </c>
    </row>
    <row r="6" spans="1:4" x14ac:dyDescent="0.35">
      <c r="A6">
        <v>3</v>
      </c>
      <c r="B6">
        <v>1.1000000000000001</v>
      </c>
      <c r="D6">
        <v>1900</v>
      </c>
    </row>
    <row r="7" spans="1:4" x14ac:dyDescent="0.35">
      <c r="A7">
        <v>4</v>
      </c>
      <c r="B7">
        <v>1.647</v>
      </c>
      <c r="D7">
        <v>2100</v>
      </c>
    </row>
    <row r="8" spans="1:4" x14ac:dyDescent="0.35">
      <c r="A8">
        <v>5</v>
      </c>
      <c r="B8">
        <v>0.73</v>
      </c>
      <c r="D8">
        <v>2000</v>
      </c>
    </row>
    <row r="9" spans="1:4" x14ac:dyDescent="0.35">
      <c r="A9">
        <v>6</v>
      </c>
      <c r="B9">
        <v>1.02</v>
      </c>
      <c r="D9">
        <f>AVERAGE(D4:D8)</f>
        <v>1875</v>
      </c>
    </row>
    <row r="10" spans="1:4" x14ac:dyDescent="0.35">
      <c r="A10">
        <v>7</v>
      </c>
      <c r="B10">
        <v>1.24</v>
      </c>
    </row>
    <row r="11" spans="1:4" x14ac:dyDescent="0.35">
      <c r="A11">
        <v>8</v>
      </c>
      <c r="B11">
        <v>1.48</v>
      </c>
    </row>
    <row r="12" spans="1:4" x14ac:dyDescent="0.35">
      <c r="A12">
        <v>9</v>
      </c>
      <c r="B12">
        <v>1.05</v>
      </c>
    </row>
    <row r="14" spans="1:4" x14ac:dyDescent="0.35">
      <c r="A14" t="s">
        <v>4</v>
      </c>
      <c r="B14">
        <f>AVERAGE(B4:B12)</f>
        <v>1.1763333333333335</v>
      </c>
      <c r="D14">
        <f t="shared" ref="C14:D14" si="0">AVERAGE(D4:D12)</f>
        <v>1875</v>
      </c>
    </row>
    <row r="15" spans="1:4" x14ac:dyDescent="0.35">
      <c r="A15" t="s">
        <v>5</v>
      </c>
      <c r="B15">
        <f>_xlfn.STDEV.S(B4:B12)</f>
        <v>0.26925081244074128</v>
      </c>
      <c r="D15">
        <f t="shared" ref="C15:D15" si="1">_xlfn.STDEV.S(D4:D12)</f>
        <v>227.76083947860747</v>
      </c>
    </row>
    <row r="18" spans="1:2" x14ac:dyDescent="0.35">
      <c r="A18" s="1" t="s">
        <v>3</v>
      </c>
    </row>
    <row r="20" spans="1:2" x14ac:dyDescent="0.35">
      <c r="A20" s="1" t="s">
        <v>6</v>
      </c>
      <c r="B20" s="1" t="s">
        <v>7</v>
      </c>
    </row>
    <row r="21" spans="1:2" x14ac:dyDescent="0.35">
      <c r="A21">
        <v>1</v>
      </c>
      <c r="B21">
        <v>28.1</v>
      </c>
    </row>
    <row r="22" spans="1:2" x14ac:dyDescent="0.35">
      <c r="A22">
        <v>2</v>
      </c>
      <c r="B22">
        <v>26.8</v>
      </c>
    </row>
    <row r="23" spans="1:2" x14ac:dyDescent="0.35">
      <c r="A23">
        <v>3</v>
      </c>
      <c r="B23">
        <v>29.6</v>
      </c>
    </row>
    <row r="26" spans="1:2" x14ac:dyDescent="0.35">
      <c r="A26" t="s">
        <v>4</v>
      </c>
      <c r="B26">
        <f>AVERAGE(B21:B23)</f>
        <v>28.166666666666668</v>
      </c>
    </row>
    <row r="27" spans="1:2" x14ac:dyDescent="0.35">
      <c r="A27" t="s">
        <v>5</v>
      </c>
      <c r="B27">
        <f>_xlfn.STDEV.S(B21:B23)</f>
        <v>1.4011899704655804</v>
      </c>
    </row>
    <row r="30" spans="1:2" x14ac:dyDescent="0.35">
      <c r="A30" s="1" t="s">
        <v>8</v>
      </c>
    </row>
    <row r="32" spans="1:2" x14ac:dyDescent="0.35">
      <c r="A32" s="1" t="s">
        <v>6</v>
      </c>
      <c r="B32" s="1" t="s">
        <v>15</v>
      </c>
    </row>
    <row r="33" spans="1:2" x14ac:dyDescent="0.35">
      <c r="A33" t="s">
        <v>9</v>
      </c>
      <c r="B33">
        <f>20.92/30</f>
        <v>0.69733333333333336</v>
      </c>
    </row>
    <row r="34" spans="1:2" x14ac:dyDescent="0.35">
      <c r="A34" t="s">
        <v>10</v>
      </c>
      <c r="B34">
        <f>15.94/30</f>
        <v>0.53133333333333332</v>
      </c>
    </row>
    <row r="35" spans="1:2" x14ac:dyDescent="0.35">
      <c r="A35" t="s">
        <v>14</v>
      </c>
      <c r="B35">
        <f>45.86/30</f>
        <v>1.5286666666666666</v>
      </c>
    </row>
    <row r="36" spans="1:2" x14ac:dyDescent="0.35">
      <c r="A36" t="s">
        <v>11</v>
      </c>
      <c r="B36">
        <f>28.6/30</f>
        <v>0.95333333333333337</v>
      </c>
    </row>
    <row r="37" spans="1:2" x14ac:dyDescent="0.35">
      <c r="A37" t="s">
        <v>12</v>
      </c>
      <c r="B37">
        <f>46.71/30</f>
        <v>1.5569999999999999</v>
      </c>
    </row>
    <row r="38" spans="1:2" x14ac:dyDescent="0.35">
      <c r="A38" t="s">
        <v>13</v>
      </c>
      <c r="B38">
        <f>39.49/30</f>
        <v>1.3163333333333334</v>
      </c>
    </row>
    <row r="40" spans="1:2" x14ac:dyDescent="0.35">
      <c r="A40" t="s">
        <v>4</v>
      </c>
      <c r="B40">
        <f>AVERAGE(B33:B38)</f>
        <v>1.0973333333333335</v>
      </c>
    </row>
    <row r="41" spans="1:2" x14ac:dyDescent="0.35">
      <c r="A41" t="s">
        <v>5</v>
      </c>
      <c r="B41">
        <f>_xlfn.STDEV.S(B33:B38)</f>
        <v>0.43506203899878176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COCHET-ESCARTIN OLIVIER</dc:creator>
  <cp:lastModifiedBy>COCHET-ESCARTIN OLIVIER</cp:lastModifiedBy>
  <dcterms:created xsi:type="dcterms:W3CDTF">2020-06-02T08:41:13Z</dcterms:created>
  <dcterms:modified xsi:type="dcterms:W3CDTF">2020-12-04T10:28:22Z</dcterms:modified>
</cp:coreProperties>
</file>