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10B-E" sheetId="2" r:id="rId1"/>
    <sheet name="Figure 10B-E statisctics" sheetId="6" r:id="rId2"/>
    <sheet name="Figure 10F-G" sheetId="5" r:id="rId3"/>
    <sheet name="Figure 10F-G statistics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6" i="2" l="1"/>
  <c r="U246" i="2"/>
  <c r="T246" i="2"/>
  <c r="N246" i="2"/>
  <c r="M246" i="2"/>
  <c r="L246" i="2"/>
  <c r="F246" i="2"/>
  <c r="E246" i="2"/>
  <c r="D246" i="2"/>
  <c r="V245" i="2"/>
  <c r="U245" i="2"/>
  <c r="T245" i="2"/>
  <c r="N245" i="2"/>
  <c r="M245" i="2"/>
  <c r="L245" i="2"/>
  <c r="F245" i="2"/>
  <c r="E245" i="2"/>
  <c r="D245" i="2"/>
  <c r="V244" i="2"/>
  <c r="U244" i="2"/>
  <c r="T244" i="2"/>
  <c r="N244" i="2"/>
  <c r="M244" i="2"/>
  <c r="L244" i="2"/>
  <c r="F244" i="2"/>
  <c r="E244" i="2"/>
  <c r="D244" i="2"/>
  <c r="Y242" i="2"/>
  <c r="X242" i="2"/>
  <c r="Y241" i="2"/>
  <c r="X241" i="2"/>
  <c r="Y240" i="2"/>
  <c r="X240" i="2"/>
  <c r="Y239" i="2"/>
  <c r="X239" i="2"/>
  <c r="Y238" i="2"/>
  <c r="X238" i="2"/>
  <c r="Y237" i="2"/>
  <c r="X237" i="2"/>
  <c r="Y236" i="2"/>
  <c r="X236" i="2"/>
  <c r="Y235" i="2"/>
  <c r="X235" i="2"/>
  <c r="Y234" i="2"/>
  <c r="X234" i="2"/>
  <c r="Y233" i="2"/>
  <c r="X233" i="2"/>
  <c r="Y232" i="2"/>
  <c r="X232" i="2"/>
  <c r="Y231" i="2"/>
  <c r="X231" i="2"/>
  <c r="Y230" i="2"/>
  <c r="X230" i="2"/>
  <c r="Y229" i="2"/>
  <c r="X229" i="2"/>
  <c r="Y228" i="2"/>
  <c r="X228" i="2"/>
  <c r="Y227" i="2"/>
  <c r="X227" i="2"/>
  <c r="Y226" i="2"/>
  <c r="X226" i="2"/>
  <c r="Y225" i="2"/>
  <c r="X225" i="2"/>
  <c r="Y224" i="2"/>
  <c r="X224" i="2"/>
  <c r="Y223" i="2"/>
  <c r="X223" i="2"/>
  <c r="Y222" i="2"/>
  <c r="X222" i="2"/>
  <c r="Y221" i="2"/>
  <c r="X221" i="2"/>
  <c r="Y220" i="2"/>
  <c r="X220" i="2"/>
  <c r="Y219" i="2"/>
  <c r="X219" i="2"/>
  <c r="Y218" i="2"/>
  <c r="X218" i="2"/>
  <c r="Y217" i="2"/>
  <c r="X217" i="2"/>
  <c r="Y216" i="2"/>
  <c r="X216" i="2"/>
  <c r="Y215" i="2"/>
  <c r="X215" i="2"/>
  <c r="Y214" i="2"/>
  <c r="X214" i="2"/>
  <c r="Y213" i="2"/>
  <c r="X213" i="2"/>
  <c r="Y212" i="2"/>
  <c r="X212" i="2"/>
  <c r="Y211" i="2"/>
  <c r="X211" i="2"/>
  <c r="Y210" i="2"/>
  <c r="X210" i="2"/>
  <c r="Y209" i="2"/>
  <c r="X209" i="2"/>
  <c r="Y208" i="2"/>
  <c r="X208" i="2"/>
  <c r="Y207" i="2"/>
  <c r="X207" i="2"/>
  <c r="Y206" i="2"/>
  <c r="X206" i="2"/>
  <c r="Y205" i="2"/>
  <c r="X205" i="2"/>
  <c r="Y204" i="2"/>
  <c r="X204" i="2"/>
  <c r="Y203" i="2"/>
  <c r="X203" i="2"/>
  <c r="Y202" i="2"/>
  <c r="X202" i="2"/>
  <c r="Y201" i="2"/>
  <c r="X201" i="2"/>
  <c r="Y200" i="2"/>
  <c r="X200" i="2"/>
  <c r="Y199" i="2"/>
  <c r="X199" i="2"/>
  <c r="Y198" i="2"/>
  <c r="X198" i="2"/>
  <c r="Y197" i="2"/>
  <c r="X197" i="2"/>
  <c r="Y196" i="2"/>
  <c r="X196" i="2"/>
  <c r="Y195" i="2"/>
  <c r="X195" i="2"/>
  <c r="Y194" i="2"/>
  <c r="X194" i="2"/>
  <c r="Y193" i="2"/>
  <c r="X193" i="2"/>
  <c r="Y192" i="2"/>
  <c r="X192" i="2"/>
  <c r="Y191" i="2"/>
  <c r="X191" i="2"/>
  <c r="Y189" i="2"/>
  <c r="X189" i="2"/>
  <c r="Y188" i="2"/>
  <c r="X188" i="2"/>
  <c r="Y187" i="2"/>
  <c r="X187" i="2"/>
  <c r="Y186" i="2"/>
  <c r="X186" i="2"/>
  <c r="Y185" i="2"/>
  <c r="X185" i="2"/>
  <c r="Y184" i="2"/>
  <c r="X184" i="2"/>
  <c r="Y183" i="2"/>
  <c r="X183" i="2"/>
  <c r="Y182" i="2"/>
  <c r="X182" i="2"/>
  <c r="Y181" i="2"/>
  <c r="X181" i="2"/>
  <c r="Y180" i="2"/>
  <c r="X180" i="2"/>
  <c r="Y179" i="2"/>
  <c r="X179" i="2"/>
  <c r="Y178" i="2"/>
  <c r="X178" i="2"/>
  <c r="Y177" i="2"/>
  <c r="X177" i="2"/>
  <c r="Y176" i="2"/>
  <c r="X176" i="2"/>
  <c r="Y174" i="2"/>
  <c r="X174" i="2"/>
  <c r="Y173" i="2"/>
  <c r="X173" i="2"/>
  <c r="Y172" i="2"/>
  <c r="X172" i="2"/>
  <c r="Y171" i="2"/>
  <c r="X171" i="2"/>
  <c r="Q171" i="2"/>
  <c r="P171" i="2"/>
  <c r="Y170" i="2"/>
  <c r="X170" i="2"/>
  <c r="Q170" i="2"/>
  <c r="P170" i="2"/>
  <c r="Y169" i="2"/>
  <c r="X169" i="2"/>
  <c r="Q169" i="2"/>
  <c r="P169" i="2"/>
  <c r="Y168" i="2"/>
  <c r="X168" i="2"/>
  <c r="Q168" i="2"/>
  <c r="P168" i="2"/>
  <c r="Y167" i="2"/>
  <c r="X167" i="2"/>
  <c r="Q167" i="2"/>
  <c r="P167" i="2"/>
  <c r="Y166" i="2"/>
  <c r="X166" i="2"/>
  <c r="Q166" i="2"/>
  <c r="P166" i="2"/>
  <c r="Y165" i="2"/>
  <c r="X165" i="2"/>
  <c r="Q165" i="2"/>
  <c r="P165" i="2"/>
  <c r="Y164" i="2"/>
  <c r="X164" i="2"/>
  <c r="Q164" i="2"/>
  <c r="P164" i="2"/>
  <c r="Q163" i="2"/>
  <c r="P163" i="2"/>
  <c r="I163" i="2"/>
  <c r="H163" i="2"/>
  <c r="Y162" i="2"/>
  <c r="X162" i="2"/>
  <c r="Q162" i="2"/>
  <c r="P162" i="2"/>
  <c r="I162" i="2"/>
  <c r="H162" i="2"/>
  <c r="Y161" i="2"/>
  <c r="X161" i="2"/>
  <c r="Q161" i="2"/>
  <c r="P161" i="2"/>
  <c r="I161" i="2"/>
  <c r="H161" i="2"/>
  <c r="Y160" i="2"/>
  <c r="X160" i="2"/>
  <c r="Q160" i="2"/>
  <c r="P160" i="2"/>
  <c r="I160" i="2"/>
  <c r="H160" i="2"/>
  <c r="Y159" i="2"/>
  <c r="X159" i="2"/>
  <c r="Q159" i="2"/>
  <c r="P159" i="2"/>
  <c r="I159" i="2"/>
  <c r="H159" i="2"/>
  <c r="Y158" i="2"/>
  <c r="X158" i="2"/>
  <c r="Q158" i="2"/>
  <c r="P158" i="2"/>
  <c r="I158" i="2"/>
  <c r="H158" i="2"/>
  <c r="Y157" i="2"/>
  <c r="X157" i="2"/>
  <c r="Q157" i="2"/>
  <c r="P157" i="2"/>
  <c r="I157" i="2"/>
  <c r="H157" i="2"/>
  <c r="Y156" i="2"/>
  <c r="X156" i="2"/>
  <c r="Q156" i="2"/>
  <c r="P156" i="2"/>
  <c r="I156" i="2"/>
  <c r="H156" i="2"/>
  <c r="Y155" i="2"/>
  <c r="X155" i="2"/>
  <c r="Q155" i="2"/>
  <c r="P155" i="2"/>
  <c r="I155" i="2"/>
  <c r="H155" i="2"/>
  <c r="Y154" i="2"/>
  <c r="X154" i="2"/>
  <c r="Q154" i="2"/>
  <c r="P154" i="2"/>
  <c r="I154" i="2"/>
  <c r="H154" i="2"/>
  <c r="Y153" i="2"/>
  <c r="X153" i="2"/>
  <c r="Q153" i="2"/>
  <c r="P153" i="2"/>
  <c r="I153" i="2"/>
  <c r="H153" i="2"/>
  <c r="Y152" i="2"/>
  <c r="X152" i="2"/>
  <c r="Q152" i="2"/>
  <c r="P152" i="2"/>
  <c r="I152" i="2"/>
  <c r="H152" i="2"/>
  <c r="Y151" i="2"/>
  <c r="X151" i="2"/>
  <c r="Q151" i="2"/>
  <c r="P151" i="2"/>
  <c r="I151" i="2"/>
  <c r="H151" i="2"/>
  <c r="Y150" i="2"/>
  <c r="X150" i="2"/>
  <c r="Q150" i="2"/>
  <c r="P150" i="2"/>
  <c r="I150" i="2"/>
  <c r="H150" i="2"/>
  <c r="Y149" i="2"/>
  <c r="X149" i="2"/>
  <c r="Q149" i="2"/>
  <c r="P149" i="2"/>
  <c r="I149" i="2"/>
  <c r="H149" i="2"/>
  <c r="Y148" i="2"/>
  <c r="X148" i="2"/>
  <c r="Q148" i="2"/>
  <c r="P148" i="2"/>
  <c r="I148" i="2"/>
  <c r="H148" i="2"/>
  <c r="Y147" i="2"/>
  <c r="X147" i="2"/>
  <c r="Q147" i="2"/>
  <c r="P147" i="2"/>
  <c r="I147" i="2"/>
  <c r="H147" i="2"/>
  <c r="Y146" i="2"/>
  <c r="X146" i="2"/>
  <c r="Q146" i="2"/>
  <c r="P146" i="2"/>
  <c r="I146" i="2"/>
  <c r="H146" i="2"/>
  <c r="Y145" i="2"/>
  <c r="X145" i="2"/>
  <c r="Q145" i="2"/>
  <c r="P145" i="2"/>
  <c r="I145" i="2"/>
  <c r="H145" i="2"/>
  <c r="Y144" i="2"/>
  <c r="X144" i="2"/>
  <c r="Q144" i="2"/>
  <c r="P144" i="2"/>
  <c r="I144" i="2"/>
  <c r="H144" i="2"/>
  <c r="Y143" i="2"/>
  <c r="X143" i="2"/>
  <c r="Q143" i="2"/>
  <c r="P143" i="2"/>
  <c r="I143" i="2"/>
  <c r="H143" i="2"/>
  <c r="Y142" i="2"/>
  <c r="X142" i="2"/>
  <c r="Q142" i="2"/>
  <c r="P142" i="2"/>
  <c r="I142" i="2"/>
  <c r="H142" i="2"/>
  <c r="Y141" i="2"/>
  <c r="X141" i="2"/>
  <c r="Q141" i="2"/>
  <c r="P141" i="2"/>
  <c r="I141" i="2"/>
  <c r="H141" i="2"/>
  <c r="Y140" i="2"/>
  <c r="X140" i="2"/>
  <c r="Q140" i="2"/>
  <c r="P140" i="2"/>
  <c r="I140" i="2"/>
  <c r="H140" i="2"/>
  <c r="Y139" i="2"/>
  <c r="X139" i="2"/>
  <c r="Q139" i="2"/>
  <c r="P139" i="2"/>
  <c r="I139" i="2"/>
  <c r="H139" i="2"/>
  <c r="Y138" i="2"/>
  <c r="X138" i="2"/>
  <c r="Q138" i="2"/>
  <c r="P138" i="2"/>
  <c r="I138" i="2"/>
  <c r="H138" i="2"/>
  <c r="Y137" i="2"/>
  <c r="X137" i="2"/>
  <c r="Q137" i="2"/>
  <c r="P137" i="2"/>
  <c r="I137" i="2"/>
  <c r="H137" i="2"/>
  <c r="Y136" i="2"/>
  <c r="X136" i="2"/>
  <c r="Q136" i="2"/>
  <c r="P136" i="2"/>
  <c r="I136" i="2"/>
  <c r="H136" i="2"/>
  <c r="Y135" i="2"/>
  <c r="X135" i="2"/>
  <c r="Q135" i="2"/>
  <c r="P135" i="2"/>
  <c r="I135" i="2"/>
  <c r="H135" i="2"/>
  <c r="Q134" i="2"/>
  <c r="P134" i="2"/>
  <c r="I134" i="2"/>
  <c r="H134" i="2"/>
  <c r="Y133" i="2"/>
  <c r="X133" i="2"/>
  <c r="Q133" i="2"/>
  <c r="P133" i="2"/>
  <c r="I133" i="2"/>
  <c r="H133" i="2"/>
  <c r="Y132" i="2"/>
  <c r="X132" i="2"/>
  <c r="I132" i="2"/>
  <c r="H132" i="2"/>
  <c r="Y131" i="2"/>
  <c r="X131" i="2"/>
  <c r="Q131" i="2"/>
  <c r="P131" i="2"/>
  <c r="I131" i="2"/>
  <c r="H131" i="2"/>
  <c r="Y130" i="2"/>
  <c r="X130" i="2"/>
  <c r="Q130" i="2"/>
  <c r="P130" i="2"/>
  <c r="I130" i="2"/>
  <c r="H130" i="2"/>
  <c r="Y129" i="2"/>
  <c r="X129" i="2"/>
  <c r="Q129" i="2"/>
  <c r="P129" i="2"/>
  <c r="I129" i="2"/>
  <c r="H129" i="2"/>
  <c r="Y128" i="2"/>
  <c r="X128" i="2"/>
  <c r="Q128" i="2"/>
  <c r="P128" i="2"/>
  <c r="I128" i="2"/>
  <c r="H128" i="2"/>
  <c r="Y127" i="2"/>
  <c r="X127" i="2"/>
  <c r="Q127" i="2"/>
  <c r="P127" i="2"/>
  <c r="I127" i="2"/>
  <c r="H127" i="2"/>
  <c r="Y126" i="2"/>
  <c r="X126" i="2"/>
  <c r="Q126" i="2"/>
  <c r="P126" i="2"/>
  <c r="I126" i="2"/>
  <c r="H126" i="2"/>
  <c r="Y125" i="2"/>
  <c r="X125" i="2"/>
  <c r="Q125" i="2"/>
  <c r="P125" i="2"/>
  <c r="I125" i="2"/>
  <c r="H125" i="2"/>
  <c r="Y124" i="2"/>
  <c r="X124" i="2"/>
  <c r="Q124" i="2"/>
  <c r="P124" i="2"/>
  <c r="I124" i="2"/>
  <c r="H124" i="2"/>
  <c r="Y123" i="2"/>
  <c r="X123" i="2"/>
  <c r="Q123" i="2"/>
  <c r="P123" i="2"/>
  <c r="I123" i="2"/>
  <c r="H123" i="2"/>
  <c r="Y122" i="2"/>
  <c r="X122" i="2"/>
  <c r="Q122" i="2"/>
  <c r="P122" i="2"/>
  <c r="I122" i="2"/>
  <c r="H122" i="2"/>
  <c r="Y121" i="2"/>
  <c r="X121" i="2"/>
  <c r="Q121" i="2"/>
  <c r="P121" i="2"/>
  <c r="I121" i="2"/>
  <c r="H121" i="2"/>
  <c r="Y120" i="2"/>
  <c r="X120" i="2"/>
  <c r="Q120" i="2"/>
  <c r="P120" i="2"/>
  <c r="I120" i="2"/>
  <c r="H120" i="2"/>
  <c r="Y119" i="2"/>
  <c r="X119" i="2"/>
  <c r="Q119" i="2"/>
  <c r="P119" i="2"/>
  <c r="I119" i="2"/>
  <c r="H119" i="2"/>
  <c r="Y118" i="2"/>
  <c r="X118" i="2"/>
  <c r="Q118" i="2"/>
  <c r="P118" i="2"/>
  <c r="I118" i="2"/>
  <c r="H118" i="2"/>
  <c r="Y117" i="2"/>
  <c r="X117" i="2"/>
  <c r="Q117" i="2"/>
  <c r="P117" i="2"/>
  <c r="I117" i="2"/>
  <c r="H117" i="2"/>
  <c r="Y116" i="2"/>
  <c r="X116" i="2"/>
  <c r="Q116" i="2"/>
  <c r="P116" i="2"/>
  <c r="I116" i="2"/>
  <c r="H116" i="2"/>
  <c r="Y115" i="2"/>
  <c r="X115" i="2"/>
  <c r="Q115" i="2"/>
  <c r="P115" i="2"/>
  <c r="I115" i="2"/>
  <c r="H115" i="2"/>
  <c r="Y114" i="2"/>
  <c r="X114" i="2"/>
  <c r="Q114" i="2"/>
  <c r="P114" i="2"/>
  <c r="I114" i="2"/>
  <c r="H114" i="2"/>
  <c r="Y113" i="2"/>
  <c r="X113" i="2"/>
  <c r="Q113" i="2"/>
  <c r="P113" i="2"/>
  <c r="I113" i="2"/>
  <c r="H113" i="2"/>
  <c r="Q112" i="2"/>
  <c r="P112" i="2"/>
  <c r="I112" i="2"/>
  <c r="H112" i="2"/>
  <c r="Y111" i="2"/>
  <c r="X111" i="2"/>
  <c r="Q111" i="2"/>
  <c r="P111" i="2"/>
  <c r="I111" i="2"/>
  <c r="H111" i="2"/>
  <c r="Y110" i="2"/>
  <c r="X110" i="2"/>
  <c r="Q110" i="2"/>
  <c r="P110" i="2"/>
  <c r="I110" i="2"/>
  <c r="H110" i="2"/>
  <c r="Y109" i="2"/>
  <c r="X109" i="2"/>
  <c r="Q109" i="2"/>
  <c r="P109" i="2"/>
  <c r="I109" i="2"/>
  <c r="H109" i="2"/>
  <c r="Y108" i="2"/>
  <c r="X108" i="2"/>
  <c r="Q108" i="2"/>
  <c r="P108" i="2"/>
  <c r="I108" i="2"/>
  <c r="H108" i="2"/>
  <c r="Y107" i="2"/>
  <c r="X107" i="2"/>
  <c r="Q107" i="2"/>
  <c r="P107" i="2"/>
  <c r="I107" i="2"/>
  <c r="H107" i="2"/>
  <c r="Y106" i="2"/>
  <c r="X106" i="2"/>
  <c r="Q106" i="2"/>
  <c r="P106" i="2"/>
  <c r="I106" i="2"/>
  <c r="H106" i="2"/>
  <c r="Y105" i="2"/>
  <c r="X105" i="2"/>
  <c r="Q105" i="2"/>
  <c r="P105" i="2"/>
  <c r="I105" i="2"/>
  <c r="H105" i="2"/>
  <c r="Y104" i="2"/>
  <c r="X104" i="2"/>
  <c r="Q104" i="2"/>
  <c r="P104" i="2"/>
  <c r="I104" i="2"/>
  <c r="H104" i="2"/>
  <c r="Y103" i="2"/>
  <c r="X103" i="2"/>
  <c r="Q103" i="2"/>
  <c r="P103" i="2"/>
  <c r="I103" i="2"/>
  <c r="H103" i="2"/>
  <c r="Y102" i="2"/>
  <c r="X102" i="2"/>
  <c r="Q102" i="2"/>
  <c r="P102" i="2"/>
  <c r="I102" i="2"/>
  <c r="H102" i="2"/>
  <c r="Y101" i="2"/>
  <c r="X101" i="2"/>
  <c r="Q101" i="2"/>
  <c r="P101" i="2"/>
  <c r="I101" i="2"/>
  <c r="H101" i="2"/>
  <c r="Y100" i="2"/>
  <c r="X100" i="2"/>
  <c r="Q100" i="2"/>
  <c r="P100" i="2"/>
  <c r="I100" i="2"/>
  <c r="H100" i="2"/>
  <c r="Y99" i="2"/>
  <c r="X99" i="2"/>
  <c r="Q99" i="2"/>
  <c r="P99" i="2"/>
  <c r="I99" i="2"/>
  <c r="H99" i="2"/>
  <c r="Y98" i="2"/>
  <c r="X98" i="2"/>
  <c r="Q98" i="2"/>
  <c r="P98" i="2"/>
  <c r="I98" i="2"/>
  <c r="H98" i="2"/>
  <c r="Y97" i="2"/>
  <c r="X97" i="2"/>
  <c r="Q97" i="2"/>
  <c r="P97" i="2"/>
  <c r="I97" i="2"/>
  <c r="H97" i="2"/>
  <c r="Y96" i="2"/>
  <c r="X96" i="2"/>
  <c r="Q96" i="2"/>
  <c r="P96" i="2"/>
  <c r="I96" i="2"/>
  <c r="H96" i="2"/>
  <c r="Y95" i="2"/>
  <c r="X95" i="2"/>
  <c r="Q95" i="2"/>
  <c r="P95" i="2"/>
  <c r="I95" i="2"/>
  <c r="H95" i="2"/>
  <c r="Y94" i="2"/>
  <c r="X94" i="2"/>
  <c r="Q94" i="2"/>
  <c r="P94" i="2"/>
  <c r="I94" i="2"/>
  <c r="H94" i="2"/>
  <c r="Y93" i="2"/>
  <c r="X93" i="2"/>
  <c r="Q93" i="2"/>
  <c r="P93" i="2"/>
  <c r="I93" i="2"/>
  <c r="H93" i="2"/>
  <c r="Y92" i="2"/>
  <c r="X92" i="2"/>
  <c r="Q92" i="2"/>
  <c r="P92" i="2"/>
  <c r="I92" i="2"/>
  <c r="H92" i="2"/>
  <c r="Y91" i="2"/>
  <c r="X91" i="2"/>
  <c r="Q91" i="2"/>
  <c r="P91" i="2"/>
  <c r="I91" i="2"/>
  <c r="H91" i="2"/>
  <c r="Y90" i="2"/>
  <c r="X90" i="2"/>
  <c r="Q90" i="2"/>
  <c r="P90" i="2"/>
  <c r="I90" i="2"/>
  <c r="H90" i="2"/>
  <c r="Y89" i="2"/>
  <c r="X89" i="2"/>
  <c r="Q89" i="2"/>
  <c r="P89" i="2"/>
  <c r="I89" i="2"/>
  <c r="H89" i="2"/>
  <c r="Y88" i="2"/>
  <c r="X88" i="2"/>
  <c r="Q88" i="2"/>
  <c r="P88" i="2"/>
  <c r="I88" i="2"/>
  <c r="H88" i="2"/>
  <c r="Y87" i="2"/>
  <c r="X87" i="2"/>
  <c r="Q87" i="2"/>
  <c r="P87" i="2"/>
  <c r="I87" i="2"/>
  <c r="H87" i="2"/>
  <c r="Y86" i="2"/>
  <c r="X86" i="2"/>
  <c r="Q86" i="2"/>
  <c r="P86" i="2"/>
  <c r="I86" i="2"/>
  <c r="H86" i="2"/>
  <c r="Y85" i="2"/>
  <c r="X85" i="2"/>
  <c r="Q85" i="2"/>
  <c r="P85" i="2"/>
  <c r="I85" i="2"/>
  <c r="H85" i="2"/>
  <c r="Y84" i="2"/>
  <c r="X84" i="2"/>
  <c r="Q84" i="2"/>
  <c r="P84" i="2"/>
  <c r="I84" i="2"/>
  <c r="H84" i="2"/>
  <c r="Y83" i="2"/>
  <c r="X83" i="2"/>
  <c r="Q83" i="2"/>
  <c r="P83" i="2"/>
  <c r="I83" i="2"/>
  <c r="H83" i="2"/>
  <c r="Y82" i="2"/>
  <c r="X82" i="2"/>
  <c r="Q82" i="2"/>
  <c r="P82" i="2"/>
  <c r="I82" i="2"/>
  <c r="H82" i="2"/>
  <c r="Y81" i="2"/>
  <c r="X81" i="2"/>
  <c r="Q81" i="2"/>
  <c r="P81" i="2"/>
  <c r="I81" i="2"/>
  <c r="H81" i="2"/>
  <c r="Y80" i="2"/>
  <c r="X80" i="2"/>
  <c r="Q80" i="2"/>
  <c r="P80" i="2"/>
  <c r="I80" i="2"/>
  <c r="H80" i="2"/>
  <c r="Y79" i="2"/>
  <c r="X79" i="2"/>
  <c r="Q79" i="2"/>
  <c r="P79" i="2"/>
  <c r="I79" i="2"/>
  <c r="H79" i="2"/>
  <c r="Y78" i="2"/>
  <c r="X78" i="2"/>
  <c r="Q78" i="2"/>
  <c r="P78" i="2"/>
  <c r="I78" i="2"/>
  <c r="H78" i="2"/>
  <c r="Y77" i="2"/>
  <c r="X77" i="2"/>
  <c r="Q77" i="2"/>
  <c r="P77" i="2"/>
  <c r="I77" i="2"/>
  <c r="H77" i="2"/>
  <c r="Q76" i="2"/>
  <c r="P76" i="2"/>
  <c r="I76" i="2"/>
  <c r="H76" i="2"/>
  <c r="Y75" i="2"/>
  <c r="X75" i="2"/>
  <c r="Q75" i="2"/>
  <c r="P75" i="2"/>
  <c r="I75" i="2"/>
  <c r="H75" i="2"/>
  <c r="Y74" i="2"/>
  <c r="X74" i="2"/>
  <c r="Q74" i="2"/>
  <c r="P74" i="2"/>
  <c r="I74" i="2"/>
  <c r="H74" i="2"/>
  <c r="Y73" i="2"/>
  <c r="X73" i="2"/>
  <c r="Q73" i="2"/>
  <c r="P73" i="2"/>
  <c r="I73" i="2"/>
  <c r="H73" i="2"/>
  <c r="Y72" i="2"/>
  <c r="X72" i="2"/>
  <c r="Q72" i="2"/>
  <c r="P72" i="2"/>
  <c r="I72" i="2"/>
  <c r="H72" i="2"/>
  <c r="Y71" i="2"/>
  <c r="X71" i="2"/>
  <c r="Q71" i="2"/>
  <c r="P71" i="2"/>
  <c r="I71" i="2"/>
  <c r="H71" i="2"/>
  <c r="Y70" i="2"/>
  <c r="X70" i="2"/>
  <c r="Q70" i="2"/>
  <c r="P70" i="2"/>
  <c r="I70" i="2"/>
  <c r="H70" i="2"/>
  <c r="Y69" i="2"/>
  <c r="X69" i="2"/>
  <c r="Q69" i="2"/>
  <c r="P69" i="2"/>
  <c r="I69" i="2"/>
  <c r="H69" i="2"/>
  <c r="Y68" i="2"/>
  <c r="X68" i="2"/>
  <c r="Q68" i="2"/>
  <c r="P68" i="2"/>
  <c r="I68" i="2"/>
  <c r="H68" i="2"/>
  <c r="Y67" i="2"/>
  <c r="X67" i="2"/>
  <c r="Q67" i="2"/>
  <c r="P67" i="2"/>
  <c r="I67" i="2"/>
  <c r="H67" i="2"/>
  <c r="Y66" i="2"/>
  <c r="X66" i="2"/>
  <c r="Q66" i="2"/>
  <c r="P66" i="2"/>
  <c r="I66" i="2"/>
  <c r="H66" i="2"/>
  <c r="Y65" i="2"/>
  <c r="X65" i="2"/>
  <c r="Q65" i="2"/>
  <c r="P65" i="2"/>
  <c r="I65" i="2"/>
  <c r="H65" i="2"/>
  <c r="Y64" i="2"/>
  <c r="X64" i="2"/>
  <c r="Q64" i="2"/>
  <c r="P64" i="2"/>
  <c r="I64" i="2"/>
  <c r="H64" i="2"/>
  <c r="Y63" i="2"/>
  <c r="X63" i="2"/>
  <c r="Q63" i="2"/>
  <c r="P63" i="2"/>
  <c r="I63" i="2"/>
  <c r="H63" i="2"/>
  <c r="Y62" i="2"/>
  <c r="X62" i="2"/>
  <c r="Q62" i="2"/>
  <c r="P62" i="2"/>
  <c r="I62" i="2"/>
  <c r="H62" i="2"/>
  <c r="Y61" i="2"/>
  <c r="X61" i="2"/>
  <c r="Q61" i="2"/>
  <c r="P61" i="2"/>
  <c r="I61" i="2"/>
  <c r="H61" i="2"/>
  <c r="Y60" i="2"/>
  <c r="X60" i="2"/>
  <c r="Q60" i="2"/>
  <c r="P60" i="2"/>
  <c r="I60" i="2"/>
  <c r="H60" i="2"/>
  <c r="Y59" i="2"/>
  <c r="X59" i="2"/>
  <c r="Q59" i="2"/>
  <c r="P59" i="2"/>
  <c r="I59" i="2"/>
  <c r="H59" i="2"/>
  <c r="Y58" i="2"/>
  <c r="X58" i="2"/>
  <c r="Q58" i="2"/>
  <c r="P58" i="2"/>
  <c r="I58" i="2"/>
  <c r="H58" i="2"/>
  <c r="Y57" i="2"/>
  <c r="X57" i="2"/>
  <c r="Q57" i="2"/>
  <c r="P57" i="2"/>
  <c r="I57" i="2"/>
  <c r="H57" i="2"/>
  <c r="Y56" i="2"/>
  <c r="X56" i="2"/>
  <c r="Q56" i="2"/>
  <c r="P56" i="2"/>
  <c r="I56" i="2"/>
  <c r="H56" i="2"/>
  <c r="Y55" i="2"/>
  <c r="X55" i="2"/>
  <c r="Q55" i="2"/>
  <c r="P55" i="2"/>
  <c r="I55" i="2"/>
  <c r="H55" i="2"/>
  <c r="Y54" i="2"/>
  <c r="X54" i="2"/>
  <c r="Q54" i="2"/>
  <c r="P54" i="2"/>
  <c r="I54" i="2"/>
  <c r="H54" i="2"/>
  <c r="Y53" i="2"/>
  <c r="X53" i="2"/>
  <c r="Q53" i="2"/>
  <c r="P53" i="2"/>
  <c r="I53" i="2"/>
  <c r="H53" i="2"/>
  <c r="Y52" i="2"/>
  <c r="X52" i="2"/>
  <c r="Q52" i="2"/>
  <c r="P52" i="2"/>
  <c r="I52" i="2"/>
  <c r="H52" i="2"/>
  <c r="Y51" i="2"/>
  <c r="X51" i="2"/>
  <c r="Q51" i="2"/>
  <c r="P51" i="2"/>
  <c r="I51" i="2"/>
  <c r="H51" i="2"/>
  <c r="Y50" i="2"/>
  <c r="X50" i="2"/>
  <c r="Q50" i="2"/>
  <c r="P50" i="2"/>
  <c r="I50" i="2"/>
  <c r="H50" i="2"/>
  <c r="Y49" i="2"/>
  <c r="X49" i="2"/>
  <c r="Q49" i="2"/>
  <c r="P49" i="2"/>
  <c r="I49" i="2"/>
  <c r="H49" i="2"/>
  <c r="Y48" i="2"/>
  <c r="X48" i="2"/>
  <c r="Q48" i="2"/>
  <c r="P48" i="2"/>
  <c r="I48" i="2"/>
  <c r="H48" i="2"/>
  <c r="Y47" i="2"/>
  <c r="X47" i="2"/>
  <c r="Q47" i="2"/>
  <c r="P47" i="2"/>
  <c r="I47" i="2"/>
  <c r="H47" i="2"/>
  <c r="Y46" i="2"/>
  <c r="X46" i="2"/>
  <c r="Q46" i="2"/>
  <c r="P46" i="2"/>
  <c r="I46" i="2"/>
  <c r="H46" i="2"/>
  <c r="Y45" i="2"/>
  <c r="X45" i="2"/>
  <c r="Q45" i="2"/>
  <c r="P45" i="2"/>
  <c r="I45" i="2"/>
  <c r="H45" i="2"/>
  <c r="Y44" i="2"/>
  <c r="X44" i="2"/>
  <c r="Q44" i="2"/>
  <c r="P44" i="2"/>
  <c r="I44" i="2"/>
  <c r="H44" i="2"/>
  <c r="Y43" i="2"/>
  <c r="X43" i="2"/>
  <c r="Q43" i="2"/>
  <c r="P43" i="2"/>
  <c r="I43" i="2"/>
  <c r="H43" i="2"/>
  <c r="Y42" i="2"/>
  <c r="X42" i="2"/>
  <c r="Q42" i="2"/>
  <c r="P42" i="2"/>
  <c r="I42" i="2"/>
  <c r="H42" i="2"/>
  <c r="Y41" i="2"/>
  <c r="X41" i="2"/>
  <c r="Q41" i="2"/>
  <c r="P41" i="2"/>
  <c r="I41" i="2"/>
  <c r="H41" i="2"/>
  <c r="Y40" i="2"/>
  <c r="X40" i="2"/>
  <c r="Q40" i="2"/>
  <c r="P40" i="2"/>
  <c r="I40" i="2"/>
  <c r="H40" i="2"/>
  <c r="Y39" i="2"/>
  <c r="X39" i="2"/>
  <c r="Q39" i="2"/>
  <c r="P39" i="2"/>
  <c r="I39" i="2"/>
  <c r="H39" i="2"/>
  <c r="Y38" i="2"/>
  <c r="X38" i="2"/>
  <c r="Q38" i="2"/>
  <c r="P38" i="2"/>
  <c r="I38" i="2"/>
  <c r="H38" i="2"/>
  <c r="Y37" i="2"/>
  <c r="X37" i="2"/>
  <c r="Q37" i="2"/>
  <c r="P37" i="2"/>
  <c r="I37" i="2"/>
  <c r="H37" i="2"/>
  <c r="Y36" i="2"/>
  <c r="X36" i="2"/>
  <c r="Q36" i="2"/>
  <c r="P36" i="2"/>
  <c r="I36" i="2"/>
  <c r="H36" i="2"/>
  <c r="Y35" i="2"/>
  <c r="X35" i="2"/>
  <c r="Q35" i="2"/>
  <c r="P35" i="2"/>
  <c r="I35" i="2"/>
  <c r="H35" i="2"/>
  <c r="Y34" i="2"/>
  <c r="X34" i="2"/>
  <c r="Q34" i="2"/>
  <c r="P34" i="2"/>
  <c r="I34" i="2"/>
  <c r="H34" i="2"/>
  <c r="Y33" i="2"/>
  <c r="X33" i="2"/>
  <c r="Q33" i="2"/>
  <c r="P33" i="2"/>
  <c r="I33" i="2"/>
  <c r="H33" i="2"/>
  <c r="Y32" i="2"/>
  <c r="X32" i="2"/>
  <c r="Q32" i="2"/>
  <c r="P32" i="2"/>
  <c r="I32" i="2"/>
  <c r="H32" i="2"/>
  <c r="Y31" i="2"/>
  <c r="X31" i="2"/>
  <c r="Q31" i="2"/>
  <c r="P31" i="2"/>
  <c r="I31" i="2"/>
  <c r="H31" i="2"/>
  <c r="Y30" i="2"/>
  <c r="X30" i="2"/>
  <c r="Q30" i="2"/>
  <c r="P30" i="2"/>
  <c r="I30" i="2"/>
  <c r="H30" i="2"/>
  <c r="Y29" i="2"/>
  <c r="X29" i="2"/>
  <c r="Q29" i="2"/>
  <c r="P29" i="2"/>
  <c r="I29" i="2"/>
  <c r="H29" i="2"/>
  <c r="Y28" i="2"/>
  <c r="X28" i="2"/>
  <c r="Q28" i="2"/>
  <c r="P28" i="2"/>
  <c r="I28" i="2"/>
  <c r="H28" i="2"/>
  <c r="Y27" i="2"/>
  <c r="X27" i="2"/>
  <c r="Q27" i="2"/>
  <c r="P27" i="2"/>
  <c r="I27" i="2"/>
  <c r="H27" i="2"/>
  <c r="Y26" i="2"/>
  <c r="X26" i="2"/>
  <c r="Q26" i="2"/>
  <c r="P26" i="2"/>
  <c r="I26" i="2"/>
  <c r="H26" i="2"/>
  <c r="Y25" i="2"/>
  <c r="X25" i="2"/>
  <c r="Q25" i="2"/>
  <c r="P25" i="2"/>
  <c r="I25" i="2"/>
  <c r="H25" i="2"/>
  <c r="Y24" i="2"/>
  <c r="X24" i="2"/>
  <c r="Q24" i="2"/>
  <c r="P24" i="2"/>
  <c r="I24" i="2"/>
  <c r="H24" i="2"/>
  <c r="Y23" i="2"/>
  <c r="X23" i="2"/>
  <c r="Q23" i="2"/>
  <c r="P23" i="2"/>
  <c r="I23" i="2"/>
  <c r="H23" i="2"/>
  <c r="Y22" i="2"/>
  <c r="X22" i="2"/>
  <c r="Q22" i="2"/>
  <c r="P22" i="2"/>
  <c r="I22" i="2"/>
  <c r="H22" i="2"/>
  <c r="Y21" i="2"/>
  <c r="X21" i="2"/>
  <c r="Q21" i="2"/>
  <c r="P21" i="2"/>
  <c r="I21" i="2"/>
  <c r="H21" i="2"/>
  <c r="Y20" i="2"/>
  <c r="X20" i="2"/>
  <c r="Q20" i="2"/>
  <c r="P20" i="2"/>
  <c r="I20" i="2"/>
  <c r="H20" i="2"/>
  <c r="Y19" i="2"/>
  <c r="X19" i="2"/>
  <c r="Q19" i="2"/>
  <c r="P19" i="2"/>
  <c r="I19" i="2"/>
  <c r="H19" i="2"/>
  <c r="Y18" i="2"/>
  <c r="X18" i="2"/>
  <c r="Q18" i="2"/>
  <c r="P18" i="2"/>
  <c r="I18" i="2"/>
  <c r="H18" i="2"/>
  <c r="Y17" i="2"/>
  <c r="X17" i="2"/>
  <c r="Q17" i="2"/>
  <c r="P17" i="2"/>
  <c r="I17" i="2"/>
  <c r="H17" i="2"/>
  <c r="Y16" i="2"/>
  <c r="X16" i="2"/>
  <c r="Q16" i="2"/>
  <c r="P16" i="2"/>
  <c r="I16" i="2"/>
  <c r="H16" i="2"/>
  <c r="Y15" i="2"/>
  <c r="X15" i="2"/>
  <c r="Q15" i="2"/>
  <c r="P15" i="2"/>
  <c r="I15" i="2"/>
  <c r="H15" i="2"/>
  <c r="Y14" i="2"/>
  <c r="X14" i="2"/>
  <c r="Q14" i="2"/>
  <c r="P14" i="2"/>
  <c r="I14" i="2"/>
  <c r="H14" i="2"/>
  <c r="Y13" i="2"/>
  <c r="X13" i="2"/>
  <c r="Q13" i="2"/>
  <c r="P13" i="2"/>
  <c r="I13" i="2"/>
  <c r="H13" i="2"/>
  <c r="Y12" i="2"/>
  <c r="X12" i="2"/>
  <c r="Q12" i="2"/>
  <c r="P12" i="2"/>
  <c r="I12" i="2"/>
  <c r="H12" i="2"/>
  <c r="Y11" i="2"/>
  <c r="X11" i="2"/>
  <c r="Q11" i="2"/>
  <c r="P11" i="2"/>
  <c r="I11" i="2"/>
  <c r="H11" i="2"/>
  <c r="Y10" i="2"/>
  <c r="X10" i="2"/>
  <c r="Q10" i="2"/>
  <c r="P10" i="2"/>
  <c r="I10" i="2"/>
  <c r="H10" i="2"/>
  <c r="Y9" i="2"/>
  <c r="X9" i="2"/>
  <c r="Q9" i="2"/>
  <c r="P9" i="2"/>
  <c r="I9" i="2"/>
  <c r="H9" i="2"/>
  <c r="Y8" i="2"/>
  <c r="X8" i="2"/>
  <c r="Q8" i="2"/>
  <c r="P8" i="2"/>
  <c r="I8" i="2"/>
  <c r="H8" i="2"/>
  <c r="Y7" i="2"/>
  <c r="X7" i="2"/>
  <c r="Q7" i="2"/>
  <c r="P7" i="2"/>
  <c r="I7" i="2"/>
  <c r="H7" i="2"/>
  <c r="Y6" i="2"/>
  <c r="X6" i="2"/>
  <c r="Q6" i="2"/>
  <c r="P6" i="2"/>
  <c r="I6" i="2"/>
  <c r="H6" i="2"/>
  <c r="Y5" i="2"/>
  <c r="X5" i="2"/>
  <c r="Q5" i="2"/>
  <c r="P5" i="2"/>
  <c r="I5" i="2"/>
  <c r="H5" i="2"/>
  <c r="Y4" i="2"/>
  <c r="X4" i="2"/>
  <c r="Q4" i="2"/>
  <c r="P4" i="2"/>
  <c r="I4" i="2"/>
  <c r="H4" i="2"/>
  <c r="Y3" i="2"/>
  <c r="X3" i="2"/>
  <c r="Q3" i="2"/>
  <c r="P3" i="2"/>
  <c r="I3" i="2"/>
  <c r="H3" i="2"/>
  <c r="D247" i="2" l="1"/>
  <c r="T247" i="2"/>
  <c r="L247" i="2"/>
  <c r="H246" i="2"/>
  <c r="I246" i="2"/>
  <c r="X246" i="2"/>
  <c r="Y246" i="2"/>
  <c r="P246" i="2"/>
  <c r="Q246" i="2"/>
  <c r="H244" i="2"/>
  <c r="P244" i="2"/>
  <c r="X244" i="2"/>
  <c r="H245" i="2"/>
  <c r="P245" i="2"/>
  <c r="X245" i="2"/>
  <c r="I244" i="2"/>
  <c r="Q244" i="2"/>
  <c r="Y244" i="2"/>
  <c r="I245" i="2"/>
  <c r="Q245" i="2"/>
  <c r="Y245" i="2"/>
</calcChain>
</file>

<file path=xl/sharedStrings.xml><?xml version="1.0" encoding="utf-8"?>
<sst xmlns="http://schemas.openxmlformats.org/spreadsheetml/2006/main" count="1167" uniqueCount="127">
  <si>
    <t>Control</t>
  </si>
  <si>
    <t>dsEndo</t>
  </si>
  <si>
    <t>Endo overexpression (OE)</t>
  </si>
  <si>
    <t>experiment</t>
  </si>
  <si>
    <t>GC ID</t>
  </si>
  <si>
    <t>entry-exit [h]</t>
  </si>
  <si>
    <t>entry-midline [h]</t>
  </si>
  <si>
    <t>midline-exit [h]</t>
  </si>
  <si>
    <t>time point of start in TL</t>
  </si>
  <si>
    <t>ratio entry-mid/total</t>
  </si>
  <si>
    <t>ratio mid-exit/total</t>
  </si>
  <si>
    <t>average</t>
  </si>
  <si>
    <t>stdev</t>
  </si>
  <si>
    <t>SEM</t>
  </si>
  <si>
    <t>n(axons)=</t>
  </si>
  <si>
    <t>N(embryos)=</t>
  </si>
  <si>
    <t>Embryo 1</t>
  </si>
  <si>
    <t>Embryo 2</t>
  </si>
  <si>
    <t>Embryo 3</t>
  </si>
  <si>
    <t>NB: "time point of start in TL(time-lapse)" represents the frame with 1 being time=0h and 2=0.25h</t>
  </si>
  <si>
    <t>Statistics (done with Graphpad Prism):</t>
  </si>
  <si>
    <t>Figure 10C</t>
  </si>
  <si>
    <t>Number of families</t>
  </si>
  <si>
    <t>Number of comparisons per family</t>
  </si>
  <si>
    <t>Alpha</t>
  </si>
  <si>
    <t>Mean rank diff.</t>
  </si>
  <si>
    <t>Significant?</t>
  </si>
  <si>
    <t>Summary</t>
  </si>
  <si>
    <t>Adjusted P Value</t>
  </si>
  <si>
    <t xml:space="preserve">  Endo Ctrl vs. dsEndo</t>
  </si>
  <si>
    <t>No</t>
  </si>
  <si>
    <t>ns</t>
  </si>
  <si>
    <t>&gt;0.9999</t>
  </si>
  <si>
    <t xml:space="preserve">  Endo Ctrl vs. Endo OE</t>
  </si>
  <si>
    <t>Yes</t>
  </si>
  <si>
    <t>****</t>
  </si>
  <si>
    <t>&lt;0.0001</t>
  </si>
  <si>
    <t xml:space="preserve">  dsEndo vs. Endo OE</t>
  </si>
  <si>
    <t>Test details</t>
  </si>
  <si>
    <t>Mean rank 1</t>
  </si>
  <si>
    <t>Mean rank 2</t>
  </si>
  <si>
    <t>n1</t>
  </si>
  <si>
    <t>n2</t>
  </si>
  <si>
    <t>(Kruskal-Wallis test with Dunn's multiple comparisons test</t>
  </si>
  <si>
    <t>Figure 10D</t>
  </si>
  <si>
    <t>Column B</t>
  </si>
  <si>
    <t>Endo Ctrl Mid-Ex</t>
  </si>
  <si>
    <t>vs.</t>
  </si>
  <si>
    <t>Column A</t>
  </si>
  <si>
    <t>Endo Ctrl Ent-Mid</t>
  </si>
  <si>
    <t>Wilcoxon matched-pairs signed rank test</t>
  </si>
  <si>
    <t xml:space="preserve">  P value</t>
  </si>
  <si>
    <t xml:space="preserve">  Exact or approximate P value?</t>
  </si>
  <si>
    <t>Exact</t>
  </si>
  <si>
    <t xml:space="preserve">  P value summary</t>
  </si>
  <si>
    <t xml:space="preserve">  Significantly different (P &lt; 0.05)?</t>
  </si>
  <si>
    <t xml:space="preserve">  One- or two-tailed P value?</t>
  </si>
  <si>
    <t>Two-tailed</t>
  </si>
  <si>
    <t xml:space="preserve">  Sum of positive, negative ranks</t>
  </si>
  <si>
    <t>5415 , -6367</t>
  </si>
  <si>
    <t xml:space="preserve">  Sum of signed ranks (W)</t>
  </si>
  <si>
    <t xml:space="preserve">  Number of pairs</t>
  </si>
  <si>
    <t>Median of differences</t>
  </si>
  <si>
    <t xml:space="preserve">  Median</t>
  </si>
  <si>
    <t>How effective was the pairing?</t>
  </si>
  <si>
    <t xml:space="preserve">  rs (Spearman)</t>
  </si>
  <si>
    <t xml:space="preserve">  P value (one tailed)</t>
  </si>
  <si>
    <t>**</t>
  </si>
  <si>
    <t xml:space="preserve">  Was the pairing significantly effective?</t>
  </si>
  <si>
    <t>Column D</t>
  </si>
  <si>
    <t>dsEndo Mid-Ex</t>
  </si>
  <si>
    <t>Column C</t>
  </si>
  <si>
    <t>dsEndo Ent-Mid</t>
  </si>
  <si>
    <t>3401 , -9802</t>
  </si>
  <si>
    <t>Column E</t>
  </si>
  <si>
    <t>Endo OE Ent-Mid</t>
  </si>
  <si>
    <t>Column F</t>
  </si>
  <si>
    <t>Endo OE Mid-Ex</t>
  </si>
  <si>
    <t>Approximate</t>
  </si>
  <si>
    <t>8053 , -12654</t>
  </si>
  <si>
    <t>Endo OE</t>
  </si>
  <si>
    <t>Figure 10B</t>
  </si>
  <si>
    <t>Mean Diff.</t>
  </si>
  <si>
    <t>95.00% CI of diff.</t>
  </si>
  <si>
    <t>-0.08110 to -0.01731</t>
  </si>
  <si>
    <t>***</t>
  </si>
  <si>
    <t>-0.002078 to 0.05715</t>
  </si>
  <si>
    <t>0.04750 to 0.1060</t>
  </si>
  <si>
    <t>Mean 1</t>
  </si>
  <si>
    <t>Mean 2</t>
  </si>
  <si>
    <t>SE of diff.</t>
  </si>
  <si>
    <t>t</t>
  </si>
  <si>
    <t>DF</t>
  </si>
  <si>
    <t>One-way ANOVA with Sidak's multiple comparisons test</t>
  </si>
  <si>
    <t>Figure 10E</t>
  </si>
  <si>
    <t>0.01731 to 0.08110</t>
  </si>
  <si>
    <t>-0.05715 to 0.002078</t>
  </si>
  <si>
    <t>-0.1060 to -0.04750</t>
  </si>
  <si>
    <t>GC area [um^2]</t>
  </si>
  <si>
    <t>1st half</t>
  </si>
  <si>
    <t xml:space="preserve">2nd half </t>
  </si>
  <si>
    <t>exit site</t>
  </si>
  <si>
    <t>stderr</t>
  </si>
  <si>
    <t>Figure 10F</t>
  </si>
  <si>
    <t>umber of families</t>
  </si>
  <si>
    <t xml:space="preserve">  Endo Ctrl - 1st half vs. dsEndo - 1st half</t>
  </si>
  <si>
    <t xml:space="preserve">  Endo Ctrl - 1st half vs. Endo OE - 1st half</t>
  </si>
  <si>
    <t>*</t>
  </si>
  <si>
    <t xml:space="preserve">  dsEndo - 1st half vs. Endo OE - 1st half</t>
  </si>
  <si>
    <t>Kruskal-Wallis test with Dunn's multiple comparisons test</t>
  </si>
  <si>
    <t>Figure 10G</t>
  </si>
  <si>
    <t xml:space="preserve">  Endo Ctrl - 2nd half vs. dsEndo - 2nd half</t>
  </si>
  <si>
    <t>2.034 to 11.12</t>
  </si>
  <si>
    <t xml:space="preserve">  Endo Ctrl - 2nd half vs. Endo OE - 2nd half</t>
  </si>
  <si>
    <t>2.023 to 10.70</t>
  </si>
  <si>
    <t xml:space="preserve">  dsEndo - 2nd half vs. Endo OE - 2nd half</t>
  </si>
  <si>
    <t>-4.587 to 4.163</t>
  </si>
  <si>
    <t>Figure 10H</t>
  </si>
  <si>
    <t xml:space="preserve">  Endo Ctrl - FP exit vs. dsEndo - FP exit</t>
  </si>
  <si>
    <t>-13.93 to 9.876</t>
  </si>
  <si>
    <t>G-H</t>
  </si>
  <si>
    <t xml:space="preserve">  Endo Ctrl - FP exit vs. Endo OE - FP exit</t>
  </si>
  <si>
    <t>7.151 to 29.91</t>
  </si>
  <si>
    <t>G-I</t>
  </si>
  <si>
    <t xml:space="preserve">  dsEndo - FP exit vs. Endo OE - FP exit</t>
  </si>
  <si>
    <t>9.090 to 32.03</t>
  </si>
  <si>
    <t>H-I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</si>
</sst>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169" fontId="0" fillId="0" borderId="0" xfId="0" applyNumberForma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169" fontId="0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/>
    <xf numFmtId="0" fontId="1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9" xfId="0" applyBorder="1"/>
    <xf numFmtId="0" fontId="1" fillId="0" borderId="21" xfId="0" applyFont="1" applyBorder="1"/>
    <xf numFmtId="0" fontId="0" fillId="0" borderId="22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1" fillId="2" borderId="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3"/>
  <sheetViews>
    <sheetView tabSelected="1" workbookViewId="0"/>
  </sheetViews>
  <sheetFormatPr defaultRowHeight="15" x14ac:dyDescent="0.25"/>
  <cols>
    <col min="2" max="2" width="11.42578125" bestFit="1" customWidth="1"/>
    <col min="3" max="3" width="12.5703125" bestFit="1" customWidth="1"/>
    <col min="4" max="4" width="12.85546875" bestFit="1" customWidth="1"/>
    <col min="5" max="5" width="16.42578125" bestFit="1" customWidth="1"/>
    <col min="6" max="6" width="15.140625" bestFit="1" customWidth="1"/>
    <col min="7" max="7" width="21.85546875" bestFit="1" customWidth="1"/>
    <col min="8" max="8" width="19.7109375" bestFit="1" customWidth="1"/>
    <col min="9" max="9" width="18.42578125" bestFit="1" customWidth="1"/>
    <col min="10" max="10" width="11.42578125" bestFit="1" customWidth="1"/>
    <col min="11" max="11" width="12.5703125" bestFit="1" customWidth="1"/>
    <col min="12" max="12" width="12.85546875" bestFit="1" customWidth="1"/>
    <col min="13" max="13" width="16.42578125" bestFit="1" customWidth="1"/>
    <col min="14" max="14" width="15.140625" bestFit="1" customWidth="1"/>
    <col min="15" max="15" width="21.85546875" bestFit="1" customWidth="1"/>
    <col min="16" max="16" width="19.7109375" bestFit="1" customWidth="1"/>
    <col min="17" max="17" width="18.42578125" bestFit="1" customWidth="1"/>
    <col min="18" max="18" width="11.42578125" bestFit="1" customWidth="1"/>
    <col min="19" max="19" width="12.5703125" bestFit="1" customWidth="1"/>
    <col min="20" max="20" width="12.85546875" bestFit="1" customWidth="1"/>
    <col min="21" max="21" width="16.42578125" bestFit="1" customWidth="1"/>
    <col min="22" max="22" width="15.140625" bestFit="1" customWidth="1"/>
    <col min="23" max="23" width="21.85546875" bestFit="1" customWidth="1"/>
    <col min="24" max="24" width="19.7109375" bestFit="1" customWidth="1"/>
    <col min="25" max="25" width="18.42578125" bestFit="1" customWidth="1"/>
  </cols>
  <sheetData>
    <row r="1" spans="1:25" x14ac:dyDescent="0.25">
      <c r="A1" s="1"/>
      <c r="B1" s="29" t="s">
        <v>0</v>
      </c>
      <c r="C1" s="30"/>
      <c r="D1" s="30"/>
      <c r="E1" s="30"/>
      <c r="F1" s="30"/>
      <c r="G1" s="30"/>
      <c r="H1" s="30"/>
      <c r="I1" s="31"/>
      <c r="J1" s="10" t="s">
        <v>1</v>
      </c>
      <c r="K1" s="11"/>
      <c r="L1" s="11"/>
      <c r="M1" s="11"/>
      <c r="N1" s="11"/>
      <c r="O1" s="11"/>
      <c r="P1" s="11"/>
      <c r="Q1" s="32"/>
      <c r="R1" s="26" t="s">
        <v>2</v>
      </c>
      <c r="S1" s="27"/>
      <c r="T1" s="27"/>
      <c r="U1" s="27"/>
      <c r="V1" s="27"/>
      <c r="W1" s="27"/>
      <c r="X1" s="27"/>
      <c r="Y1" s="28"/>
    </row>
    <row r="2" spans="1:25" x14ac:dyDescent="0.25">
      <c r="A2" s="2"/>
      <c r="B2" s="12" t="s">
        <v>3</v>
      </c>
      <c r="C2" s="3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13" t="s">
        <v>10</v>
      </c>
      <c r="J2" s="12" t="s">
        <v>3</v>
      </c>
      <c r="K2" s="3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13" t="s">
        <v>10</v>
      </c>
      <c r="R2" s="12" t="s">
        <v>3</v>
      </c>
      <c r="S2" s="3" t="s">
        <v>4</v>
      </c>
      <c r="T2" s="4" t="s">
        <v>5</v>
      </c>
      <c r="U2" s="4" t="s">
        <v>6</v>
      </c>
      <c r="V2" s="4" t="s">
        <v>7</v>
      </c>
      <c r="W2" s="4" t="s">
        <v>8</v>
      </c>
      <c r="X2" s="4" t="s">
        <v>9</v>
      </c>
      <c r="Y2" s="13" t="s">
        <v>10</v>
      </c>
    </row>
    <row r="3" spans="1:25" x14ac:dyDescent="0.25">
      <c r="A3" s="1"/>
      <c r="B3" s="14" t="s">
        <v>16</v>
      </c>
      <c r="C3" s="5">
        <v>1</v>
      </c>
      <c r="D3" s="5">
        <v>5.25</v>
      </c>
      <c r="E3" s="5">
        <v>2.75</v>
      </c>
      <c r="F3" s="5">
        <v>2.5</v>
      </c>
      <c r="G3" s="5">
        <v>46</v>
      </c>
      <c r="H3" s="20">
        <f>E3/D3</f>
        <v>0.52380952380952384</v>
      </c>
      <c r="I3" s="21">
        <f>F3/D3</f>
        <v>0.47619047619047616</v>
      </c>
      <c r="J3" s="14" t="s">
        <v>16</v>
      </c>
      <c r="K3" s="5">
        <v>1</v>
      </c>
      <c r="L3" s="5">
        <v>6.5</v>
      </c>
      <c r="M3" s="5">
        <v>3.5</v>
      </c>
      <c r="N3" s="5">
        <v>3</v>
      </c>
      <c r="O3" s="5">
        <v>3</v>
      </c>
      <c r="P3" s="20">
        <f>M3/L3</f>
        <v>0.53846153846153844</v>
      </c>
      <c r="Q3" s="21">
        <f>N3/L3</f>
        <v>0.46153846153846156</v>
      </c>
      <c r="R3" s="14" t="s">
        <v>16</v>
      </c>
      <c r="S3" s="5">
        <v>1</v>
      </c>
      <c r="T3" s="5">
        <v>3.5</v>
      </c>
      <c r="U3" s="5">
        <v>1.75</v>
      </c>
      <c r="V3" s="5">
        <v>1.75</v>
      </c>
      <c r="W3" s="5">
        <v>5</v>
      </c>
      <c r="X3" s="20">
        <f>U3/T3</f>
        <v>0.5</v>
      </c>
      <c r="Y3" s="21">
        <f>V3/T3</f>
        <v>0.5</v>
      </c>
    </row>
    <row r="4" spans="1:25" x14ac:dyDescent="0.25">
      <c r="A4" s="1"/>
      <c r="B4" s="14" t="s">
        <v>16</v>
      </c>
      <c r="C4" s="5">
        <v>2</v>
      </c>
      <c r="D4" s="5">
        <v>5.5</v>
      </c>
      <c r="E4" s="5">
        <v>1.5</v>
      </c>
      <c r="F4" s="5">
        <v>4</v>
      </c>
      <c r="G4" s="5">
        <v>59</v>
      </c>
      <c r="H4" s="20">
        <f>E4/D4</f>
        <v>0.27272727272727271</v>
      </c>
      <c r="I4" s="21">
        <f>F4/D4</f>
        <v>0.72727272727272729</v>
      </c>
      <c r="J4" s="14" t="s">
        <v>16</v>
      </c>
      <c r="K4" s="5">
        <v>3</v>
      </c>
      <c r="L4" s="5">
        <v>4</v>
      </c>
      <c r="M4" s="5">
        <v>2.5</v>
      </c>
      <c r="N4" s="5">
        <v>1.5</v>
      </c>
      <c r="O4" s="5">
        <v>11</v>
      </c>
      <c r="P4" s="20">
        <f>M4/L4</f>
        <v>0.625</v>
      </c>
      <c r="Q4" s="21">
        <f>N4/L4</f>
        <v>0.375</v>
      </c>
      <c r="R4" s="14" t="s">
        <v>16</v>
      </c>
      <c r="S4" s="5">
        <v>2</v>
      </c>
      <c r="T4" s="5">
        <v>3.5</v>
      </c>
      <c r="U4" s="5">
        <v>1.5</v>
      </c>
      <c r="V4" s="5">
        <v>2</v>
      </c>
      <c r="W4" s="5">
        <v>3</v>
      </c>
      <c r="X4" s="20">
        <f>U4/T4</f>
        <v>0.42857142857142855</v>
      </c>
      <c r="Y4" s="21">
        <f>V4/T4</f>
        <v>0.5714285714285714</v>
      </c>
    </row>
    <row r="5" spans="1:25" x14ac:dyDescent="0.25">
      <c r="A5" s="1"/>
      <c r="B5" s="14" t="s">
        <v>16</v>
      </c>
      <c r="C5" s="5">
        <v>3</v>
      </c>
      <c r="D5" s="5">
        <v>4.25</v>
      </c>
      <c r="E5" s="5">
        <v>2.25</v>
      </c>
      <c r="F5" s="5">
        <v>2</v>
      </c>
      <c r="G5" s="5">
        <v>43</v>
      </c>
      <c r="H5" s="20">
        <f>E5/D5</f>
        <v>0.52941176470588236</v>
      </c>
      <c r="I5" s="21">
        <f>F5/D5</f>
        <v>0.47058823529411764</v>
      </c>
      <c r="J5" s="14" t="s">
        <v>16</v>
      </c>
      <c r="K5" s="5">
        <v>4</v>
      </c>
      <c r="L5" s="5">
        <v>4.75</v>
      </c>
      <c r="M5" s="5">
        <v>2.75</v>
      </c>
      <c r="N5" s="5">
        <v>2</v>
      </c>
      <c r="O5" s="5">
        <v>45</v>
      </c>
      <c r="P5" s="20">
        <f>M5/L5</f>
        <v>0.57894736842105265</v>
      </c>
      <c r="Q5" s="21">
        <f>N5/L5</f>
        <v>0.42105263157894735</v>
      </c>
      <c r="R5" s="14" t="s">
        <v>16</v>
      </c>
      <c r="S5" s="5">
        <v>3</v>
      </c>
      <c r="T5" s="5">
        <v>3.75</v>
      </c>
      <c r="U5" s="5">
        <v>2</v>
      </c>
      <c r="V5" s="5">
        <v>1.75</v>
      </c>
      <c r="W5" s="5">
        <v>22</v>
      </c>
      <c r="X5" s="20">
        <f>U5/T5</f>
        <v>0.53333333333333333</v>
      </c>
      <c r="Y5" s="21">
        <f>V5/T5</f>
        <v>0.46666666666666667</v>
      </c>
    </row>
    <row r="6" spans="1:25" x14ac:dyDescent="0.25">
      <c r="A6" s="1"/>
      <c r="B6" s="14" t="s">
        <v>16</v>
      </c>
      <c r="C6" s="5">
        <v>4</v>
      </c>
      <c r="D6" s="5">
        <v>5.75</v>
      </c>
      <c r="E6" s="5">
        <v>1.75</v>
      </c>
      <c r="F6" s="5">
        <v>4</v>
      </c>
      <c r="G6" s="5">
        <v>66</v>
      </c>
      <c r="H6" s="20">
        <f>E6/D6</f>
        <v>0.30434782608695654</v>
      </c>
      <c r="I6" s="21">
        <f>F6/D6</f>
        <v>0.69565217391304346</v>
      </c>
      <c r="J6" s="14" t="s">
        <v>16</v>
      </c>
      <c r="K6" s="5">
        <v>5</v>
      </c>
      <c r="L6" s="5">
        <v>6</v>
      </c>
      <c r="M6" s="5">
        <v>3.5</v>
      </c>
      <c r="N6" s="5">
        <v>2.5</v>
      </c>
      <c r="O6" s="5">
        <v>30</v>
      </c>
      <c r="P6" s="20">
        <f>M6/L6</f>
        <v>0.58333333333333337</v>
      </c>
      <c r="Q6" s="21">
        <f>N6/L6</f>
        <v>0.41666666666666669</v>
      </c>
      <c r="R6" s="14" t="s">
        <v>16</v>
      </c>
      <c r="S6" s="5">
        <v>4</v>
      </c>
      <c r="T6" s="5">
        <v>4.5</v>
      </c>
      <c r="U6" s="5">
        <v>2.75</v>
      </c>
      <c r="V6" s="5">
        <v>1.75</v>
      </c>
      <c r="W6" s="5">
        <v>39</v>
      </c>
      <c r="X6" s="20">
        <f>U6/T6</f>
        <v>0.61111111111111116</v>
      </c>
      <c r="Y6" s="21">
        <f>V6/T6</f>
        <v>0.3888888888888889</v>
      </c>
    </row>
    <row r="7" spans="1:25" x14ac:dyDescent="0.25">
      <c r="A7" s="1"/>
      <c r="B7" s="14" t="s">
        <v>16</v>
      </c>
      <c r="C7" s="5">
        <v>5</v>
      </c>
      <c r="D7" s="5">
        <v>7.5</v>
      </c>
      <c r="E7" s="5">
        <v>4.5</v>
      </c>
      <c r="F7" s="5">
        <v>3</v>
      </c>
      <c r="G7" s="5">
        <v>56</v>
      </c>
      <c r="H7" s="20">
        <f>E7/D7</f>
        <v>0.6</v>
      </c>
      <c r="I7" s="21">
        <f>F7/D7</f>
        <v>0.4</v>
      </c>
      <c r="J7" s="14" t="s">
        <v>16</v>
      </c>
      <c r="K7" s="5">
        <v>6</v>
      </c>
      <c r="L7" s="5">
        <v>5.25</v>
      </c>
      <c r="M7" s="5">
        <v>4.5</v>
      </c>
      <c r="N7" s="5">
        <v>0.75</v>
      </c>
      <c r="O7" s="5">
        <v>55</v>
      </c>
      <c r="P7" s="20">
        <f>M7/L7</f>
        <v>0.8571428571428571</v>
      </c>
      <c r="Q7" s="21">
        <f>N7/L7</f>
        <v>0.14285714285714285</v>
      </c>
      <c r="R7" s="14" t="s">
        <v>16</v>
      </c>
      <c r="S7" s="5">
        <v>5</v>
      </c>
      <c r="T7" s="5">
        <v>4.5</v>
      </c>
      <c r="U7" s="5">
        <v>2.25</v>
      </c>
      <c r="V7" s="5">
        <v>2.25</v>
      </c>
      <c r="W7" s="5">
        <v>4</v>
      </c>
      <c r="X7" s="20">
        <f>U7/T7</f>
        <v>0.5</v>
      </c>
      <c r="Y7" s="21">
        <f>V7/T7</f>
        <v>0.5</v>
      </c>
    </row>
    <row r="8" spans="1:25" x14ac:dyDescent="0.25">
      <c r="A8" s="1"/>
      <c r="B8" s="14" t="s">
        <v>16</v>
      </c>
      <c r="C8" s="5">
        <v>6</v>
      </c>
      <c r="D8" s="5">
        <v>5.5</v>
      </c>
      <c r="E8" s="5">
        <v>1.75</v>
      </c>
      <c r="F8" s="5">
        <v>3.75</v>
      </c>
      <c r="G8" s="5">
        <v>30</v>
      </c>
      <c r="H8" s="20">
        <f>E8/D8</f>
        <v>0.31818181818181818</v>
      </c>
      <c r="I8" s="21">
        <f>F8/D8</f>
        <v>0.68181818181818177</v>
      </c>
      <c r="J8" s="14" t="s">
        <v>16</v>
      </c>
      <c r="K8" s="5">
        <v>8</v>
      </c>
      <c r="L8" s="5">
        <v>3.75</v>
      </c>
      <c r="M8" s="5">
        <v>2</v>
      </c>
      <c r="N8" s="5">
        <v>1.75</v>
      </c>
      <c r="O8" s="5">
        <v>16</v>
      </c>
      <c r="P8" s="20">
        <f>M8/L8</f>
        <v>0.53333333333333333</v>
      </c>
      <c r="Q8" s="21">
        <f>N8/L8</f>
        <v>0.46666666666666667</v>
      </c>
      <c r="R8" s="14" t="s">
        <v>16</v>
      </c>
      <c r="S8" s="5">
        <v>6</v>
      </c>
      <c r="T8" s="5">
        <v>4.25</v>
      </c>
      <c r="U8" s="5">
        <v>1.75</v>
      </c>
      <c r="V8" s="5">
        <v>2.5</v>
      </c>
      <c r="W8" s="5">
        <v>3</v>
      </c>
      <c r="X8" s="20">
        <f>U8/T8</f>
        <v>0.41176470588235292</v>
      </c>
      <c r="Y8" s="21">
        <f>V8/T8</f>
        <v>0.58823529411764708</v>
      </c>
    </row>
    <row r="9" spans="1:25" x14ac:dyDescent="0.25">
      <c r="A9" s="1"/>
      <c r="B9" s="14" t="s">
        <v>16</v>
      </c>
      <c r="C9" s="5">
        <v>7</v>
      </c>
      <c r="D9" s="5">
        <v>6.5</v>
      </c>
      <c r="E9" s="5">
        <v>2.75</v>
      </c>
      <c r="F9" s="5">
        <v>3.75</v>
      </c>
      <c r="G9" s="5">
        <v>25</v>
      </c>
      <c r="H9" s="20">
        <f>E9/D9</f>
        <v>0.42307692307692307</v>
      </c>
      <c r="I9" s="21">
        <f>F9/D9</f>
        <v>0.57692307692307687</v>
      </c>
      <c r="J9" s="14" t="s">
        <v>16</v>
      </c>
      <c r="K9" s="5">
        <v>9</v>
      </c>
      <c r="L9" s="5">
        <v>5.25</v>
      </c>
      <c r="M9" s="5">
        <v>3</v>
      </c>
      <c r="N9" s="5">
        <v>2.25</v>
      </c>
      <c r="O9" s="5">
        <v>30</v>
      </c>
      <c r="P9" s="20">
        <f>M9/L9</f>
        <v>0.5714285714285714</v>
      </c>
      <c r="Q9" s="21">
        <f>N9/L9</f>
        <v>0.42857142857142855</v>
      </c>
      <c r="R9" s="14" t="s">
        <v>16</v>
      </c>
      <c r="S9" s="5">
        <v>7</v>
      </c>
      <c r="T9" s="5">
        <v>6</v>
      </c>
      <c r="U9" s="5">
        <v>2.5</v>
      </c>
      <c r="V9" s="5">
        <v>3.5</v>
      </c>
      <c r="W9" s="5">
        <v>2</v>
      </c>
      <c r="X9" s="20">
        <f>U9/T9</f>
        <v>0.41666666666666669</v>
      </c>
      <c r="Y9" s="21">
        <f>V9/T9</f>
        <v>0.58333333333333337</v>
      </c>
    </row>
    <row r="10" spans="1:25" x14ac:dyDescent="0.25">
      <c r="A10" s="1"/>
      <c r="B10" s="14" t="s">
        <v>16</v>
      </c>
      <c r="C10" s="5">
        <v>8</v>
      </c>
      <c r="D10" s="5">
        <v>5.75</v>
      </c>
      <c r="E10" s="5">
        <v>2.5</v>
      </c>
      <c r="F10" s="5">
        <v>3.25</v>
      </c>
      <c r="G10" s="5">
        <v>5</v>
      </c>
      <c r="H10" s="20">
        <f>E10/D10</f>
        <v>0.43478260869565216</v>
      </c>
      <c r="I10" s="21">
        <f>F10/D10</f>
        <v>0.56521739130434778</v>
      </c>
      <c r="J10" s="14" t="s">
        <v>16</v>
      </c>
      <c r="K10" s="5">
        <v>10</v>
      </c>
      <c r="L10" s="5">
        <v>4.75</v>
      </c>
      <c r="M10" s="5">
        <v>2.5</v>
      </c>
      <c r="N10" s="5">
        <v>2.25</v>
      </c>
      <c r="O10" s="5">
        <v>25</v>
      </c>
      <c r="P10" s="20">
        <f>M10/L10</f>
        <v>0.52631578947368418</v>
      </c>
      <c r="Q10" s="21">
        <f>N10/L10</f>
        <v>0.47368421052631576</v>
      </c>
      <c r="R10" s="14" t="s">
        <v>16</v>
      </c>
      <c r="S10" s="5">
        <v>8</v>
      </c>
      <c r="T10" s="5">
        <v>7.5</v>
      </c>
      <c r="U10" s="5">
        <v>3.25</v>
      </c>
      <c r="V10" s="5">
        <v>4.25</v>
      </c>
      <c r="W10" s="5">
        <v>4</v>
      </c>
      <c r="X10" s="20">
        <f>U10/T10</f>
        <v>0.43333333333333335</v>
      </c>
      <c r="Y10" s="21">
        <f>V10/T10</f>
        <v>0.56666666666666665</v>
      </c>
    </row>
    <row r="11" spans="1:25" x14ac:dyDescent="0.25">
      <c r="A11" s="1"/>
      <c r="B11" s="14" t="s">
        <v>16</v>
      </c>
      <c r="C11" s="5">
        <v>9</v>
      </c>
      <c r="D11" s="5">
        <v>6</v>
      </c>
      <c r="E11" s="5">
        <v>3.5</v>
      </c>
      <c r="F11" s="5">
        <v>2.5</v>
      </c>
      <c r="G11" s="5">
        <v>41</v>
      </c>
      <c r="H11" s="20">
        <f>E11/D11</f>
        <v>0.58333333333333337</v>
      </c>
      <c r="I11" s="21">
        <f>F11/D11</f>
        <v>0.41666666666666669</v>
      </c>
      <c r="J11" s="14" t="s">
        <v>16</v>
      </c>
      <c r="K11" s="5">
        <v>13</v>
      </c>
      <c r="L11" s="5">
        <v>3</v>
      </c>
      <c r="M11" s="5">
        <v>1.75</v>
      </c>
      <c r="N11" s="5">
        <v>1.25</v>
      </c>
      <c r="O11" s="5">
        <v>10</v>
      </c>
      <c r="P11" s="20">
        <f>M11/L11</f>
        <v>0.58333333333333337</v>
      </c>
      <c r="Q11" s="21">
        <f>N11/L11</f>
        <v>0.41666666666666669</v>
      </c>
      <c r="R11" s="14" t="s">
        <v>16</v>
      </c>
      <c r="S11" s="5">
        <v>9</v>
      </c>
      <c r="T11" s="5">
        <v>7.25</v>
      </c>
      <c r="U11" s="5">
        <v>5.25</v>
      </c>
      <c r="V11" s="5">
        <v>2</v>
      </c>
      <c r="W11" s="5">
        <v>8</v>
      </c>
      <c r="X11" s="20">
        <f>U11/T11</f>
        <v>0.72413793103448276</v>
      </c>
      <c r="Y11" s="21">
        <f>V11/T11</f>
        <v>0.27586206896551724</v>
      </c>
    </row>
    <row r="12" spans="1:25" x14ac:dyDescent="0.25">
      <c r="A12" s="1"/>
      <c r="B12" s="14" t="s">
        <v>16</v>
      </c>
      <c r="C12" s="5">
        <v>10</v>
      </c>
      <c r="D12" s="5">
        <v>6.5</v>
      </c>
      <c r="E12" s="5">
        <v>3.5</v>
      </c>
      <c r="F12" s="5">
        <v>3</v>
      </c>
      <c r="G12" s="5">
        <v>59</v>
      </c>
      <c r="H12" s="20">
        <f>E12/D12</f>
        <v>0.53846153846153844</v>
      </c>
      <c r="I12" s="21">
        <f>F12/D12</f>
        <v>0.46153846153846156</v>
      </c>
      <c r="J12" s="14" t="s">
        <v>16</v>
      </c>
      <c r="K12" s="5">
        <v>15</v>
      </c>
      <c r="L12" s="5">
        <v>4</v>
      </c>
      <c r="M12" s="5">
        <v>2.25</v>
      </c>
      <c r="N12" s="5">
        <v>1.75</v>
      </c>
      <c r="O12" s="5">
        <v>2</v>
      </c>
      <c r="P12" s="20">
        <f>M12/L12</f>
        <v>0.5625</v>
      </c>
      <c r="Q12" s="21">
        <f>N12/L12</f>
        <v>0.4375</v>
      </c>
      <c r="R12" s="14" t="s">
        <v>16</v>
      </c>
      <c r="S12" s="5">
        <v>10</v>
      </c>
      <c r="T12" s="5">
        <v>3.5</v>
      </c>
      <c r="U12" s="5">
        <v>1.75</v>
      </c>
      <c r="V12" s="5">
        <v>1.75</v>
      </c>
      <c r="W12" s="5">
        <v>59</v>
      </c>
      <c r="X12" s="20">
        <f>U12/T12</f>
        <v>0.5</v>
      </c>
      <c r="Y12" s="21">
        <f>V12/T12</f>
        <v>0.5</v>
      </c>
    </row>
    <row r="13" spans="1:25" x14ac:dyDescent="0.25">
      <c r="A13" s="1"/>
      <c r="B13" s="14" t="s">
        <v>16</v>
      </c>
      <c r="C13" s="5">
        <v>11</v>
      </c>
      <c r="D13" s="5">
        <v>5</v>
      </c>
      <c r="E13" s="5">
        <v>2.75</v>
      </c>
      <c r="F13" s="5">
        <v>2.25</v>
      </c>
      <c r="G13" s="5">
        <v>69</v>
      </c>
      <c r="H13" s="20">
        <f>E13/D13</f>
        <v>0.55000000000000004</v>
      </c>
      <c r="I13" s="21">
        <f>F13/D13</f>
        <v>0.45</v>
      </c>
      <c r="J13" s="14" t="s">
        <v>16</v>
      </c>
      <c r="K13" s="5">
        <v>16</v>
      </c>
      <c r="L13" s="5">
        <v>5.25</v>
      </c>
      <c r="M13" s="5">
        <v>2.25</v>
      </c>
      <c r="N13" s="5">
        <v>3</v>
      </c>
      <c r="O13" s="5">
        <v>5</v>
      </c>
      <c r="P13" s="20">
        <f>M13/L13</f>
        <v>0.42857142857142855</v>
      </c>
      <c r="Q13" s="21">
        <f>N13/L13</f>
        <v>0.5714285714285714</v>
      </c>
      <c r="R13" s="14" t="s">
        <v>16</v>
      </c>
      <c r="S13" s="5">
        <v>11</v>
      </c>
      <c r="T13" s="5">
        <v>3.75</v>
      </c>
      <c r="U13" s="5">
        <v>2.25</v>
      </c>
      <c r="V13" s="5">
        <v>1.5</v>
      </c>
      <c r="W13" s="5">
        <v>59</v>
      </c>
      <c r="X13" s="20">
        <f>U13/T13</f>
        <v>0.6</v>
      </c>
      <c r="Y13" s="21">
        <f>V13/T13</f>
        <v>0.4</v>
      </c>
    </row>
    <row r="14" spans="1:25" x14ac:dyDescent="0.25">
      <c r="A14" s="1"/>
      <c r="B14" s="14" t="s">
        <v>16</v>
      </c>
      <c r="C14" s="5">
        <v>12</v>
      </c>
      <c r="D14" s="5">
        <v>5.75</v>
      </c>
      <c r="E14" s="5">
        <v>2.5</v>
      </c>
      <c r="F14" s="5">
        <v>3.25</v>
      </c>
      <c r="G14" s="5">
        <v>63</v>
      </c>
      <c r="H14" s="20">
        <f>E14/D14</f>
        <v>0.43478260869565216</v>
      </c>
      <c r="I14" s="21">
        <f>F14/D14</f>
        <v>0.56521739130434778</v>
      </c>
      <c r="J14" s="14" t="s">
        <v>16</v>
      </c>
      <c r="K14" s="5">
        <v>17</v>
      </c>
      <c r="L14" s="5">
        <v>4.75</v>
      </c>
      <c r="M14" s="5">
        <v>2.5</v>
      </c>
      <c r="N14" s="5">
        <v>2.25</v>
      </c>
      <c r="O14" s="5">
        <v>11</v>
      </c>
      <c r="P14" s="20">
        <f>M14/L14</f>
        <v>0.52631578947368418</v>
      </c>
      <c r="Q14" s="21">
        <f>N14/L14</f>
        <v>0.47368421052631576</v>
      </c>
      <c r="R14" s="14" t="s">
        <v>16</v>
      </c>
      <c r="S14" s="5">
        <v>12</v>
      </c>
      <c r="T14" s="5">
        <v>4.25</v>
      </c>
      <c r="U14" s="5">
        <v>3</v>
      </c>
      <c r="V14" s="5">
        <v>1.25</v>
      </c>
      <c r="W14" s="5">
        <v>74</v>
      </c>
      <c r="X14" s="20">
        <f>U14/T14</f>
        <v>0.70588235294117652</v>
      </c>
      <c r="Y14" s="21">
        <f>V14/T14</f>
        <v>0.29411764705882354</v>
      </c>
    </row>
    <row r="15" spans="1:25" x14ac:dyDescent="0.25">
      <c r="A15" s="1"/>
      <c r="B15" s="14" t="s">
        <v>16</v>
      </c>
      <c r="C15" s="5">
        <v>13</v>
      </c>
      <c r="D15" s="5">
        <v>7.25</v>
      </c>
      <c r="E15" s="5">
        <v>2.75</v>
      </c>
      <c r="F15" s="5">
        <v>4.5</v>
      </c>
      <c r="G15" s="5">
        <v>33</v>
      </c>
      <c r="H15" s="20">
        <f>E15/D15</f>
        <v>0.37931034482758619</v>
      </c>
      <c r="I15" s="21">
        <f>F15/D15</f>
        <v>0.62068965517241381</v>
      </c>
      <c r="J15" s="14" t="s">
        <v>16</v>
      </c>
      <c r="K15" s="5">
        <v>19</v>
      </c>
      <c r="L15" s="5">
        <v>3.75</v>
      </c>
      <c r="M15" s="5">
        <v>2.5</v>
      </c>
      <c r="N15" s="5">
        <v>1.25</v>
      </c>
      <c r="O15" s="5">
        <v>43</v>
      </c>
      <c r="P15" s="20">
        <f>M15/L15</f>
        <v>0.66666666666666663</v>
      </c>
      <c r="Q15" s="21">
        <f>N15/L15</f>
        <v>0.33333333333333331</v>
      </c>
      <c r="R15" s="14" t="s">
        <v>16</v>
      </c>
      <c r="S15" s="5">
        <v>13</v>
      </c>
      <c r="T15" s="5">
        <v>4.25</v>
      </c>
      <c r="U15" s="5">
        <v>2.5</v>
      </c>
      <c r="V15" s="5">
        <v>1.75</v>
      </c>
      <c r="W15" s="5">
        <v>78</v>
      </c>
      <c r="X15" s="20">
        <f>U15/T15</f>
        <v>0.58823529411764708</v>
      </c>
      <c r="Y15" s="21">
        <f>V15/T15</f>
        <v>0.41176470588235292</v>
      </c>
    </row>
    <row r="16" spans="1:25" x14ac:dyDescent="0.25">
      <c r="A16" s="1"/>
      <c r="B16" s="14" t="s">
        <v>16</v>
      </c>
      <c r="C16" s="5">
        <v>14</v>
      </c>
      <c r="D16" s="5">
        <v>5.75</v>
      </c>
      <c r="E16" s="5">
        <v>2.5</v>
      </c>
      <c r="F16" s="5">
        <v>3.25</v>
      </c>
      <c r="G16" s="5">
        <v>52</v>
      </c>
      <c r="H16" s="20">
        <f>E16/D16</f>
        <v>0.43478260869565216</v>
      </c>
      <c r="I16" s="21">
        <f>F16/D16</f>
        <v>0.56521739130434778</v>
      </c>
      <c r="J16" s="14" t="s">
        <v>16</v>
      </c>
      <c r="K16" s="5">
        <v>20</v>
      </c>
      <c r="L16" s="5">
        <v>4.25</v>
      </c>
      <c r="M16" s="5">
        <v>2.75</v>
      </c>
      <c r="N16" s="5">
        <v>1.5</v>
      </c>
      <c r="O16" s="5">
        <v>51</v>
      </c>
      <c r="P16" s="20">
        <f>M16/L16</f>
        <v>0.6470588235294118</v>
      </c>
      <c r="Q16" s="21">
        <f>N16/L16</f>
        <v>0.35294117647058826</v>
      </c>
      <c r="R16" s="14" t="s">
        <v>16</v>
      </c>
      <c r="S16" s="5">
        <v>14</v>
      </c>
      <c r="T16" s="5">
        <v>4.5</v>
      </c>
      <c r="U16" s="5">
        <v>3.25</v>
      </c>
      <c r="V16" s="5">
        <v>1.25</v>
      </c>
      <c r="W16" s="5">
        <v>64</v>
      </c>
      <c r="X16" s="20">
        <f>U16/T16</f>
        <v>0.72222222222222221</v>
      </c>
      <c r="Y16" s="21">
        <f>V16/T16</f>
        <v>0.27777777777777779</v>
      </c>
    </row>
    <row r="17" spans="1:25" x14ac:dyDescent="0.25">
      <c r="A17" s="1"/>
      <c r="B17" s="14" t="s">
        <v>16</v>
      </c>
      <c r="C17" s="5">
        <v>15</v>
      </c>
      <c r="D17" s="5">
        <v>7.75</v>
      </c>
      <c r="E17" s="5">
        <v>3.75</v>
      </c>
      <c r="F17" s="5">
        <v>4</v>
      </c>
      <c r="G17" s="5">
        <v>46</v>
      </c>
      <c r="H17" s="20">
        <f>E17/D17</f>
        <v>0.4838709677419355</v>
      </c>
      <c r="I17" s="21">
        <f>F17/D17</f>
        <v>0.5161290322580645</v>
      </c>
      <c r="J17" s="14" t="s">
        <v>16</v>
      </c>
      <c r="K17" s="5">
        <v>21</v>
      </c>
      <c r="L17" s="5">
        <v>5</v>
      </c>
      <c r="M17" s="5">
        <v>2.75</v>
      </c>
      <c r="N17" s="5">
        <v>2.25</v>
      </c>
      <c r="O17" s="5">
        <v>38</v>
      </c>
      <c r="P17" s="20">
        <f>M17/L17</f>
        <v>0.55000000000000004</v>
      </c>
      <c r="Q17" s="21">
        <f>N17/L17</f>
        <v>0.45</v>
      </c>
      <c r="R17" s="14" t="s">
        <v>16</v>
      </c>
      <c r="S17" s="5">
        <v>15</v>
      </c>
      <c r="T17" s="5">
        <v>4.5</v>
      </c>
      <c r="U17" s="5">
        <v>3.5</v>
      </c>
      <c r="V17" s="5">
        <v>1</v>
      </c>
      <c r="W17" s="5">
        <v>53</v>
      </c>
      <c r="X17" s="20">
        <f>U17/T17</f>
        <v>0.77777777777777779</v>
      </c>
      <c r="Y17" s="21">
        <f>V17/T17</f>
        <v>0.22222222222222221</v>
      </c>
    </row>
    <row r="18" spans="1:25" x14ac:dyDescent="0.25">
      <c r="A18" s="1"/>
      <c r="B18" s="14" t="s">
        <v>16</v>
      </c>
      <c r="C18" s="5">
        <v>16</v>
      </c>
      <c r="D18" s="5">
        <v>5.25</v>
      </c>
      <c r="E18" s="5">
        <v>3</v>
      </c>
      <c r="F18" s="5">
        <v>2.25</v>
      </c>
      <c r="G18" s="5">
        <v>66</v>
      </c>
      <c r="H18" s="20">
        <f>E18/D18</f>
        <v>0.5714285714285714</v>
      </c>
      <c r="I18" s="21">
        <f>F18/D18</f>
        <v>0.42857142857142855</v>
      </c>
      <c r="J18" s="14" t="s">
        <v>16</v>
      </c>
      <c r="K18" s="5">
        <v>22</v>
      </c>
      <c r="L18" s="5">
        <v>7.5</v>
      </c>
      <c r="M18" s="5">
        <v>5</v>
      </c>
      <c r="N18" s="5">
        <v>2.5</v>
      </c>
      <c r="O18" s="5">
        <v>25</v>
      </c>
      <c r="P18" s="20">
        <f>M18/L18</f>
        <v>0.66666666666666663</v>
      </c>
      <c r="Q18" s="21">
        <f>N18/L18</f>
        <v>0.33333333333333331</v>
      </c>
      <c r="R18" s="14" t="s">
        <v>16</v>
      </c>
      <c r="S18" s="5">
        <v>16</v>
      </c>
      <c r="T18" s="5">
        <v>3.25</v>
      </c>
      <c r="U18" s="5">
        <v>1.75</v>
      </c>
      <c r="V18" s="5">
        <v>1.5</v>
      </c>
      <c r="W18" s="5">
        <v>32</v>
      </c>
      <c r="X18" s="20">
        <f>U18/T18</f>
        <v>0.53846153846153844</v>
      </c>
      <c r="Y18" s="21">
        <f>V18/T18</f>
        <v>0.46153846153846156</v>
      </c>
    </row>
    <row r="19" spans="1:25" x14ac:dyDescent="0.25">
      <c r="A19" s="1"/>
      <c r="B19" s="14" t="s">
        <v>16</v>
      </c>
      <c r="C19" s="5">
        <v>17</v>
      </c>
      <c r="D19" s="5">
        <v>4.25</v>
      </c>
      <c r="E19" s="5">
        <v>1.75</v>
      </c>
      <c r="F19" s="5">
        <v>2.5</v>
      </c>
      <c r="G19" s="5">
        <v>66</v>
      </c>
      <c r="H19" s="20">
        <f>E19/D19</f>
        <v>0.41176470588235292</v>
      </c>
      <c r="I19" s="21">
        <f>F19/D19</f>
        <v>0.58823529411764708</v>
      </c>
      <c r="J19" s="14" t="s">
        <v>16</v>
      </c>
      <c r="K19" s="5">
        <v>23</v>
      </c>
      <c r="L19" s="5">
        <v>4.5</v>
      </c>
      <c r="M19" s="5">
        <v>3</v>
      </c>
      <c r="N19" s="5">
        <v>1.5</v>
      </c>
      <c r="O19" s="5">
        <v>33</v>
      </c>
      <c r="P19" s="20">
        <f>M19/L19</f>
        <v>0.66666666666666663</v>
      </c>
      <c r="Q19" s="21">
        <f>N19/L19</f>
        <v>0.33333333333333331</v>
      </c>
      <c r="R19" s="14" t="s">
        <v>16</v>
      </c>
      <c r="S19" s="5">
        <v>17</v>
      </c>
      <c r="T19" s="5">
        <v>6.25</v>
      </c>
      <c r="U19" s="5">
        <v>4</v>
      </c>
      <c r="V19" s="5">
        <v>2.25</v>
      </c>
      <c r="W19" s="5">
        <v>31</v>
      </c>
      <c r="X19" s="20">
        <f>U19/T19</f>
        <v>0.64</v>
      </c>
      <c r="Y19" s="21">
        <f>V19/T19</f>
        <v>0.36</v>
      </c>
    </row>
    <row r="20" spans="1:25" x14ac:dyDescent="0.25">
      <c r="A20" s="1"/>
      <c r="B20" s="14" t="s">
        <v>16</v>
      </c>
      <c r="C20" s="5">
        <v>18</v>
      </c>
      <c r="D20" s="5">
        <v>4.75</v>
      </c>
      <c r="E20" s="5">
        <v>1.75</v>
      </c>
      <c r="F20" s="5">
        <v>3</v>
      </c>
      <c r="G20" s="5">
        <v>64</v>
      </c>
      <c r="H20" s="20">
        <f>E20/D20</f>
        <v>0.36842105263157893</v>
      </c>
      <c r="I20" s="21">
        <f>F20/D20</f>
        <v>0.63157894736842102</v>
      </c>
      <c r="J20" s="14" t="s">
        <v>16</v>
      </c>
      <c r="K20" s="5">
        <v>24</v>
      </c>
      <c r="L20" s="5">
        <v>6.5</v>
      </c>
      <c r="M20" s="5">
        <v>4.5</v>
      </c>
      <c r="N20" s="5">
        <v>2</v>
      </c>
      <c r="O20" s="5">
        <v>24</v>
      </c>
      <c r="P20" s="20">
        <f>M20/L20</f>
        <v>0.69230769230769229</v>
      </c>
      <c r="Q20" s="21">
        <f>N20/L20</f>
        <v>0.30769230769230771</v>
      </c>
      <c r="R20" s="14" t="s">
        <v>16</v>
      </c>
      <c r="S20" s="5">
        <v>18</v>
      </c>
      <c r="T20" s="5">
        <v>5.5</v>
      </c>
      <c r="U20" s="5">
        <v>2</v>
      </c>
      <c r="V20" s="5">
        <v>3.5</v>
      </c>
      <c r="W20" s="5">
        <v>39</v>
      </c>
      <c r="X20" s="20">
        <f>U20/T20</f>
        <v>0.36363636363636365</v>
      </c>
      <c r="Y20" s="21">
        <f>V20/T20</f>
        <v>0.63636363636363635</v>
      </c>
    </row>
    <row r="21" spans="1:25" x14ac:dyDescent="0.25">
      <c r="A21" s="1"/>
      <c r="B21" s="14" t="s">
        <v>16</v>
      </c>
      <c r="C21" s="5">
        <v>19</v>
      </c>
      <c r="D21" s="5">
        <v>4.75</v>
      </c>
      <c r="E21" s="5">
        <v>3</v>
      </c>
      <c r="F21" s="5">
        <v>1.75</v>
      </c>
      <c r="G21" s="5">
        <v>73</v>
      </c>
      <c r="H21" s="20">
        <f>E21/D21</f>
        <v>0.63157894736842102</v>
      </c>
      <c r="I21" s="21">
        <f>F21/D21</f>
        <v>0.36842105263157893</v>
      </c>
      <c r="J21" s="14" t="s">
        <v>16</v>
      </c>
      <c r="K21" s="5">
        <v>25</v>
      </c>
      <c r="L21" s="5">
        <v>6.25</v>
      </c>
      <c r="M21" s="5">
        <v>2.75</v>
      </c>
      <c r="N21" s="5">
        <v>3.5</v>
      </c>
      <c r="O21" s="5">
        <v>3</v>
      </c>
      <c r="P21" s="20">
        <f>M21/L21</f>
        <v>0.44</v>
      </c>
      <c r="Q21" s="21">
        <f>N21/L21</f>
        <v>0.56000000000000005</v>
      </c>
      <c r="R21" s="14" t="s">
        <v>16</v>
      </c>
      <c r="S21" s="5">
        <v>19</v>
      </c>
      <c r="T21" s="5">
        <v>5.75</v>
      </c>
      <c r="U21" s="5">
        <v>3</v>
      </c>
      <c r="V21" s="5">
        <v>2.75</v>
      </c>
      <c r="W21" s="5">
        <v>15</v>
      </c>
      <c r="X21" s="20">
        <f>U21/T21</f>
        <v>0.52173913043478259</v>
      </c>
      <c r="Y21" s="21">
        <f>V21/T21</f>
        <v>0.47826086956521741</v>
      </c>
    </row>
    <row r="22" spans="1:25" x14ac:dyDescent="0.25">
      <c r="A22" s="1"/>
      <c r="B22" s="14" t="s">
        <v>16</v>
      </c>
      <c r="C22" s="5">
        <v>20</v>
      </c>
      <c r="D22" s="5">
        <v>4.75</v>
      </c>
      <c r="E22" s="5">
        <v>1.25</v>
      </c>
      <c r="F22" s="5">
        <v>3.5</v>
      </c>
      <c r="G22" s="5">
        <v>6</v>
      </c>
      <c r="H22" s="20">
        <f>E22/D22</f>
        <v>0.26315789473684209</v>
      </c>
      <c r="I22" s="21">
        <f>F22/D22</f>
        <v>0.73684210526315785</v>
      </c>
      <c r="J22" s="14" t="s">
        <v>16</v>
      </c>
      <c r="K22" s="5">
        <v>26</v>
      </c>
      <c r="L22" s="5">
        <v>6.25</v>
      </c>
      <c r="M22" s="5">
        <v>2.5</v>
      </c>
      <c r="N22" s="5">
        <v>3.75</v>
      </c>
      <c r="O22" s="5">
        <v>11</v>
      </c>
      <c r="P22" s="20">
        <f>M22/L22</f>
        <v>0.4</v>
      </c>
      <c r="Q22" s="21">
        <f>N22/L22</f>
        <v>0.6</v>
      </c>
      <c r="R22" s="14" t="s">
        <v>16</v>
      </c>
      <c r="S22" s="5">
        <v>20</v>
      </c>
      <c r="T22" s="5">
        <v>3.5</v>
      </c>
      <c r="U22" s="5">
        <v>2</v>
      </c>
      <c r="V22" s="5">
        <v>1.5</v>
      </c>
      <c r="W22" s="5">
        <v>5</v>
      </c>
      <c r="X22" s="20">
        <f>U22/T22</f>
        <v>0.5714285714285714</v>
      </c>
      <c r="Y22" s="21">
        <f>V22/T22</f>
        <v>0.42857142857142855</v>
      </c>
    </row>
    <row r="23" spans="1:25" x14ac:dyDescent="0.25">
      <c r="A23" s="1"/>
      <c r="B23" s="14" t="s">
        <v>16</v>
      </c>
      <c r="C23" s="5">
        <v>21</v>
      </c>
      <c r="D23" s="5">
        <v>6.5</v>
      </c>
      <c r="E23" s="5">
        <v>4</v>
      </c>
      <c r="F23" s="5">
        <v>2.5</v>
      </c>
      <c r="G23" s="5">
        <v>61</v>
      </c>
      <c r="H23" s="20">
        <f>E23/D23</f>
        <v>0.61538461538461542</v>
      </c>
      <c r="I23" s="21">
        <f>F23/D23</f>
        <v>0.38461538461538464</v>
      </c>
      <c r="J23" s="14" t="s">
        <v>16</v>
      </c>
      <c r="K23" s="5">
        <v>27</v>
      </c>
      <c r="L23" s="5">
        <v>4.75</v>
      </c>
      <c r="M23" s="5">
        <v>2.75</v>
      </c>
      <c r="N23" s="5">
        <v>2</v>
      </c>
      <c r="O23" s="5">
        <v>6</v>
      </c>
      <c r="P23" s="20">
        <f>M23/L23</f>
        <v>0.57894736842105265</v>
      </c>
      <c r="Q23" s="21">
        <f>N23/L23</f>
        <v>0.42105263157894735</v>
      </c>
      <c r="R23" s="14" t="s">
        <v>16</v>
      </c>
      <c r="S23" s="5">
        <v>21</v>
      </c>
      <c r="T23" s="5">
        <v>7</v>
      </c>
      <c r="U23" s="5">
        <v>3.5</v>
      </c>
      <c r="V23" s="5">
        <v>3.5</v>
      </c>
      <c r="W23" s="5">
        <v>7</v>
      </c>
      <c r="X23" s="20">
        <f>U23/T23</f>
        <v>0.5</v>
      </c>
      <c r="Y23" s="21">
        <f>V23/T23</f>
        <v>0.5</v>
      </c>
    </row>
    <row r="24" spans="1:25" x14ac:dyDescent="0.25">
      <c r="A24" s="1"/>
      <c r="B24" s="14" t="s">
        <v>17</v>
      </c>
      <c r="C24" s="5">
        <v>1</v>
      </c>
      <c r="D24" s="5">
        <v>7.5</v>
      </c>
      <c r="E24" s="5">
        <v>2.5</v>
      </c>
      <c r="F24" s="5">
        <v>5</v>
      </c>
      <c r="G24" s="5">
        <v>11</v>
      </c>
      <c r="H24" s="20">
        <f>E24/D24</f>
        <v>0.33333333333333331</v>
      </c>
      <c r="I24" s="21">
        <f>F24/D24</f>
        <v>0.66666666666666663</v>
      </c>
      <c r="J24" s="14" t="s">
        <v>16</v>
      </c>
      <c r="K24" s="5">
        <v>29</v>
      </c>
      <c r="L24" s="5">
        <v>6.5</v>
      </c>
      <c r="M24" s="5">
        <v>4.75</v>
      </c>
      <c r="N24" s="5">
        <v>1.75</v>
      </c>
      <c r="O24" s="5">
        <v>28</v>
      </c>
      <c r="P24" s="20">
        <f>M24/L24</f>
        <v>0.73076923076923073</v>
      </c>
      <c r="Q24" s="21">
        <f>N24/L24</f>
        <v>0.26923076923076922</v>
      </c>
      <c r="R24" s="14" t="s">
        <v>16</v>
      </c>
      <c r="S24" s="5">
        <v>22</v>
      </c>
      <c r="T24" s="5">
        <v>4</v>
      </c>
      <c r="U24" s="5">
        <v>2.5</v>
      </c>
      <c r="V24" s="5">
        <v>1.5</v>
      </c>
      <c r="W24" s="5">
        <v>16</v>
      </c>
      <c r="X24" s="20">
        <f>U24/T24</f>
        <v>0.625</v>
      </c>
      <c r="Y24" s="21">
        <f>V24/T24</f>
        <v>0.375</v>
      </c>
    </row>
    <row r="25" spans="1:25" x14ac:dyDescent="0.25">
      <c r="A25" s="1"/>
      <c r="B25" s="14" t="s">
        <v>17</v>
      </c>
      <c r="C25" s="5">
        <v>2</v>
      </c>
      <c r="D25" s="5">
        <v>5.25</v>
      </c>
      <c r="E25" s="5">
        <v>2</v>
      </c>
      <c r="F25" s="5">
        <v>3.25</v>
      </c>
      <c r="G25" s="5">
        <v>1</v>
      </c>
      <c r="H25" s="20">
        <f>E25/D25</f>
        <v>0.38095238095238093</v>
      </c>
      <c r="I25" s="21">
        <f>F25/D25</f>
        <v>0.61904761904761907</v>
      </c>
      <c r="J25" s="14" t="s">
        <v>16</v>
      </c>
      <c r="K25" s="5">
        <v>30</v>
      </c>
      <c r="L25" s="5">
        <v>3.75</v>
      </c>
      <c r="M25" s="5">
        <v>2</v>
      </c>
      <c r="N25" s="5">
        <v>1.75</v>
      </c>
      <c r="O25" s="5">
        <v>6</v>
      </c>
      <c r="P25" s="20">
        <f>M25/L25</f>
        <v>0.53333333333333333</v>
      </c>
      <c r="Q25" s="21">
        <f>N25/L25</f>
        <v>0.46666666666666667</v>
      </c>
      <c r="R25" s="14" t="s">
        <v>16</v>
      </c>
      <c r="S25" s="5">
        <v>23</v>
      </c>
      <c r="T25" s="5">
        <v>8.25</v>
      </c>
      <c r="U25" s="5">
        <v>4</v>
      </c>
      <c r="V25" s="5">
        <v>4.25</v>
      </c>
      <c r="W25" s="5">
        <v>7</v>
      </c>
      <c r="X25" s="20">
        <f>U25/T25</f>
        <v>0.48484848484848486</v>
      </c>
      <c r="Y25" s="21">
        <f>V25/T25</f>
        <v>0.51515151515151514</v>
      </c>
    </row>
    <row r="26" spans="1:25" x14ac:dyDescent="0.25">
      <c r="A26" s="1"/>
      <c r="B26" s="14" t="s">
        <v>17</v>
      </c>
      <c r="C26" s="5">
        <v>3</v>
      </c>
      <c r="D26" s="5">
        <v>6.5</v>
      </c>
      <c r="E26" s="5">
        <v>2</v>
      </c>
      <c r="F26" s="5">
        <v>4.5</v>
      </c>
      <c r="G26" s="5">
        <v>4</v>
      </c>
      <c r="H26" s="20">
        <f>E26/D26</f>
        <v>0.30769230769230771</v>
      </c>
      <c r="I26" s="21">
        <f>F26/D26</f>
        <v>0.69230769230769229</v>
      </c>
      <c r="J26" s="14" t="s">
        <v>16</v>
      </c>
      <c r="K26" s="5">
        <v>31</v>
      </c>
      <c r="L26" s="5">
        <v>8.75</v>
      </c>
      <c r="M26" s="5">
        <v>2.75</v>
      </c>
      <c r="N26" s="5">
        <v>6</v>
      </c>
      <c r="O26" s="5">
        <v>2</v>
      </c>
      <c r="P26" s="20">
        <f>M26/L26</f>
        <v>0.31428571428571428</v>
      </c>
      <c r="Q26" s="21">
        <f>N26/L26</f>
        <v>0.68571428571428572</v>
      </c>
      <c r="R26" s="14" t="s">
        <v>16</v>
      </c>
      <c r="S26" s="5">
        <v>24</v>
      </c>
      <c r="T26" s="5">
        <v>4.75</v>
      </c>
      <c r="U26" s="5">
        <v>3</v>
      </c>
      <c r="V26" s="5">
        <v>1.75</v>
      </c>
      <c r="W26" s="5">
        <v>6</v>
      </c>
      <c r="X26" s="20">
        <f>U26/T26</f>
        <v>0.63157894736842102</v>
      </c>
      <c r="Y26" s="21">
        <f>V26/T26</f>
        <v>0.36842105263157893</v>
      </c>
    </row>
    <row r="27" spans="1:25" x14ac:dyDescent="0.25">
      <c r="A27" s="1"/>
      <c r="B27" s="14" t="s">
        <v>17</v>
      </c>
      <c r="C27" s="5">
        <v>4</v>
      </c>
      <c r="D27" s="5">
        <v>6.25</v>
      </c>
      <c r="E27" s="5">
        <v>1.75</v>
      </c>
      <c r="F27" s="5">
        <v>4.5</v>
      </c>
      <c r="G27" s="5">
        <v>7</v>
      </c>
      <c r="H27" s="20">
        <f>E27/D27</f>
        <v>0.28000000000000003</v>
      </c>
      <c r="I27" s="21">
        <f>F27/D27</f>
        <v>0.72</v>
      </c>
      <c r="J27" s="14" t="s">
        <v>16</v>
      </c>
      <c r="K27" s="5">
        <v>32</v>
      </c>
      <c r="L27" s="5">
        <v>5.5</v>
      </c>
      <c r="M27" s="5">
        <v>2.75</v>
      </c>
      <c r="N27" s="5">
        <v>2.75</v>
      </c>
      <c r="O27" s="5">
        <v>16</v>
      </c>
      <c r="P27" s="20">
        <f>M27/L27</f>
        <v>0.5</v>
      </c>
      <c r="Q27" s="21">
        <f>N27/L27</f>
        <v>0.5</v>
      </c>
      <c r="R27" s="14" t="s">
        <v>16</v>
      </c>
      <c r="S27" s="5">
        <v>25</v>
      </c>
      <c r="T27" s="5">
        <v>3.75</v>
      </c>
      <c r="U27" s="5">
        <v>2.25</v>
      </c>
      <c r="V27" s="5">
        <v>1.5</v>
      </c>
      <c r="W27" s="5">
        <v>47</v>
      </c>
      <c r="X27" s="20">
        <f>U27/T27</f>
        <v>0.6</v>
      </c>
      <c r="Y27" s="21">
        <f>V27/T27</f>
        <v>0.4</v>
      </c>
    </row>
    <row r="28" spans="1:25" x14ac:dyDescent="0.25">
      <c r="A28" s="1"/>
      <c r="B28" s="14" t="s">
        <v>17</v>
      </c>
      <c r="C28" s="5">
        <v>5</v>
      </c>
      <c r="D28" s="5">
        <v>7</v>
      </c>
      <c r="E28" s="5">
        <v>2.5</v>
      </c>
      <c r="F28" s="5">
        <v>4.5</v>
      </c>
      <c r="G28" s="5">
        <v>13</v>
      </c>
      <c r="H28" s="20">
        <f>E28/D28</f>
        <v>0.35714285714285715</v>
      </c>
      <c r="I28" s="21">
        <f>F28/D28</f>
        <v>0.6428571428571429</v>
      </c>
      <c r="J28" s="14" t="s">
        <v>16</v>
      </c>
      <c r="K28" s="5">
        <v>33</v>
      </c>
      <c r="L28" s="5">
        <v>5.75</v>
      </c>
      <c r="M28" s="5">
        <v>3.5</v>
      </c>
      <c r="N28" s="5">
        <v>2.25</v>
      </c>
      <c r="O28" s="5">
        <v>1</v>
      </c>
      <c r="P28" s="20">
        <f>M28/L28</f>
        <v>0.60869565217391308</v>
      </c>
      <c r="Q28" s="21">
        <f>N28/L28</f>
        <v>0.39130434782608697</v>
      </c>
      <c r="R28" s="14" t="s">
        <v>16</v>
      </c>
      <c r="S28" s="5">
        <v>26</v>
      </c>
      <c r="T28" s="5">
        <v>3.25</v>
      </c>
      <c r="U28" s="5">
        <v>2.25</v>
      </c>
      <c r="V28" s="5">
        <v>1</v>
      </c>
      <c r="W28" s="5">
        <v>64</v>
      </c>
      <c r="X28" s="20">
        <f>U28/T28</f>
        <v>0.69230769230769229</v>
      </c>
      <c r="Y28" s="21">
        <f>V28/T28</f>
        <v>0.30769230769230771</v>
      </c>
    </row>
    <row r="29" spans="1:25" x14ac:dyDescent="0.25">
      <c r="A29" s="1"/>
      <c r="B29" s="14" t="s">
        <v>17</v>
      </c>
      <c r="C29" s="5">
        <v>8</v>
      </c>
      <c r="D29" s="5">
        <v>5.5</v>
      </c>
      <c r="E29" s="5">
        <v>3</v>
      </c>
      <c r="F29" s="5">
        <v>2.5</v>
      </c>
      <c r="G29" s="5">
        <v>44</v>
      </c>
      <c r="H29" s="20">
        <f>E29/D29</f>
        <v>0.54545454545454541</v>
      </c>
      <c r="I29" s="21">
        <f>F29/D29</f>
        <v>0.45454545454545453</v>
      </c>
      <c r="J29" s="14" t="s">
        <v>16</v>
      </c>
      <c r="K29" s="5">
        <v>34</v>
      </c>
      <c r="L29" s="5">
        <v>4.75</v>
      </c>
      <c r="M29" s="5">
        <v>2.75</v>
      </c>
      <c r="N29" s="5">
        <v>2</v>
      </c>
      <c r="O29" s="5">
        <v>6</v>
      </c>
      <c r="P29" s="20">
        <f>M29/L29</f>
        <v>0.57894736842105265</v>
      </c>
      <c r="Q29" s="21">
        <f>N29/L29</f>
        <v>0.42105263157894735</v>
      </c>
      <c r="R29" s="14" t="s">
        <v>16</v>
      </c>
      <c r="S29" s="5">
        <v>27</v>
      </c>
      <c r="T29" s="5">
        <v>6.25</v>
      </c>
      <c r="U29" s="5">
        <v>2.5</v>
      </c>
      <c r="V29" s="5">
        <v>3.75</v>
      </c>
      <c r="W29" s="5">
        <v>12</v>
      </c>
      <c r="X29" s="20">
        <f>U29/T29</f>
        <v>0.4</v>
      </c>
      <c r="Y29" s="21">
        <f>V29/T29</f>
        <v>0.6</v>
      </c>
    </row>
    <row r="30" spans="1:25" x14ac:dyDescent="0.25">
      <c r="A30" s="1"/>
      <c r="B30" s="14" t="s">
        <v>17</v>
      </c>
      <c r="C30" s="5">
        <v>9</v>
      </c>
      <c r="D30" s="5">
        <v>3.75</v>
      </c>
      <c r="E30" s="5">
        <v>1.5</v>
      </c>
      <c r="F30" s="5">
        <v>2.25</v>
      </c>
      <c r="G30" s="5">
        <v>56</v>
      </c>
      <c r="H30" s="20">
        <f>E30/D30</f>
        <v>0.4</v>
      </c>
      <c r="I30" s="21">
        <f>F30/D30</f>
        <v>0.6</v>
      </c>
      <c r="J30" s="14" t="s">
        <v>16</v>
      </c>
      <c r="K30" s="5">
        <v>35</v>
      </c>
      <c r="L30" s="5">
        <v>6</v>
      </c>
      <c r="M30" s="5">
        <v>4.25</v>
      </c>
      <c r="N30" s="5">
        <v>1.75</v>
      </c>
      <c r="O30" s="5">
        <v>17</v>
      </c>
      <c r="P30" s="20">
        <f>M30/L30</f>
        <v>0.70833333333333337</v>
      </c>
      <c r="Q30" s="21">
        <f>N30/L30</f>
        <v>0.29166666666666669</v>
      </c>
      <c r="R30" s="14" t="s">
        <v>16</v>
      </c>
      <c r="S30" s="5">
        <v>28</v>
      </c>
      <c r="T30" s="5">
        <v>5</v>
      </c>
      <c r="U30" s="5">
        <v>2.5</v>
      </c>
      <c r="V30" s="5">
        <v>2.5</v>
      </c>
      <c r="W30" s="5">
        <v>8</v>
      </c>
      <c r="X30" s="20">
        <f>U30/T30</f>
        <v>0.5</v>
      </c>
      <c r="Y30" s="21">
        <f>V30/T30</f>
        <v>0.5</v>
      </c>
    </row>
    <row r="31" spans="1:25" x14ac:dyDescent="0.25">
      <c r="A31" s="1"/>
      <c r="B31" s="14" t="s">
        <v>17</v>
      </c>
      <c r="C31" s="5">
        <v>10</v>
      </c>
      <c r="D31" s="5">
        <v>5</v>
      </c>
      <c r="E31" s="5">
        <v>2</v>
      </c>
      <c r="F31" s="5">
        <v>3</v>
      </c>
      <c r="G31" s="5">
        <v>53</v>
      </c>
      <c r="H31" s="20">
        <f>E31/D31</f>
        <v>0.4</v>
      </c>
      <c r="I31" s="21">
        <f>F31/D31</f>
        <v>0.6</v>
      </c>
      <c r="J31" s="14" t="s">
        <v>16</v>
      </c>
      <c r="K31" s="5">
        <v>36</v>
      </c>
      <c r="L31" s="5">
        <v>8</v>
      </c>
      <c r="M31" s="5">
        <v>3.25</v>
      </c>
      <c r="N31" s="5">
        <v>4.75</v>
      </c>
      <c r="O31" s="5">
        <v>1</v>
      </c>
      <c r="P31" s="20">
        <f>M31/L31</f>
        <v>0.40625</v>
      </c>
      <c r="Q31" s="21">
        <f>N31/L31</f>
        <v>0.59375</v>
      </c>
      <c r="R31" s="14" t="s">
        <v>16</v>
      </c>
      <c r="S31" s="5">
        <v>29</v>
      </c>
      <c r="T31" s="5">
        <v>4</v>
      </c>
      <c r="U31" s="5">
        <v>2.75</v>
      </c>
      <c r="V31" s="5">
        <v>1.25</v>
      </c>
      <c r="W31" s="5">
        <v>38</v>
      </c>
      <c r="X31" s="20">
        <f>U31/T31</f>
        <v>0.6875</v>
      </c>
      <c r="Y31" s="21">
        <f>V31/T31</f>
        <v>0.3125</v>
      </c>
    </row>
    <row r="32" spans="1:25" x14ac:dyDescent="0.25">
      <c r="A32" s="1"/>
      <c r="B32" s="14" t="s">
        <v>17</v>
      </c>
      <c r="C32" s="5">
        <v>11</v>
      </c>
      <c r="D32" s="5">
        <v>3.5</v>
      </c>
      <c r="E32" s="5">
        <v>0.5</v>
      </c>
      <c r="F32" s="5">
        <v>3</v>
      </c>
      <c r="G32" s="5">
        <v>29</v>
      </c>
      <c r="H32" s="20">
        <f>E32/D32</f>
        <v>0.14285714285714285</v>
      </c>
      <c r="I32" s="21">
        <f>F32/D32</f>
        <v>0.8571428571428571</v>
      </c>
      <c r="J32" s="14" t="s">
        <v>16</v>
      </c>
      <c r="K32" s="5">
        <v>38</v>
      </c>
      <c r="L32" s="5">
        <v>6</v>
      </c>
      <c r="M32" s="5">
        <v>3.5</v>
      </c>
      <c r="N32" s="5">
        <v>2.5</v>
      </c>
      <c r="O32" s="5">
        <v>31</v>
      </c>
      <c r="P32" s="20">
        <f>M32/L32</f>
        <v>0.58333333333333337</v>
      </c>
      <c r="Q32" s="21">
        <f>N32/L32</f>
        <v>0.41666666666666669</v>
      </c>
      <c r="R32" s="14" t="s">
        <v>16</v>
      </c>
      <c r="S32" s="5">
        <v>30</v>
      </c>
      <c r="T32" s="5">
        <v>5.5</v>
      </c>
      <c r="U32" s="5">
        <v>2.5</v>
      </c>
      <c r="V32" s="5">
        <v>3</v>
      </c>
      <c r="W32" s="5">
        <v>5</v>
      </c>
      <c r="X32" s="20">
        <f>U32/T32</f>
        <v>0.45454545454545453</v>
      </c>
      <c r="Y32" s="21">
        <f>V32/T32</f>
        <v>0.54545454545454541</v>
      </c>
    </row>
    <row r="33" spans="1:25" x14ac:dyDescent="0.25">
      <c r="A33" s="1"/>
      <c r="B33" s="14" t="s">
        <v>17</v>
      </c>
      <c r="C33" s="5">
        <v>12</v>
      </c>
      <c r="D33" s="5">
        <v>5</v>
      </c>
      <c r="E33" s="5">
        <v>2.75</v>
      </c>
      <c r="F33" s="5">
        <v>2.25</v>
      </c>
      <c r="G33" s="5">
        <v>38</v>
      </c>
      <c r="H33" s="20">
        <f>E33/D33</f>
        <v>0.55000000000000004</v>
      </c>
      <c r="I33" s="21">
        <f>F33/D33</f>
        <v>0.45</v>
      </c>
      <c r="J33" s="14" t="s">
        <v>16</v>
      </c>
      <c r="K33" s="5">
        <v>39</v>
      </c>
      <c r="L33" s="5">
        <v>5.5</v>
      </c>
      <c r="M33" s="5">
        <v>3.25</v>
      </c>
      <c r="N33" s="5">
        <v>2.25</v>
      </c>
      <c r="O33" s="5">
        <v>20</v>
      </c>
      <c r="P33" s="20">
        <f>M33/L33</f>
        <v>0.59090909090909094</v>
      </c>
      <c r="Q33" s="21">
        <f>N33/L33</f>
        <v>0.40909090909090912</v>
      </c>
      <c r="R33" s="14" t="s">
        <v>16</v>
      </c>
      <c r="S33" s="5">
        <v>31</v>
      </c>
      <c r="T33" s="5">
        <v>3.75</v>
      </c>
      <c r="U33" s="5">
        <v>1.75</v>
      </c>
      <c r="V33" s="5">
        <v>2</v>
      </c>
      <c r="W33" s="5">
        <v>3</v>
      </c>
      <c r="X33" s="20">
        <f>U33/T33</f>
        <v>0.46666666666666667</v>
      </c>
      <c r="Y33" s="21">
        <f>V33/T33</f>
        <v>0.53333333333333333</v>
      </c>
    </row>
    <row r="34" spans="1:25" x14ac:dyDescent="0.25">
      <c r="A34" s="1"/>
      <c r="B34" s="14" t="s">
        <v>17</v>
      </c>
      <c r="C34" s="5">
        <v>13</v>
      </c>
      <c r="D34" s="5">
        <v>4</v>
      </c>
      <c r="E34" s="5">
        <v>2</v>
      </c>
      <c r="F34" s="5">
        <v>2</v>
      </c>
      <c r="G34" s="5">
        <v>42</v>
      </c>
      <c r="H34" s="20">
        <f>E34/D34</f>
        <v>0.5</v>
      </c>
      <c r="I34" s="21">
        <f>F34/D34</f>
        <v>0.5</v>
      </c>
      <c r="J34" s="14" t="s">
        <v>16</v>
      </c>
      <c r="K34" s="5">
        <v>40</v>
      </c>
      <c r="L34" s="5">
        <v>6.25</v>
      </c>
      <c r="M34" s="5">
        <v>5</v>
      </c>
      <c r="N34" s="5">
        <v>1.25</v>
      </c>
      <c r="O34" s="5">
        <v>55</v>
      </c>
      <c r="P34" s="20">
        <f>M34/L34</f>
        <v>0.8</v>
      </c>
      <c r="Q34" s="21">
        <f>N34/L34</f>
        <v>0.2</v>
      </c>
      <c r="R34" s="14" t="s">
        <v>16</v>
      </c>
      <c r="S34" s="5">
        <v>32</v>
      </c>
      <c r="T34" s="5">
        <v>4.5</v>
      </c>
      <c r="U34" s="5">
        <v>2.25</v>
      </c>
      <c r="V34" s="5">
        <v>2.25</v>
      </c>
      <c r="W34" s="5">
        <v>2</v>
      </c>
      <c r="X34" s="20">
        <f>U34/T34</f>
        <v>0.5</v>
      </c>
      <c r="Y34" s="21">
        <f>V34/T34</f>
        <v>0.5</v>
      </c>
    </row>
    <row r="35" spans="1:25" x14ac:dyDescent="0.25">
      <c r="A35" s="1"/>
      <c r="B35" s="14" t="s">
        <v>17</v>
      </c>
      <c r="C35" s="5">
        <v>14</v>
      </c>
      <c r="D35" s="5">
        <v>5.25</v>
      </c>
      <c r="E35" s="5">
        <v>3.25</v>
      </c>
      <c r="F35" s="5">
        <v>2</v>
      </c>
      <c r="G35" s="5">
        <v>72</v>
      </c>
      <c r="H35" s="20">
        <f>E35/D35</f>
        <v>0.61904761904761907</v>
      </c>
      <c r="I35" s="21">
        <f>F35/D35</f>
        <v>0.38095238095238093</v>
      </c>
      <c r="J35" s="14" t="s">
        <v>16</v>
      </c>
      <c r="K35" s="5">
        <v>41</v>
      </c>
      <c r="L35" s="5">
        <v>6</v>
      </c>
      <c r="M35" s="5">
        <v>3.75</v>
      </c>
      <c r="N35" s="5">
        <v>2.25</v>
      </c>
      <c r="O35" s="5">
        <v>5</v>
      </c>
      <c r="P35" s="20">
        <f>M35/L35</f>
        <v>0.625</v>
      </c>
      <c r="Q35" s="21">
        <f>N35/L35</f>
        <v>0.375</v>
      </c>
      <c r="R35" s="14" t="s">
        <v>16</v>
      </c>
      <c r="S35" s="5">
        <v>33</v>
      </c>
      <c r="T35" s="5">
        <v>5.5</v>
      </c>
      <c r="U35" s="5">
        <v>3</v>
      </c>
      <c r="V35" s="5">
        <v>2.5</v>
      </c>
      <c r="W35" s="5">
        <v>18</v>
      </c>
      <c r="X35" s="20">
        <f>U35/T35</f>
        <v>0.54545454545454541</v>
      </c>
      <c r="Y35" s="21">
        <f>V35/T35</f>
        <v>0.45454545454545453</v>
      </c>
    </row>
    <row r="36" spans="1:25" x14ac:dyDescent="0.25">
      <c r="A36" s="1"/>
      <c r="B36" s="14" t="s">
        <v>17</v>
      </c>
      <c r="C36" s="5">
        <v>15</v>
      </c>
      <c r="D36" s="5">
        <v>4.25</v>
      </c>
      <c r="E36" s="5">
        <v>1.75</v>
      </c>
      <c r="F36" s="5">
        <v>2.5</v>
      </c>
      <c r="G36" s="5">
        <v>50</v>
      </c>
      <c r="H36" s="20">
        <f>E36/D36</f>
        <v>0.41176470588235292</v>
      </c>
      <c r="I36" s="21">
        <f>F36/D36</f>
        <v>0.58823529411764708</v>
      </c>
      <c r="J36" s="14" t="s">
        <v>16</v>
      </c>
      <c r="K36" s="5">
        <v>42</v>
      </c>
      <c r="L36" s="5">
        <v>5</v>
      </c>
      <c r="M36" s="5">
        <v>2.75</v>
      </c>
      <c r="N36" s="5">
        <v>2.25</v>
      </c>
      <c r="O36" s="5">
        <v>2</v>
      </c>
      <c r="P36" s="20">
        <f>M36/L36</f>
        <v>0.55000000000000004</v>
      </c>
      <c r="Q36" s="21">
        <f>N36/L36</f>
        <v>0.45</v>
      </c>
      <c r="R36" s="14" t="s">
        <v>16</v>
      </c>
      <c r="S36" s="5">
        <v>34</v>
      </c>
      <c r="T36" s="5">
        <v>4</v>
      </c>
      <c r="U36" s="5">
        <v>2</v>
      </c>
      <c r="V36" s="5">
        <v>2</v>
      </c>
      <c r="W36" s="5">
        <v>18</v>
      </c>
      <c r="X36" s="20">
        <f>U36/T36</f>
        <v>0.5</v>
      </c>
      <c r="Y36" s="21">
        <f>V36/T36</f>
        <v>0.5</v>
      </c>
    </row>
    <row r="37" spans="1:25" x14ac:dyDescent="0.25">
      <c r="A37" s="1"/>
      <c r="B37" s="14" t="s">
        <v>17</v>
      </c>
      <c r="C37" s="5">
        <v>16</v>
      </c>
      <c r="D37" s="5">
        <v>3.5</v>
      </c>
      <c r="E37" s="5">
        <v>1.5</v>
      </c>
      <c r="F37" s="5">
        <v>2</v>
      </c>
      <c r="G37" s="5">
        <v>78</v>
      </c>
      <c r="H37" s="20">
        <f>E37/D37</f>
        <v>0.42857142857142855</v>
      </c>
      <c r="I37" s="21">
        <f>F37/D37</f>
        <v>0.5714285714285714</v>
      </c>
      <c r="J37" s="14" t="s">
        <v>16</v>
      </c>
      <c r="K37" s="5">
        <v>43</v>
      </c>
      <c r="L37" s="5">
        <v>6.5</v>
      </c>
      <c r="M37" s="5">
        <v>4</v>
      </c>
      <c r="N37" s="5">
        <v>2.5</v>
      </c>
      <c r="O37" s="5">
        <v>8</v>
      </c>
      <c r="P37" s="20">
        <f>M37/L37</f>
        <v>0.61538461538461542</v>
      </c>
      <c r="Q37" s="21">
        <f>N37/L37</f>
        <v>0.38461538461538464</v>
      </c>
      <c r="R37" s="14" t="s">
        <v>16</v>
      </c>
      <c r="S37" s="5">
        <v>35</v>
      </c>
      <c r="T37" s="5">
        <v>4</v>
      </c>
      <c r="U37" s="5">
        <v>1.75</v>
      </c>
      <c r="V37" s="5">
        <v>2.25</v>
      </c>
      <c r="W37" s="5">
        <v>4</v>
      </c>
      <c r="X37" s="20">
        <f>U37/T37</f>
        <v>0.4375</v>
      </c>
      <c r="Y37" s="21">
        <f>V37/T37</f>
        <v>0.5625</v>
      </c>
    </row>
    <row r="38" spans="1:25" x14ac:dyDescent="0.25">
      <c r="A38" s="1"/>
      <c r="B38" s="14" t="s">
        <v>17</v>
      </c>
      <c r="C38" s="5">
        <v>17</v>
      </c>
      <c r="D38" s="5">
        <v>4.5</v>
      </c>
      <c r="E38" s="5">
        <v>1.25</v>
      </c>
      <c r="F38" s="5">
        <v>3.25</v>
      </c>
      <c r="G38" s="5">
        <v>32</v>
      </c>
      <c r="H38" s="20">
        <f>E38/D38</f>
        <v>0.27777777777777779</v>
      </c>
      <c r="I38" s="21">
        <f>F38/D38</f>
        <v>0.72222222222222221</v>
      </c>
      <c r="J38" s="14" t="s">
        <v>16</v>
      </c>
      <c r="K38" s="5">
        <v>44</v>
      </c>
      <c r="L38" s="5">
        <v>4.75</v>
      </c>
      <c r="M38" s="5">
        <v>2.75</v>
      </c>
      <c r="N38" s="5">
        <v>2</v>
      </c>
      <c r="O38" s="5">
        <v>5</v>
      </c>
      <c r="P38" s="20">
        <f>M38/L38</f>
        <v>0.57894736842105265</v>
      </c>
      <c r="Q38" s="21">
        <f>N38/L38</f>
        <v>0.42105263157894735</v>
      </c>
      <c r="R38" s="14" t="s">
        <v>16</v>
      </c>
      <c r="S38" s="5">
        <v>36</v>
      </c>
      <c r="T38" s="5">
        <v>5.25</v>
      </c>
      <c r="U38" s="5">
        <v>2.25</v>
      </c>
      <c r="V38" s="5">
        <v>3</v>
      </c>
      <c r="W38" s="5">
        <v>11</v>
      </c>
      <c r="X38" s="20">
        <f>U38/T38</f>
        <v>0.42857142857142855</v>
      </c>
      <c r="Y38" s="21">
        <f>V38/T38</f>
        <v>0.5714285714285714</v>
      </c>
    </row>
    <row r="39" spans="1:25" x14ac:dyDescent="0.25">
      <c r="A39" s="1"/>
      <c r="B39" s="14" t="s">
        <v>17</v>
      </c>
      <c r="C39" s="5">
        <v>18</v>
      </c>
      <c r="D39" s="5">
        <v>4</v>
      </c>
      <c r="E39" s="5">
        <v>1.75</v>
      </c>
      <c r="F39" s="5">
        <v>2.25</v>
      </c>
      <c r="G39" s="5">
        <v>13</v>
      </c>
      <c r="H39" s="20">
        <f>E39/D39</f>
        <v>0.4375</v>
      </c>
      <c r="I39" s="21">
        <f>F39/D39</f>
        <v>0.5625</v>
      </c>
      <c r="J39" s="14" t="s">
        <v>16</v>
      </c>
      <c r="K39" s="5">
        <v>45</v>
      </c>
      <c r="L39" s="5">
        <v>5.5</v>
      </c>
      <c r="M39" s="5">
        <v>3</v>
      </c>
      <c r="N39" s="5">
        <v>2.5</v>
      </c>
      <c r="O39" s="5">
        <v>16</v>
      </c>
      <c r="P39" s="20">
        <f>M39/L39</f>
        <v>0.54545454545454541</v>
      </c>
      <c r="Q39" s="21">
        <f>N39/L39</f>
        <v>0.45454545454545453</v>
      </c>
      <c r="R39" s="14" t="s">
        <v>16</v>
      </c>
      <c r="S39" s="5">
        <v>37</v>
      </c>
      <c r="T39" s="5">
        <v>4</v>
      </c>
      <c r="U39" s="5">
        <v>2.25</v>
      </c>
      <c r="V39" s="5">
        <v>1.75</v>
      </c>
      <c r="W39" s="5">
        <v>13</v>
      </c>
      <c r="X39" s="20">
        <f>U39/T39</f>
        <v>0.5625</v>
      </c>
      <c r="Y39" s="21">
        <f>V39/T39</f>
        <v>0.4375</v>
      </c>
    </row>
    <row r="40" spans="1:25" x14ac:dyDescent="0.25">
      <c r="A40" s="1"/>
      <c r="B40" s="14" t="s">
        <v>17</v>
      </c>
      <c r="C40" s="5">
        <v>19</v>
      </c>
      <c r="D40" s="5">
        <v>5.5</v>
      </c>
      <c r="E40" s="5">
        <v>2</v>
      </c>
      <c r="F40" s="5">
        <v>3.5</v>
      </c>
      <c r="G40" s="5">
        <v>32</v>
      </c>
      <c r="H40" s="20">
        <f>E40/D40</f>
        <v>0.36363636363636365</v>
      </c>
      <c r="I40" s="21">
        <f>F40/D40</f>
        <v>0.63636363636363635</v>
      </c>
      <c r="J40" s="14" t="s">
        <v>16</v>
      </c>
      <c r="K40" s="5">
        <v>46</v>
      </c>
      <c r="L40" s="5">
        <v>4.5</v>
      </c>
      <c r="M40" s="5">
        <v>2.25</v>
      </c>
      <c r="N40" s="5">
        <v>2.25</v>
      </c>
      <c r="O40" s="5">
        <v>5</v>
      </c>
      <c r="P40" s="20">
        <f>M40/L40</f>
        <v>0.5</v>
      </c>
      <c r="Q40" s="21">
        <f>N40/L40</f>
        <v>0.5</v>
      </c>
      <c r="R40" s="14" t="s">
        <v>16</v>
      </c>
      <c r="S40" s="5">
        <v>38</v>
      </c>
      <c r="T40" s="5">
        <v>5.75</v>
      </c>
      <c r="U40" s="5">
        <v>2.25</v>
      </c>
      <c r="V40" s="5">
        <v>3.5</v>
      </c>
      <c r="W40" s="5">
        <v>8</v>
      </c>
      <c r="X40" s="20">
        <f>U40/T40</f>
        <v>0.39130434782608697</v>
      </c>
      <c r="Y40" s="21">
        <f>V40/T40</f>
        <v>0.60869565217391308</v>
      </c>
    </row>
    <row r="41" spans="1:25" x14ac:dyDescent="0.25">
      <c r="A41" s="1"/>
      <c r="B41" s="14" t="s">
        <v>17</v>
      </c>
      <c r="C41" s="5">
        <v>20</v>
      </c>
      <c r="D41" s="5">
        <v>5</v>
      </c>
      <c r="E41" s="5">
        <v>1.75</v>
      </c>
      <c r="F41" s="5">
        <v>3.25</v>
      </c>
      <c r="G41" s="5">
        <v>15</v>
      </c>
      <c r="H41" s="20">
        <f>E41/D41</f>
        <v>0.35</v>
      </c>
      <c r="I41" s="21">
        <f>F41/D41</f>
        <v>0.65</v>
      </c>
      <c r="J41" s="14" t="s">
        <v>16</v>
      </c>
      <c r="K41" s="5">
        <v>47</v>
      </c>
      <c r="L41" s="5">
        <v>4.5</v>
      </c>
      <c r="M41" s="5">
        <v>2.75</v>
      </c>
      <c r="N41" s="5">
        <v>1.75</v>
      </c>
      <c r="O41" s="5">
        <v>2</v>
      </c>
      <c r="P41" s="20">
        <f>M41/L41</f>
        <v>0.61111111111111116</v>
      </c>
      <c r="Q41" s="21">
        <f>N41/L41</f>
        <v>0.3888888888888889</v>
      </c>
      <c r="R41" s="14" t="s">
        <v>16</v>
      </c>
      <c r="S41" s="5">
        <v>39</v>
      </c>
      <c r="T41" s="5">
        <v>4</v>
      </c>
      <c r="U41" s="5">
        <v>2</v>
      </c>
      <c r="V41" s="5">
        <v>2</v>
      </c>
      <c r="W41" s="5">
        <v>47</v>
      </c>
      <c r="X41" s="20">
        <f>U41/T41</f>
        <v>0.5</v>
      </c>
      <c r="Y41" s="21">
        <f>V41/T41</f>
        <v>0.5</v>
      </c>
    </row>
    <row r="42" spans="1:25" x14ac:dyDescent="0.25">
      <c r="A42" s="1"/>
      <c r="B42" s="14" t="s">
        <v>17</v>
      </c>
      <c r="C42" s="5">
        <v>21</v>
      </c>
      <c r="D42" s="5">
        <v>6.5</v>
      </c>
      <c r="E42" s="5">
        <v>2.75</v>
      </c>
      <c r="F42" s="5">
        <v>3.75</v>
      </c>
      <c r="G42" s="5">
        <v>1</v>
      </c>
      <c r="H42" s="20">
        <f>E42/D42</f>
        <v>0.42307692307692307</v>
      </c>
      <c r="I42" s="21">
        <f>F42/D42</f>
        <v>0.57692307692307687</v>
      </c>
      <c r="J42" s="14" t="s">
        <v>16</v>
      </c>
      <c r="K42" s="5">
        <v>48</v>
      </c>
      <c r="L42" s="5">
        <v>4.25</v>
      </c>
      <c r="M42" s="5">
        <v>2.75</v>
      </c>
      <c r="N42" s="5">
        <v>1.5</v>
      </c>
      <c r="O42" s="5">
        <v>50</v>
      </c>
      <c r="P42" s="20">
        <f>M42/L42</f>
        <v>0.6470588235294118</v>
      </c>
      <c r="Q42" s="21">
        <f>N42/L42</f>
        <v>0.35294117647058826</v>
      </c>
      <c r="R42" s="14" t="s">
        <v>16</v>
      </c>
      <c r="S42" s="5">
        <v>40</v>
      </c>
      <c r="T42" s="5">
        <v>3.75</v>
      </c>
      <c r="U42" s="5">
        <v>2.5</v>
      </c>
      <c r="V42" s="5">
        <v>1.25</v>
      </c>
      <c r="W42" s="5">
        <v>69</v>
      </c>
      <c r="X42" s="20">
        <f>U42/T42</f>
        <v>0.66666666666666663</v>
      </c>
      <c r="Y42" s="21">
        <f>V42/T42</f>
        <v>0.33333333333333331</v>
      </c>
    </row>
    <row r="43" spans="1:25" x14ac:dyDescent="0.25">
      <c r="A43" s="1"/>
      <c r="B43" s="14" t="s">
        <v>17</v>
      </c>
      <c r="C43" s="5">
        <v>22</v>
      </c>
      <c r="D43" s="5">
        <v>5.25</v>
      </c>
      <c r="E43" s="5">
        <v>2</v>
      </c>
      <c r="F43" s="5">
        <v>3.25</v>
      </c>
      <c r="G43" s="5">
        <v>4</v>
      </c>
      <c r="H43" s="20">
        <f>E43/D43</f>
        <v>0.38095238095238093</v>
      </c>
      <c r="I43" s="21">
        <f>F43/D43</f>
        <v>0.61904761904761907</v>
      </c>
      <c r="J43" s="14" t="s">
        <v>16</v>
      </c>
      <c r="K43" s="5">
        <v>49</v>
      </c>
      <c r="L43" s="5">
        <v>4.25</v>
      </c>
      <c r="M43" s="5">
        <v>2.5</v>
      </c>
      <c r="N43" s="5">
        <v>1.75</v>
      </c>
      <c r="O43" s="5">
        <v>2</v>
      </c>
      <c r="P43" s="20">
        <f>M43/L43</f>
        <v>0.58823529411764708</v>
      </c>
      <c r="Q43" s="21">
        <f>N43/L43</f>
        <v>0.41176470588235292</v>
      </c>
      <c r="R43" s="14" t="s">
        <v>16</v>
      </c>
      <c r="S43" s="5">
        <v>41</v>
      </c>
      <c r="T43" s="5">
        <v>3.75</v>
      </c>
      <c r="U43" s="5">
        <v>2.75</v>
      </c>
      <c r="V43" s="5">
        <v>1</v>
      </c>
      <c r="W43" s="5">
        <v>71</v>
      </c>
      <c r="X43" s="20">
        <f>U43/T43</f>
        <v>0.73333333333333328</v>
      </c>
      <c r="Y43" s="21">
        <f>V43/T43</f>
        <v>0.26666666666666666</v>
      </c>
    </row>
    <row r="44" spans="1:25" x14ac:dyDescent="0.25">
      <c r="A44" s="1"/>
      <c r="B44" s="14" t="s">
        <v>17</v>
      </c>
      <c r="C44" s="5">
        <v>23</v>
      </c>
      <c r="D44" s="5">
        <v>5.25</v>
      </c>
      <c r="E44" s="5">
        <v>2.75</v>
      </c>
      <c r="F44" s="5">
        <v>2.5</v>
      </c>
      <c r="G44" s="5">
        <v>10</v>
      </c>
      <c r="H44" s="20">
        <f>E44/D44</f>
        <v>0.52380952380952384</v>
      </c>
      <c r="I44" s="21">
        <f>F44/D44</f>
        <v>0.47619047619047616</v>
      </c>
      <c r="J44" s="14" t="s">
        <v>16</v>
      </c>
      <c r="K44" s="5">
        <v>50</v>
      </c>
      <c r="L44" s="5">
        <v>7</v>
      </c>
      <c r="M44" s="5">
        <v>4.25</v>
      </c>
      <c r="N44" s="5">
        <v>2.75</v>
      </c>
      <c r="O44" s="5">
        <v>7</v>
      </c>
      <c r="P44" s="20">
        <f>M44/L44</f>
        <v>0.6071428571428571</v>
      </c>
      <c r="Q44" s="21">
        <f>N44/L44</f>
        <v>0.39285714285714285</v>
      </c>
      <c r="R44" s="14" t="s">
        <v>16</v>
      </c>
      <c r="S44" s="5">
        <v>42</v>
      </c>
      <c r="T44" s="5">
        <v>3</v>
      </c>
      <c r="U44" s="5">
        <v>1.75</v>
      </c>
      <c r="V44" s="5">
        <v>1.25</v>
      </c>
      <c r="W44" s="5">
        <v>70</v>
      </c>
      <c r="X44" s="20">
        <f>U44/T44</f>
        <v>0.58333333333333337</v>
      </c>
      <c r="Y44" s="21">
        <f>V44/T44</f>
        <v>0.41666666666666669</v>
      </c>
    </row>
    <row r="45" spans="1:25" x14ac:dyDescent="0.25">
      <c r="A45" s="1"/>
      <c r="B45" s="14" t="s">
        <v>17</v>
      </c>
      <c r="C45" s="5">
        <v>24</v>
      </c>
      <c r="D45" s="5">
        <v>4.25</v>
      </c>
      <c r="E45" s="5">
        <v>2.5</v>
      </c>
      <c r="F45" s="5">
        <v>1.75</v>
      </c>
      <c r="G45" s="5">
        <v>37</v>
      </c>
      <c r="H45" s="20">
        <f>E45/D45</f>
        <v>0.58823529411764708</v>
      </c>
      <c r="I45" s="21">
        <f>F45/D45</f>
        <v>0.41176470588235292</v>
      </c>
      <c r="J45" s="14" t="s">
        <v>16</v>
      </c>
      <c r="K45" s="5">
        <v>51</v>
      </c>
      <c r="L45" s="5">
        <v>5</v>
      </c>
      <c r="M45" s="5">
        <v>2.75</v>
      </c>
      <c r="N45" s="5">
        <v>2.25</v>
      </c>
      <c r="O45" s="5">
        <v>37</v>
      </c>
      <c r="P45" s="20">
        <f>M45/L45</f>
        <v>0.55000000000000004</v>
      </c>
      <c r="Q45" s="21">
        <f>N45/L45</f>
        <v>0.45</v>
      </c>
      <c r="R45" s="14" t="s">
        <v>16</v>
      </c>
      <c r="S45" s="5">
        <v>43</v>
      </c>
      <c r="T45" s="5">
        <v>6</v>
      </c>
      <c r="U45" s="5">
        <v>3.25</v>
      </c>
      <c r="V45" s="5">
        <v>2.75</v>
      </c>
      <c r="W45" s="5">
        <v>10</v>
      </c>
      <c r="X45" s="20">
        <f>U45/T45</f>
        <v>0.54166666666666663</v>
      </c>
      <c r="Y45" s="21">
        <f>V45/T45</f>
        <v>0.45833333333333331</v>
      </c>
    </row>
    <row r="46" spans="1:25" x14ac:dyDescent="0.25">
      <c r="A46" s="1"/>
      <c r="B46" s="14" t="s">
        <v>17</v>
      </c>
      <c r="C46" s="5">
        <v>25</v>
      </c>
      <c r="D46" s="5">
        <v>5.5</v>
      </c>
      <c r="E46" s="5">
        <v>2.5</v>
      </c>
      <c r="F46" s="5">
        <v>3</v>
      </c>
      <c r="G46" s="5">
        <v>39</v>
      </c>
      <c r="H46" s="20">
        <f>E46/D46</f>
        <v>0.45454545454545453</v>
      </c>
      <c r="I46" s="21">
        <f>F46/D46</f>
        <v>0.54545454545454541</v>
      </c>
      <c r="J46" s="14" t="s">
        <v>16</v>
      </c>
      <c r="K46" s="5">
        <v>52</v>
      </c>
      <c r="L46" s="5">
        <v>5.5</v>
      </c>
      <c r="M46" s="5">
        <v>3.5</v>
      </c>
      <c r="N46" s="5">
        <v>2</v>
      </c>
      <c r="O46" s="5">
        <v>36</v>
      </c>
      <c r="P46" s="20">
        <f>M46/L46</f>
        <v>0.63636363636363635</v>
      </c>
      <c r="Q46" s="21">
        <f>N46/L46</f>
        <v>0.36363636363636365</v>
      </c>
      <c r="R46" s="14" t="s">
        <v>16</v>
      </c>
      <c r="S46" s="5">
        <v>44</v>
      </c>
      <c r="T46" s="5">
        <v>3.25</v>
      </c>
      <c r="U46" s="5">
        <v>1.25</v>
      </c>
      <c r="V46" s="5">
        <v>2</v>
      </c>
      <c r="W46" s="5">
        <v>21</v>
      </c>
      <c r="X46" s="20">
        <f>U46/T46</f>
        <v>0.38461538461538464</v>
      </c>
      <c r="Y46" s="21">
        <f>V46/T46</f>
        <v>0.61538461538461542</v>
      </c>
    </row>
    <row r="47" spans="1:25" x14ac:dyDescent="0.25">
      <c r="A47" s="1"/>
      <c r="B47" s="14" t="s">
        <v>17</v>
      </c>
      <c r="C47" s="5">
        <v>26</v>
      </c>
      <c r="D47" s="5">
        <v>4.25</v>
      </c>
      <c r="E47" s="5">
        <v>2</v>
      </c>
      <c r="F47" s="5">
        <v>2.25</v>
      </c>
      <c r="G47" s="5">
        <v>26</v>
      </c>
      <c r="H47" s="20">
        <f>E47/D47</f>
        <v>0.47058823529411764</v>
      </c>
      <c r="I47" s="21">
        <f>F47/D47</f>
        <v>0.52941176470588236</v>
      </c>
      <c r="J47" s="14" t="s">
        <v>16</v>
      </c>
      <c r="K47" s="5">
        <v>53</v>
      </c>
      <c r="L47" s="5">
        <v>5.5</v>
      </c>
      <c r="M47" s="5">
        <v>4.25</v>
      </c>
      <c r="N47" s="5">
        <v>1.25</v>
      </c>
      <c r="O47" s="5">
        <v>68</v>
      </c>
      <c r="P47" s="20">
        <f>M47/L47</f>
        <v>0.77272727272727271</v>
      </c>
      <c r="Q47" s="21">
        <f>N47/L47</f>
        <v>0.22727272727272727</v>
      </c>
      <c r="R47" s="14" t="s">
        <v>16</v>
      </c>
      <c r="S47" s="5">
        <v>45</v>
      </c>
      <c r="T47" s="5">
        <v>5.25</v>
      </c>
      <c r="U47" s="5">
        <v>2</v>
      </c>
      <c r="V47" s="5">
        <v>3.25</v>
      </c>
      <c r="W47" s="5">
        <v>6</v>
      </c>
      <c r="X47" s="20">
        <f>U47/T47</f>
        <v>0.38095238095238093</v>
      </c>
      <c r="Y47" s="21">
        <f>V47/T47</f>
        <v>0.61904761904761907</v>
      </c>
    </row>
    <row r="48" spans="1:25" x14ac:dyDescent="0.25">
      <c r="A48" s="1"/>
      <c r="B48" s="14" t="s">
        <v>17</v>
      </c>
      <c r="C48" s="5">
        <v>27</v>
      </c>
      <c r="D48" s="5">
        <v>5</v>
      </c>
      <c r="E48" s="5">
        <v>2</v>
      </c>
      <c r="F48" s="5">
        <v>3</v>
      </c>
      <c r="G48" s="5">
        <v>5</v>
      </c>
      <c r="H48" s="20">
        <f>E48/D48</f>
        <v>0.4</v>
      </c>
      <c r="I48" s="21">
        <f>F48/D48</f>
        <v>0.6</v>
      </c>
      <c r="J48" s="14" t="s">
        <v>16</v>
      </c>
      <c r="K48" s="5">
        <v>54</v>
      </c>
      <c r="L48" s="5">
        <v>5.25</v>
      </c>
      <c r="M48" s="5">
        <v>3.25</v>
      </c>
      <c r="N48" s="5">
        <v>2</v>
      </c>
      <c r="O48" s="5">
        <v>11</v>
      </c>
      <c r="P48" s="20">
        <f>M48/L48</f>
        <v>0.61904761904761907</v>
      </c>
      <c r="Q48" s="21">
        <f>N48/L48</f>
        <v>0.38095238095238093</v>
      </c>
      <c r="R48" s="14" t="s">
        <v>16</v>
      </c>
      <c r="S48" s="5">
        <v>46</v>
      </c>
      <c r="T48" s="5">
        <v>4</v>
      </c>
      <c r="U48" s="5">
        <v>2</v>
      </c>
      <c r="V48" s="5">
        <v>2</v>
      </c>
      <c r="W48" s="5">
        <v>7</v>
      </c>
      <c r="X48" s="20">
        <f>U48/T48</f>
        <v>0.5</v>
      </c>
      <c r="Y48" s="21">
        <f>V48/T48</f>
        <v>0.5</v>
      </c>
    </row>
    <row r="49" spans="1:25" x14ac:dyDescent="0.25">
      <c r="A49" s="1"/>
      <c r="B49" s="14" t="s">
        <v>17</v>
      </c>
      <c r="C49" s="5">
        <v>28</v>
      </c>
      <c r="D49" s="5">
        <v>5.5</v>
      </c>
      <c r="E49" s="5">
        <v>2.25</v>
      </c>
      <c r="F49" s="5">
        <v>3.25</v>
      </c>
      <c r="G49" s="5">
        <v>3</v>
      </c>
      <c r="H49" s="20">
        <f>E49/D49</f>
        <v>0.40909090909090912</v>
      </c>
      <c r="I49" s="21">
        <f>F49/D49</f>
        <v>0.59090909090909094</v>
      </c>
      <c r="J49" s="14" t="s">
        <v>16</v>
      </c>
      <c r="K49" s="5">
        <v>55</v>
      </c>
      <c r="L49" s="5">
        <v>4.75</v>
      </c>
      <c r="M49" s="5">
        <v>2.75</v>
      </c>
      <c r="N49" s="5">
        <v>2</v>
      </c>
      <c r="O49" s="5">
        <v>10</v>
      </c>
      <c r="P49" s="20">
        <f>M49/L49</f>
        <v>0.57894736842105265</v>
      </c>
      <c r="Q49" s="21">
        <f>N49/L49</f>
        <v>0.42105263157894735</v>
      </c>
      <c r="R49" s="14" t="s">
        <v>16</v>
      </c>
      <c r="S49" s="5">
        <v>47</v>
      </c>
      <c r="T49" s="5">
        <v>4.75</v>
      </c>
      <c r="U49" s="5">
        <v>2.25</v>
      </c>
      <c r="V49" s="5">
        <v>2.5</v>
      </c>
      <c r="W49" s="5">
        <v>19</v>
      </c>
      <c r="X49" s="20">
        <f>U49/T49</f>
        <v>0.47368421052631576</v>
      </c>
      <c r="Y49" s="21">
        <f>V49/T49</f>
        <v>0.52631578947368418</v>
      </c>
    </row>
    <row r="50" spans="1:25" x14ac:dyDescent="0.25">
      <c r="A50" s="1"/>
      <c r="B50" s="14" t="s">
        <v>17</v>
      </c>
      <c r="C50" s="5">
        <v>29</v>
      </c>
      <c r="D50" s="5">
        <v>7.5</v>
      </c>
      <c r="E50" s="5">
        <v>2</v>
      </c>
      <c r="F50" s="5">
        <v>5.5</v>
      </c>
      <c r="G50" s="5">
        <v>6</v>
      </c>
      <c r="H50" s="20">
        <f>E50/D50</f>
        <v>0.26666666666666666</v>
      </c>
      <c r="I50" s="21">
        <f>F50/D50</f>
        <v>0.73333333333333328</v>
      </c>
      <c r="J50" s="14" t="s">
        <v>16</v>
      </c>
      <c r="K50" s="5">
        <v>56</v>
      </c>
      <c r="L50" s="5">
        <v>7.5</v>
      </c>
      <c r="M50" s="5">
        <v>2.75</v>
      </c>
      <c r="N50" s="5">
        <v>4.75</v>
      </c>
      <c r="O50" s="5">
        <v>4</v>
      </c>
      <c r="P50" s="20">
        <f>M50/L50</f>
        <v>0.36666666666666664</v>
      </c>
      <c r="Q50" s="21">
        <f>N50/L50</f>
        <v>0.6333333333333333</v>
      </c>
      <c r="R50" s="14" t="s">
        <v>16</v>
      </c>
      <c r="S50" s="5">
        <v>48</v>
      </c>
      <c r="T50" s="5">
        <v>3.5</v>
      </c>
      <c r="U50" s="5">
        <v>2</v>
      </c>
      <c r="V50" s="5">
        <v>1.5</v>
      </c>
      <c r="W50" s="5">
        <v>47</v>
      </c>
      <c r="X50" s="20">
        <f>U50/T50</f>
        <v>0.5714285714285714</v>
      </c>
      <c r="Y50" s="21">
        <f>V50/T50</f>
        <v>0.42857142857142855</v>
      </c>
    </row>
    <row r="51" spans="1:25" x14ac:dyDescent="0.25">
      <c r="A51" s="1"/>
      <c r="B51" s="14" t="s">
        <v>17</v>
      </c>
      <c r="C51" s="5">
        <v>30</v>
      </c>
      <c r="D51" s="5">
        <v>3</v>
      </c>
      <c r="E51" s="5">
        <v>1.25</v>
      </c>
      <c r="F51" s="5">
        <v>1.75</v>
      </c>
      <c r="G51" s="5">
        <v>76</v>
      </c>
      <c r="H51" s="20">
        <f>E51/D51</f>
        <v>0.41666666666666669</v>
      </c>
      <c r="I51" s="21">
        <f>F51/D51</f>
        <v>0.58333333333333337</v>
      </c>
      <c r="J51" s="14" t="s">
        <v>16</v>
      </c>
      <c r="K51" s="5">
        <v>57</v>
      </c>
      <c r="L51" s="5">
        <v>8.5</v>
      </c>
      <c r="M51" s="5">
        <v>3.75</v>
      </c>
      <c r="N51" s="5">
        <v>4.75</v>
      </c>
      <c r="O51" s="5">
        <v>7</v>
      </c>
      <c r="P51" s="20">
        <f>M51/L51</f>
        <v>0.44117647058823528</v>
      </c>
      <c r="Q51" s="21">
        <f>N51/L51</f>
        <v>0.55882352941176472</v>
      </c>
      <c r="R51" s="14" t="s">
        <v>16</v>
      </c>
      <c r="S51" s="5">
        <v>49</v>
      </c>
      <c r="T51" s="5">
        <v>2.75</v>
      </c>
      <c r="U51" s="5">
        <v>1.25</v>
      </c>
      <c r="V51" s="5">
        <v>1.5</v>
      </c>
      <c r="W51" s="5">
        <v>67</v>
      </c>
      <c r="X51" s="20">
        <f>U51/T51</f>
        <v>0.45454545454545453</v>
      </c>
      <c r="Y51" s="21">
        <f>V51/T51</f>
        <v>0.54545454545454541</v>
      </c>
    </row>
    <row r="52" spans="1:25" x14ac:dyDescent="0.25">
      <c r="A52" s="1"/>
      <c r="B52" s="14" t="s">
        <v>17</v>
      </c>
      <c r="C52" s="5">
        <v>31</v>
      </c>
      <c r="D52" s="5">
        <v>8</v>
      </c>
      <c r="E52" s="5">
        <v>2.75</v>
      </c>
      <c r="F52" s="5">
        <v>5.25</v>
      </c>
      <c r="G52" s="5">
        <v>6</v>
      </c>
      <c r="H52" s="20">
        <f>E52/D52</f>
        <v>0.34375</v>
      </c>
      <c r="I52" s="21">
        <f>F52/D52</f>
        <v>0.65625</v>
      </c>
      <c r="J52" s="14" t="s">
        <v>16</v>
      </c>
      <c r="K52" s="5">
        <v>58</v>
      </c>
      <c r="L52" s="5">
        <v>6</v>
      </c>
      <c r="M52" s="5">
        <v>4.25</v>
      </c>
      <c r="N52" s="5">
        <v>1.75</v>
      </c>
      <c r="O52" s="5">
        <v>3</v>
      </c>
      <c r="P52" s="20">
        <f>M52/L52</f>
        <v>0.70833333333333337</v>
      </c>
      <c r="Q52" s="21">
        <f>N52/L52</f>
        <v>0.29166666666666669</v>
      </c>
      <c r="R52" s="14" t="s">
        <v>16</v>
      </c>
      <c r="S52" s="5">
        <v>50</v>
      </c>
      <c r="T52" s="5">
        <v>3.75</v>
      </c>
      <c r="U52" s="5">
        <v>2.5</v>
      </c>
      <c r="V52" s="5">
        <v>1.25</v>
      </c>
      <c r="W52" s="5">
        <v>79</v>
      </c>
      <c r="X52" s="20">
        <f>U52/T52</f>
        <v>0.66666666666666663</v>
      </c>
      <c r="Y52" s="21">
        <f>V52/T52</f>
        <v>0.33333333333333331</v>
      </c>
    </row>
    <row r="53" spans="1:25" x14ac:dyDescent="0.25">
      <c r="A53" s="1"/>
      <c r="B53" s="14" t="s">
        <v>17</v>
      </c>
      <c r="C53" s="5">
        <v>32</v>
      </c>
      <c r="D53" s="5">
        <v>7.5</v>
      </c>
      <c r="E53" s="5">
        <v>4.5</v>
      </c>
      <c r="F53" s="5">
        <v>3</v>
      </c>
      <c r="G53" s="5">
        <v>52</v>
      </c>
      <c r="H53" s="20">
        <f>E53/D53</f>
        <v>0.6</v>
      </c>
      <c r="I53" s="21">
        <f>F53/D53</f>
        <v>0.4</v>
      </c>
      <c r="J53" s="14" t="s">
        <v>16</v>
      </c>
      <c r="K53" s="5">
        <v>59</v>
      </c>
      <c r="L53" s="5">
        <v>4</v>
      </c>
      <c r="M53" s="5">
        <v>2.25</v>
      </c>
      <c r="N53" s="5">
        <v>1.75</v>
      </c>
      <c r="O53" s="5">
        <v>4</v>
      </c>
      <c r="P53" s="20">
        <f>M53/L53</f>
        <v>0.5625</v>
      </c>
      <c r="Q53" s="21">
        <f>N53/L53</f>
        <v>0.4375</v>
      </c>
      <c r="R53" s="14" t="s">
        <v>16</v>
      </c>
      <c r="S53" s="5">
        <v>51</v>
      </c>
      <c r="T53" s="5">
        <v>3.75</v>
      </c>
      <c r="U53" s="5">
        <v>2</v>
      </c>
      <c r="V53" s="5">
        <v>1.75</v>
      </c>
      <c r="W53" s="5">
        <v>3</v>
      </c>
      <c r="X53" s="20">
        <f>U53/T53</f>
        <v>0.53333333333333333</v>
      </c>
      <c r="Y53" s="21">
        <f>V53/T53</f>
        <v>0.46666666666666667</v>
      </c>
    </row>
    <row r="54" spans="1:25" x14ac:dyDescent="0.25">
      <c r="A54" s="1"/>
      <c r="B54" s="14" t="s">
        <v>17</v>
      </c>
      <c r="C54" s="5">
        <v>33</v>
      </c>
      <c r="D54" s="5">
        <v>4.75</v>
      </c>
      <c r="E54" s="5">
        <v>2.75</v>
      </c>
      <c r="F54" s="5">
        <v>2</v>
      </c>
      <c r="G54" s="5">
        <v>72</v>
      </c>
      <c r="H54" s="20">
        <f>E54/D54</f>
        <v>0.57894736842105265</v>
      </c>
      <c r="I54" s="21">
        <f>F54/D54</f>
        <v>0.42105263157894735</v>
      </c>
      <c r="J54" s="14" t="s">
        <v>16</v>
      </c>
      <c r="K54" s="5">
        <v>60</v>
      </c>
      <c r="L54" s="5">
        <v>4.5</v>
      </c>
      <c r="M54" s="5">
        <v>2.25</v>
      </c>
      <c r="N54" s="5">
        <v>2.25</v>
      </c>
      <c r="O54" s="5">
        <v>4</v>
      </c>
      <c r="P54" s="20">
        <f>M54/L54</f>
        <v>0.5</v>
      </c>
      <c r="Q54" s="21">
        <f>N54/L54</f>
        <v>0.5</v>
      </c>
      <c r="R54" s="14" t="s">
        <v>16</v>
      </c>
      <c r="S54" s="5">
        <v>52</v>
      </c>
      <c r="T54" s="5">
        <v>4.5</v>
      </c>
      <c r="U54" s="5">
        <v>2.5</v>
      </c>
      <c r="V54" s="5">
        <v>2</v>
      </c>
      <c r="W54" s="5">
        <v>18</v>
      </c>
      <c r="X54" s="20">
        <f>U54/T54</f>
        <v>0.55555555555555558</v>
      </c>
      <c r="Y54" s="21">
        <f>V54/T54</f>
        <v>0.44444444444444442</v>
      </c>
    </row>
    <row r="55" spans="1:25" x14ac:dyDescent="0.25">
      <c r="A55" s="1"/>
      <c r="B55" s="14" t="s">
        <v>17</v>
      </c>
      <c r="C55" s="5">
        <v>34</v>
      </c>
      <c r="D55" s="5">
        <v>4.25</v>
      </c>
      <c r="E55" s="5">
        <v>2</v>
      </c>
      <c r="F55" s="5">
        <v>2.25</v>
      </c>
      <c r="G55" s="5">
        <v>5</v>
      </c>
      <c r="H55" s="20">
        <f>E55/D55</f>
        <v>0.47058823529411764</v>
      </c>
      <c r="I55" s="21">
        <f>F55/D55</f>
        <v>0.52941176470588236</v>
      </c>
      <c r="J55" s="14" t="s">
        <v>16</v>
      </c>
      <c r="K55" s="5">
        <v>61</v>
      </c>
      <c r="L55" s="5">
        <v>6</v>
      </c>
      <c r="M55" s="5">
        <v>4.25</v>
      </c>
      <c r="N55" s="5">
        <v>1.75</v>
      </c>
      <c r="O55" s="5">
        <v>17</v>
      </c>
      <c r="P55" s="20">
        <f>M55/L55</f>
        <v>0.70833333333333337</v>
      </c>
      <c r="Q55" s="21">
        <f>N55/L55</f>
        <v>0.29166666666666669</v>
      </c>
      <c r="R55" s="14" t="s">
        <v>16</v>
      </c>
      <c r="S55" s="5">
        <v>53</v>
      </c>
      <c r="T55" s="5">
        <v>5</v>
      </c>
      <c r="U55" s="5">
        <v>2.75</v>
      </c>
      <c r="V55" s="5">
        <v>2.25</v>
      </c>
      <c r="W55" s="5">
        <v>20</v>
      </c>
      <c r="X55" s="20">
        <f>U55/T55</f>
        <v>0.55000000000000004</v>
      </c>
      <c r="Y55" s="21">
        <f>V55/T55</f>
        <v>0.45</v>
      </c>
    </row>
    <row r="56" spans="1:25" x14ac:dyDescent="0.25">
      <c r="A56" s="1"/>
      <c r="B56" s="14" t="s">
        <v>17</v>
      </c>
      <c r="C56" s="5">
        <v>35</v>
      </c>
      <c r="D56" s="5">
        <v>4.5</v>
      </c>
      <c r="E56" s="5">
        <v>1.75</v>
      </c>
      <c r="F56" s="5">
        <v>2.75</v>
      </c>
      <c r="G56" s="5">
        <v>8</v>
      </c>
      <c r="H56" s="20">
        <f>E56/D56</f>
        <v>0.3888888888888889</v>
      </c>
      <c r="I56" s="21">
        <f>F56/D56</f>
        <v>0.61111111111111116</v>
      </c>
      <c r="J56" s="14" t="s">
        <v>16</v>
      </c>
      <c r="K56" s="5">
        <v>62</v>
      </c>
      <c r="L56" s="5">
        <v>6.5</v>
      </c>
      <c r="M56" s="5">
        <v>3.5</v>
      </c>
      <c r="N56" s="5">
        <v>3</v>
      </c>
      <c r="O56" s="5">
        <v>37</v>
      </c>
      <c r="P56" s="20">
        <f>M56/L56</f>
        <v>0.53846153846153844</v>
      </c>
      <c r="Q56" s="21">
        <f>N56/L56</f>
        <v>0.46153846153846156</v>
      </c>
      <c r="R56" s="14" t="s">
        <v>16</v>
      </c>
      <c r="S56" s="5">
        <v>54</v>
      </c>
      <c r="T56" s="5">
        <v>3.5</v>
      </c>
      <c r="U56" s="5">
        <v>1.75</v>
      </c>
      <c r="V56" s="5">
        <v>1.75</v>
      </c>
      <c r="W56" s="5">
        <v>22</v>
      </c>
      <c r="X56" s="20">
        <f>U56/T56</f>
        <v>0.5</v>
      </c>
      <c r="Y56" s="21">
        <f>V56/T56</f>
        <v>0.5</v>
      </c>
    </row>
    <row r="57" spans="1:25" x14ac:dyDescent="0.25">
      <c r="A57" s="1"/>
      <c r="B57" s="14" t="s">
        <v>17</v>
      </c>
      <c r="C57" s="5">
        <v>36</v>
      </c>
      <c r="D57" s="5">
        <v>7.25</v>
      </c>
      <c r="E57" s="5">
        <v>2.5</v>
      </c>
      <c r="F57" s="5">
        <v>4.75</v>
      </c>
      <c r="G57" s="5">
        <v>7</v>
      </c>
      <c r="H57" s="20">
        <f>E57/D57</f>
        <v>0.34482758620689657</v>
      </c>
      <c r="I57" s="21">
        <f>F57/D57</f>
        <v>0.65517241379310343</v>
      </c>
      <c r="J57" s="14" t="s">
        <v>16</v>
      </c>
      <c r="K57" s="5">
        <v>63</v>
      </c>
      <c r="L57" s="5">
        <v>4.5</v>
      </c>
      <c r="M57" s="5">
        <v>3.5</v>
      </c>
      <c r="N57" s="5">
        <v>1</v>
      </c>
      <c r="O57" s="5">
        <v>46</v>
      </c>
      <c r="P57" s="20">
        <f>M57/L57</f>
        <v>0.77777777777777779</v>
      </c>
      <c r="Q57" s="21">
        <f>N57/L57</f>
        <v>0.22222222222222221</v>
      </c>
      <c r="R57" s="14" t="s">
        <v>16</v>
      </c>
      <c r="S57" s="5">
        <v>55</v>
      </c>
      <c r="T57" s="5">
        <v>6.5</v>
      </c>
      <c r="U57" s="5">
        <v>3</v>
      </c>
      <c r="V57" s="5">
        <v>3.5</v>
      </c>
      <c r="W57" s="5">
        <v>9</v>
      </c>
      <c r="X57" s="20">
        <f>U57/T57</f>
        <v>0.46153846153846156</v>
      </c>
      <c r="Y57" s="21">
        <f>V57/T57</f>
        <v>0.53846153846153844</v>
      </c>
    </row>
    <row r="58" spans="1:25" x14ac:dyDescent="0.25">
      <c r="A58" s="1"/>
      <c r="B58" s="14" t="s">
        <v>17</v>
      </c>
      <c r="C58" s="5">
        <v>37</v>
      </c>
      <c r="D58" s="5">
        <v>6</v>
      </c>
      <c r="E58" s="5">
        <v>2</v>
      </c>
      <c r="F58" s="5">
        <v>4</v>
      </c>
      <c r="G58" s="5">
        <v>10</v>
      </c>
      <c r="H58" s="20">
        <f>E58/D58</f>
        <v>0.33333333333333331</v>
      </c>
      <c r="I58" s="21">
        <f>F58/D58</f>
        <v>0.66666666666666663</v>
      </c>
      <c r="J58" s="14" t="s">
        <v>16</v>
      </c>
      <c r="K58" s="5">
        <v>64</v>
      </c>
      <c r="L58" s="5">
        <v>3.5</v>
      </c>
      <c r="M58" s="5">
        <v>2.5</v>
      </c>
      <c r="N58" s="5">
        <v>1</v>
      </c>
      <c r="O58" s="5">
        <v>52</v>
      </c>
      <c r="P58" s="20">
        <f>M58/L58</f>
        <v>0.7142857142857143</v>
      </c>
      <c r="Q58" s="21">
        <f>N58/L58</f>
        <v>0.2857142857142857</v>
      </c>
      <c r="R58" s="14" t="s">
        <v>16</v>
      </c>
      <c r="S58" s="5">
        <v>56</v>
      </c>
      <c r="T58" s="5">
        <v>5.5</v>
      </c>
      <c r="U58" s="5">
        <v>1.75</v>
      </c>
      <c r="V58" s="5">
        <v>3.75</v>
      </c>
      <c r="W58" s="5">
        <v>6</v>
      </c>
      <c r="X58" s="20">
        <f>U58/T58</f>
        <v>0.31818181818181818</v>
      </c>
      <c r="Y58" s="21">
        <f>V58/T58</f>
        <v>0.68181818181818177</v>
      </c>
    </row>
    <row r="59" spans="1:25" x14ac:dyDescent="0.25">
      <c r="A59" s="1"/>
      <c r="B59" s="14" t="s">
        <v>17</v>
      </c>
      <c r="C59" s="5">
        <v>38</v>
      </c>
      <c r="D59" s="5">
        <v>4.25</v>
      </c>
      <c r="E59" s="5">
        <v>2.25</v>
      </c>
      <c r="F59" s="5">
        <v>2</v>
      </c>
      <c r="G59" s="5">
        <v>7</v>
      </c>
      <c r="H59" s="20">
        <f>E59/D59</f>
        <v>0.52941176470588236</v>
      </c>
      <c r="I59" s="21">
        <f>F59/D59</f>
        <v>0.47058823529411764</v>
      </c>
      <c r="J59" s="14" t="s">
        <v>16</v>
      </c>
      <c r="K59" s="5">
        <v>65</v>
      </c>
      <c r="L59" s="5">
        <v>7.25</v>
      </c>
      <c r="M59" s="5">
        <v>5.75</v>
      </c>
      <c r="N59" s="5">
        <v>1.5</v>
      </c>
      <c r="O59" s="5">
        <v>32</v>
      </c>
      <c r="P59" s="20">
        <f>M59/L59</f>
        <v>0.7931034482758621</v>
      </c>
      <c r="Q59" s="21">
        <f>N59/L59</f>
        <v>0.20689655172413793</v>
      </c>
      <c r="R59" s="14" t="s">
        <v>16</v>
      </c>
      <c r="S59" s="5">
        <v>57</v>
      </c>
      <c r="T59" s="5">
        <v>3.75</v>
      </c>
      <c r="U59" s="5">
        <v>2</v>
      </c>
      <c r="V59" s="5">
        <v>1.75</v>
      </c>
      <c r="W59" s="5">
        <v>16</v>
      </c>
      <c r="X59" s="20">
        <f>U59/T59</f>
        <v>0.53333333333333333</v>
      </c>
      <c r="Y59" s="21">
        <f>V59/T59</f>
        <v>0.46666666666666667</v>
      </c>
    </row>
    <row r="60" spans="1:25" x14ac:dyDescent="0.25">
      <c r="A60" s="1"/>
      <c r="B60" s="14" t="s">
        <v>17</v>
      </c>
      <c r="C60" s="5">
        <v>39</v>
      </c>
      <c r="D60" s="5">
        <v>5</v>
      </c>
      <c r="E60" s="5">
        <v>2.25</v>
      </c>
      <c r="F60" s="5">
        <v>2.75</v>
      </c>
      <c r="G60" s="5">
        <v>3</v>
      </c>
      <c r="H60" s="20">
        <f>E60/D60</f>
        <v>0.45</v>
      </c>
      <c r="I60" s="21">
        <f>F60/D60</f>
        <v>0.55000000000000004</v>
      </c>
      <c r="J60" s="14" t="s">
        <v>16</v>
      </c>
      <c r="K60" s="5">
        <v>66</v>
      </c>
      <c r="L60" s="5">
        <v>6.25</v>
      </c>
      <c r="M60" s="5">
        <v>5.25</v>
      </c>
      <c r="N60" s="5">
        <v>1</v>
      </c>
      <c r="O60" s="5">
        <v>44</v>
      </c>
      <c r="P60" s="20">
        <f>M60/L60</f>
        <v>0.84</v>
      </c>
      <c r="Q60" s="21">
        <f>N60/L60</f>
        <v>0.16</v>
      </c>
      <c r="R60" s="14" t="s">
        <v>16</v>
      </c>
      <c r="S60" s="5">
        <v>58</v>
      </c>
      <c r="T60" s="5">
        <v>4</v>
      </c>
      <c r="U60" s="5">
        <v>2</v>
      </c>
      <c r="V60" s="5">
        <v>2</v>
      </c>
      <c r="W60" s="5">
        <v>29</v>
      </c>
      <c r="X60" s="20">
        <f>U60/T60</f>
        <v>0.5</v>
      </c>
      <c r="Y60" s="21">
        <f>V60/T60</f>
        <v>0.5</v>
      </c>
    </row>
    <row r="61" spans="1:25" x14ac:dyDescent="0.25">
      <c r="A61" s="1"/>
      <c r="B61" s="14" t="s">
        <v>17</v>
      </c>
      <c r="C61" s="5">
        <v>40</v>
      </c>
      <c r="D61" s="5">
        <v>4.5</v>
      </c>
      <c r="E61" s="5">
        <v>2.5</v>
      </c>
      <c r="F61" s="5">
        <v>2</v>
      </c>
      <c r="G61" s="5">
        <v>47</v>
      </c>
      <c r="H61" s="20">
        <f>E61/D61</f>
        <v>0.55555555555555558</v>
      </c>
      <c r="I61" s="21">
        <f>F61/D61</f>
        <v>0.44444444444444442</v>
      </c>
      <c r="J61" s="14" t="s">
        <v>16</v>
      </c>
      <c r="K61" s="5">
        <v>67</v>
      </c>
      <c r="L61" s="5">
        <v>4.5</v>
      </c>
      <c r="M61" s="5">
        <v>3.5</v>
      </c>
      <c r="N61" s="5">
        <v>1</v>
      </c>
      <c r="O61" s="5">
        <v>76</v>
      </c>
      <c r="P61" s="20">
        <f>M61/L61</f>
        <v>0.77777777777777779</v>
      </c>
      <c r="Q61" s="21">
        <f>N61/L61</f>
        <v>0.22222222222222221</v>
      </c>
      <c r="R61" s="14" t="s">
        <v>16</v>
      </c>
      <c r="S61" s="5">
        <v>59</v>
      </c>
      <c r="T61" s="5">
        <v>3.75</v>
      </c>
      <c r="U61" s="5">
        <v>2.25</v>
      </c>
      <c r="V61" s="5">
        <v>1.5</v>
      </c>
      <c r="W61" s="5">
        <v>37</v>
      </c>
      <c r="X61" s="20">
        <f>U61/T61</f>
        <v>0.6</v>
      </c>
      <c r="Y61" s="21">
        <f>V61/T61</f>
        <v>0.4</v>
      </c>
    </row>
    <row r="62" spans="1:25" x14ac:dyDescent="0.25">
      <c r="A62" s="1"/>
      <c r="B62" s="14" t="s">
        <v>17</v>
      </c>
      <c r="C62" s="5">
        <v>41</v>
      </c>
      <c r="D62" s="5">
        <v>4.5</v>
      </c>
      <c r="E62" s="5">
        <v>1.5</v>
      </c>
      <c r="F62" s="5">
        <v>3</v>
      </c>
      <c r="G62" s="5">
        <v>10</v>
      </c>
      <c r="H62" s="20">
        <f>E62/D62</f>
        <v>0.33333333333333331</v>
      </c>
      <c r="I62" s="21">
        <f>F62/D62</f>
        <v>0.66666666666666663</v>
      </c>
      <c r="J62" s="14" t="s">
        <v>16</v>
      </c>
      <c r="K62" s="5">
        <v>68</v>
      </c>
      <c r="L62" s="5">
        <v>4.25</v>
      </c>
      <c r="M62" s="5">
        <v>3</v>
      </c>
      <c r="N62" s="5">
        <v>1.25</v>
      </c>
      <c r="O62" s="5">
        <v>58</v>
      </c>
      <c r="P62" s="20">
        <f>M62/L62</f>
        <v>0.70588235294117652</v>
      </c>
      <c r="Q62" s="21">
        <f>N62/L62</f>
        <v>0.29411764705882354</v>
      </c>
      <c r="R62" s="14" t="s">
        <v>16</v>
      </c>
      <c r="S62" s="5">
        <v>60</v>
      </c>
      <c r="T62" s="5">
        <v>3.5</v>
      </c>
      <c r="U62" s="5">
        <v>1.5</v>
      </c>
      <c r="V62" s="5">
        <v>2</v>
      </c>
      <c r="W62" s="5">
        <v>53</v>
      </c>
      <c r="X62" s="20">
        <f>U62/T62</f>
        <v>0.42857142857142855</v>
      </c>
      <c r="Y62" s="21">
        <f>V62/T62</f>
        <v>0.5714285714285714</v>
      </c>
    </row>
    <row r="63" spans="1:25" x14ac:dyDescent="0.25">
      <c r="A63" s="1"/>
      <c r="B63" s="14" t="s">
        <v>17</v>
      </c>
      <c r="C63" s="5">
        <v>42</v>
      </c>
      <c r="D63" s="5">
        <v>6.75</v>
      </c>
      <c r="E63" s="5">
        <v>2</v>
      </c>
      <c r="F63" s="5">
        <v>4.75</v>
      </c>
      <c r="G63" s="5">
        <v>9</v>
      </c>
      <c r="H63" s="20">
        <f>E63/D63</f>
        <v>0.29629629629629628</v>
      </c>
      <c r="I63" s="21">
        <f>F63/D63</f>
        <v>0.70370370370370372</v>
      </c>
      <c r="J63" s="14" t="s">
        <v>16</v>
      </c>
      <c r="K63" s="5">
        <v>69</v>
      </c>
      <c r="L63" s="5">
        <v>6</v>
      </c>
      <c r="M63" s="5">
        <v>3.75</v>
      </c>
      <c r="N63" s="5">
        <v>2.25</v>
      </c>
      <c r="O63" s="5">
        <v>11</v>
      </c>
      <c r="P63" s="20">
        <f>M63/L63</f>
        <v>0.625</v>
      </c>
      <c r="Q63" s="21">
        <f>N63/L63</f>
        <v>0.375</v>
      </c>
      <c r="R63" s="14" t="s">
        <v>16</v>
      </c>
      <c r="S63" s="5">
        <v>61</v>
      </c>
      <c r="T63" s="5">
        <v>4.75</v>
      </c>
      <c r="U63" s="5">
        <v>3.25</v>
      </c>
      <c r="V63" s="5">
        <v>1.5</v>
      </c>
      <c r="W63" s="5">
        <v>66</v>
      </c>
      <c r="X63" s="20">
        <f>U63/T63</f>
        <v>0.68421052631578949</v>
      </c>
      <c r="Y63" s="21">
        <f>V63/T63</f>
        <v>0.31578947368421051</v>
      </c>
    </row>
    <row r="64" spans="1:25" x14ac:dyDescent="0.25">
      <c r="A64" s="1"/>
      <c r="B64" s="14" t="s">
        <v>17</v>
      </c>
      <c r="C64" s="5">
        <v>43</v>
      </c>
      <c r="D64" s="5">
        <v>3.25</v>
      </c>
      <c r="E64" s="5">
        <v>1.5</v>
      </c>
      <c r="F64" s="5">
        <v>1.75</v>
      </c>
      <c r="G64" s="5">
        <v>12</v>
      </c>
      <c r="H64" s="20">
        <f>E64/D64</f>
        <v>0.46153846153846156</v>
      </c>
      <c r="I64" s="21">
        <f>F64/D64</f>
        <v>0.53846153846153844</v>
      </c>
      <c r="J64" s="14" t="s">
        <v>16</v>
      </c>
      <c r="K64" s="5">
        <v>70</v>
      </c>
      <c r="L64" s="5">
        <v>5.25</v>
      </c>
      <c r="M64" s="5">
        <v>3.5</v>
      </c>
      <c r="N64" s="5">
        <v>1.75</v>
      </c>
      <c r="O64" s="5">
        <v>34</v>
      </c>
      <c r="P64" s="20">
        <f>M64/L64</f>
        <v>0.66666666666666663</v>
      </c>
      <c r="Q64" s="21">
        <f>N64/L64</f>
        <v>0.33333333333333331</v>
      </c>
      <c r="R64" s="14" t="s">
        <v>17</v>
      </c>
      <c r="S64" s="5">
        <v>1</v>
      </c>
      <c r="T64" s="5">
        <v>3.75</v>
      </c>
      <c r="U64" s="5">
        <v>1.75</v>
      </c>
      <c r="V64" s="5">
        <v>2</v>
      </c>
      <c r="W64" s="5">
        <v>1</v>
      </c>
      <c r="X64" s="20">
        <f>U64/T64</f>
        <v>0.46666666666666667</v>
      </c>
      <c r="Y64" s="21">
        <f>V64/T64</f>
        <v>0.53333333333333333</v>
      </c>
    </row>
    <row r="65" spans="1:25" x14ac:dyDescent="0.25">
      <c r="A65" s="1"/>
      <c r="B65" s="14" t="s">
        <v>17</v>
      </c>
      <c r="C65" s="5">
        <v>44</v>
      </c>
      <c r="D65" s="5">
        <v>4</v>
      </c>
      <c r="E65" s="5">
        <v>1.5</v>
      </c>
      <c r="F65" s="5">
        <v>2.5</v>
      </c>
      <c r="G65" s="5">
        <v>24</v>
      </c>
      <c r="H65" s="20">
        <f>E65/D65</f>
        <v>0.375</v>
      </c>
      <c r="I65" s="21">
        <f>F65/D65</f>
        <v>0.625</v>
      </c>
      <c r="J65" s="14" t="s">
        <v>16</v>
      </c>
      <c r="K65" s="5">
        <v>71</v>
      </c>
      <c r="L65" s="5">
        <v>6.25</v>
      </c>
      <c r="M65" s="5">
        <v>4.75</v>
      </c>
      <c r="N65" s="5">
        <v>1.5</v>
      </c>
      <c r="O65" s="5">
        <v>27</v>
      </c>
      <c r="P65" s="20">
        <f>M65/L65</f>
        <v>0.76</v>
      </c>
      <c r="Q65" s="21">
        <f>N65/L65</f>
        <v>0.24</v>
      </c>
      <c r="R65" s="14" t="s">
        <v>17</v>
      </c>
      <c r="S65" s="5">
        <v>2</v>
      </c>
      <c r="T65" s="5">
        <v>3.5</v>
      </c>
      <c r="U65" s="5">
        <v>1.75</v>
      </c>
      <c r="V65" s="5">
        <v>1.75</v>
      </c>
      <c r="W65" s="5">
        <v>17</v>
      </c>
      <c r="X65" s="20">
        <f>U65/T65</f>
        <v>0.5</v>
      </c>
      <c r="Y65" s="21">
        <f>V65/T65</f>
        <v>0.5</v>
      </c>
    </row>
    <row r="66" spans="1:25" x14ac:dyDescent="0.25">
      <c r="A66" s="1"/>
      <c r="B66" s="14" t="s">
        <v>17</v>
      </c>
      <c r="C66" s="5">
        <v>45</v>
      </c>
      <c r="D66" s="5">
        <v>5</v>
      </c>
      <c r="E66" s="5">
        <v>2</v>
      </c>
      <c r="F66" s="5">
        <v>3</v>
      </c>
      <c r="G66" s="5">
        <v>38</v>
      </c>
      <c r="H66" s="20">
        <f>E66/D66</f>
        <v>0.4</v>
      </c>
      <c r="I66" s="21">
        <f>F66/D66</f>
        <v>0.6</v>
      </c>
      <c r="J66" s="14" t="s">
        <v>16</v>
      </c>
      <c r="K66" s="5">
        <v>72</v>
      </c>
      <c r="L66" s="5">
        <v>7.25</v>
      </c>
      <c r="M66" s="5">
        <v>5</v>
      </c>
      <c r="N66" s="5">
        <v>2.25</v>
      </c>
      <c r="O66" s="5">
        <v>18</v>
      </c>
      <c r="P66" s="20">
        <f>M66/L66</f>
        <v>0.68965517241379315</v>
      </c>
      <c r="Q66" s="21">
        <f>N66/L66</f>
        <v>0.31034482758620691</v>
      </c>
      <c r="R66" s="14" t="s">
        <v>17</v>
      </c>
      <c r="S66" s="5">
        <v>3</v>
      </c>
      <c r="T66" s="5">
        <v>3.75</v>
      </c>
      <c r="U66" s="5">
        <v>2</v>
      </c>
      <c r="V66" s="5">
        <v>1.75</v>
      </c>
      <c r="W66" s="5">
        <v>8</v>
      </c>
      <c r="X66" s="20">
        <f>U66/T66</f>
        <v>0.53333333333333333</v>
      </c>
      <c r="Y66" s="21">
        <f>V66/T66</f>
        <v>0.46666666666666667</v>
      </c>
    </row>
    <row r="67" spans="1:25" x14ac:dyDescent="0.25">
      <c r="A67" s="1"/>
      <c r="B67" s="14" t="s">
        <v>17</v>
      </c>
      <c r="C67" s="5">
        <v>46</v>
      </c>
      <c r="D67" s="5">
        <v>4</v>
      </c>
      <c r="E67" s="5">
        <v>1.25</v>
      </c>
      <c r="F67" s="5">
        <v>2.75</v>
      </c>
      <c r="G67" s="5">
        <v>3</v>
      </c>
      <c r="H67" s="20">
        <f>E67/D67</f>
        <v>0.3125</v>
      </c>
      <c r="I67" s="21">
        <f>F67/D67</f>
        <v>0.6875</v>
      </c>
      <c r="J67" s="14" t="s">
        <v>16</v>
      </c>
      <c r="K67" s="5">
        <v>73</v>
      </c>
      <c r="L67" s="5">
        <v>5.75</v>
      </c>
      <c r="M67" s="5">
        <v>3.25</v>
      </c>
      <c r="N67" s="5">
        <v>2.5</v>
      </c>
      <c r="O67" s="5">
        <v>10</v>
      </c>
      <c r="P67" s="20">
        <f>M67/L67</f>
        <v>0.56521739130434778</v>
      </c>
      <c r="Q67" s="21">
        <f>N67/L67</f>
        <v>0.43478260869565216</v>
      </c>
      <c r="R67" s="14" t="s">
        <v>17</v>
      </c>
      <c r="S67" s="5">
        <v>4</v>
      </c>
      <c r="T67" s="5">
        <v>3.75</v>
      </c>
      <c r="U67" s="5">
        <v>1.5</v>
      </c>
      <c r="V67" s="5">
        <v>2.25</v>
      </c>
      <c r="W67" s="5">
        <v>5</v>
      </c>
      <c r="X67" s="20">
        <f>U67/T67</f>
        <v>0.4</v>
      </c>
      <c r="Y67" s="21">
        <f>V67/T67</f>
        <v>0.6</v>
      </c>
    </row>
    <row r="68" spans="1:25" x14ac:dyDescent="0.25">
      <c r="A68" s="1"/>
      <c r="B68" s="14" t="s">
        <v>17</v>
      </c>
      <c r="C68" s="5">
        <v>47</v>
      </c>
      <c r="D68" s="5">
        <v>5.25</v>
      </c>
      <c r="E68" s="5">
        <v>2.5</v>
      </c>
      <c r="F68" s="5">
        <v>2.75</v>
      </c>
      <c r="G68" s="5">
        <v>7</v>
      </c>
      <c r="H68" s="20">
        <f>E68/D68</f>
        <v>0.47619047619047616</v>
      </c>
      <c r="I68" s="21">
        <f>F68/D68</f>
        <v>0.52380952380952384</v>
      </c>
      <c r="J68" s="14" t="s">
        <v>16</v>
      </c>
      <c r="K68" s="5">
        <v>74</v>
      </c>
      <c r="L68" s="5">
        <v>4.75</v>
      </c>
      <c r="M68" s="5">
        <v>1.75</v>
      </c>
      <c r="N68" s="5">
        <v>3</v>
      </c>
      <c r="O68" s="5">
        <v>10</v>
      </c>
      <c r="P68" s="20">
        <f>M68/L68</f>
        <v>0.36842105263157893</v>
      </c>
      <c r="Q68" s="21">
        <f>N68/L68</f>
        <v>0.63157894736842102</v>
      </c>
      <c r="R68" s="14" t="s">
        <v>17</v>
      </c>
      <c r="S68" s="5">
        <v>5</v>
      </c>
      <c r="T68" s="5">
        <v>4.25</v>
      </c>
      <c r="U68" s="5">
        <v>2</v>
      </c>
      <c r="V68" s="5">
        <v>2.25</v>
      </c>
      <c r="W68" s="5">
        <v>1</v>
      </c>
      <c r="X68" s="20">
        <f>U68/T68</f>
        <v>0.47058823529411764</v>
      </c>
      <c r="Y68" s="21">
        <f>V68/T68</f>
        <v>0.52941176470588236</v>
      </c>
    </row>
    <row r="69" spans="1:25" x14ac:dyDescent="0.25">
      <c r="A69" s="1"/>
      <c r="B69" s="14" t="s">
        <v>17</v>
      </c>
      <c r="C69" s="5">
        <v>48</v>
      </c>
      <c r="D69" s="5">
        <v>5.25</v>
      </c>
      <c r="E69" s="5">
        <v>2.75</v>
      </c>
      <c r="F69" s="5">
        <v>2.5</v>
      </c>
      <c r="G69" s="5">
        <v>41</v>
      </c>
      <c r="H69" s="20">
        <f>E69/D69</f>
        <v>0.52380952380952384</v>
      </c>
      <c r="I69" s="21">
        <f>F69/D69</f>
        <v>0.47619047619047616</v>
      </c>
      <c r="J69" s="14" t="s">
        <v>16</v>
      </c>
      <c r="K69" s="5">
        <v>75</v>
      </c>
      <c r="L69" s="5">
        <v>4.25</v>
      </c>
      <c r="M69" s="5">
        <v>2.75</v>
      </c>
      <c r="N69" s="5">
        <v>1.5</v>
      </c>
      <c r="O69" s="5">
        <v>75</v>
      </c>
      <c r="P69" s="20">
        <f>M69/L69</f>
        <v>0.6470588235294118</v>
      </c>
      <c r="Q69" s="21">
        <f>N69/L69</f>
        <v>0.35294117647058826</v>
      </c>
      <c r="R69" s="14" t="s">
        <v>17</v>
      </c>
      <c r="S69" s="5">
        <v>6</v>
      </c>
      <c r="T69" s="5">
        <v>5.75</v>
      </c>
      <c r="U69" s="5">
        <v>2.5</v>
      </c>
      <c r="V69" s="5">
        <v>3.25</v>
      </c>
      <c r="W69" s="5">
        <v>3</v>
      </c>
      <c r="X69" s="20">
        <f>U69/T69</f>
        <v>0.43478260869565216</v>
      </c>
      <c r="Y69" s="21">
        <f>V69/T69</f>
        <v>0.56521739130434778</v>
      </c>
    </row>
    <row r="70" spans="1:25" x14ac:dyDescent="0.25">
      <c r="A70" s="1"/>
      <c r="B70" s="14" t="s">
        <v>17</v>
      </c>
      <c r="C70" s="5">
        <v>49</v>
      </c>
      <c r="D70" s="5">
        <v>3.5</v>
      </c>
      <c r="E70" s="5">
        <v>1.5</v>
      </c>
      <c r="F70" s="5">
        <v>2</v>
      </c>
      <c r="G70" s="5">
        <v>38</v>
      </c>
      <c r="H70" s="20">
        <f>E70/D70</f>
        <v>0.42857142857142855</v>
      </c>
      <c r="I70" s="21">
        <f>F70/D70</f>
        <v>0.5714285714285714</v>
      </c>
      <c r="J70" s="14" t="s">
        <v>16</v>
      </c>
      <c r="K70" s="5">
        <v>76</v>
      </c>
      <c r="L70" s="5">
        <v>6.25</v>
      </c>
      <c r="M70" s="5">
        <v>3.5</v>
      </c>
      <c r="N70" s="5">
        <v>2.75</v>
      </c>
      <c r="O70" s="5">
        <v>4</v>
      </c>
      <c r="P70" s="20">
        <f>M70/L70</f>
        <v>0.56000000000000005</v>
      </c>
      <c r="Q70" s="21">
        <f>N70/L70</f>
        <v>0.44</v>
      </c>
      <c r="R70" s="14" t="s">
        <v>17</v>
      </c>
      <c r="S70" s="5">
        <v>7</v>
      </c>
      <c r="T70" s="5">
        <v>4</v>
      </c>
      <c r="U70" s="5">
        <v>2</v>
      </c>
      <c r="V70" s="5">
        <v>2</v>
      </c>
      <c r="W70" s="5">
        <v>15</v>
      </c>
      <c r="X70" s="20">
        <f>U70/T70</f>
        <v>0.5</v>
      </c>
      <c r="Y70" s="21">
        <f>V70/T70</f>
        <v>0.5</v>
      </c>
    </row>
    <row r="71" spans="1:25" x14ac:dyDescent="0.25">
      <c r="A71" s="1"/>
      <c r="B71" s="14" t="s">
        <v>17</v>
      </c>
      <c r="C71" s="5">
        <v>50</v>
      </c>
      <c r="D71" s="5">
        <v>5.75</v>
      </c>
      <c r="E71" s="5">
        <v>3.5</v>
      </c>
      <c r="F71" s="5">
        <v>2.25</v>
      </c>
      <c r="G71" s="5">
        <v>68</v>
      </c>
      <c r="H71" s="20">
        <f>E71/D71</f>
        <v>0.60869565217391308</v>
      </c>
      <c r="I71" s="21">
        <f>F71/D71</f>
        <v>0.39130434782608697</v>
      </c>
      <c r="J71" s="14" t="s">
        <v>16</v>
      </c>
      <c r="K71" s="5">
        <v>77</v>
      </c>
      <c r="L71" s="5">
        <v>6.25</v>
      </c>
      <c r="M71" s="5">
        <v>4.25</v>
      </c>
      <c r="N71" s="5">
        <v>2</v>
      </c>
      <c r="O71" s="5">
        <v>51</v>
      </c>
      <c r="P71" s="20">
        <f>M71/L71</f>
        <v>0.68</v>
      </c>
      <c r="Q71" s="21">
        <f>N71/L71</f>
        <v>0.32</v>
      </c>
      <c r="R71" s="14" t="s">
        <v>17</v>
      </c>
      <c r="S71" s="5">
        <v>8</v>
      </c>
      <c r="T71" s="5">
        <v>3.5</v>
      </c>
      <c r="U71" s="5">
        <v>1.25</v>
      </c>
      <c r="V71" s="5">
        <v>2.25</v>
      </c>
      <c r="W71" s="5">
        <v>13</v>
      </c>
      <c r="X71" s="20">
        <f>U71/T71</f>
        <v>0.35714285714285715</v>
      </c>
      <c r="Y71" s="21">
        <f>V71/T71</f>
        <v>0.6428571428571429</v>
      </c>
    </row>
    <row r="72" spans="1:25" x14ac:dyDescent="0.25">
      <c r="A72" s="1"/>
      <c r="B72" s="14" t="s">
        <v>17</v>
      </c>
      <c r="C72" s="5">
        <v>51</v>
      </c>
      <c r="D72" s="5">
        <v>7.25</v>
      </c>
      <c r="E72" s="5">
        <v>2.75</v>
      </c>
      <c r="F72" s="5">
        <v>4.5</v>
      </c>
      <c r="G72" s="5">
        <v>5</v>
      </c>
      <c r="H72" s="20">
        <f>E72/D72</f>
        <v>0.37931034482758619</v>
      </c>
      <c r="I72" s="21">
        <f>F72/D72</f>
        <v>0.62068965517241381</v>
      </c>
      <c r="J72" s="14" t="s">
        <v>16</v>
      </c>
      <c r="K72" s="5">
        <v>78</v>
      </c>
      <c r="L72" s="5">
        <v>5.75</v>
      </c>
      <c r="M72" s="5">
        <v>3.75</v>
      </c>
      <c r="N72" s="5">
        <v>2</v>
      </c>
      <c r="O72" s="5">
        <v>33</v>
      </c>
      <c r="P72" s="20">
        <f>M72/L72</f>
        <v>0.65217391304347827</v>
      </c>
      <c r="Q72" s="21">
        <f>N72/L72</f>
        <v>0.34782608695652173</v>
      </c>
      <c r="R72" s="14" t="s">
        <v>17</v>
      </c>
      <c r="S72" s="5">
        <v>9</v>
      </c>
      <c r="T72" s="5">
        <v>3</v>
      </c>
      <c r="U72" s="5">
        <v>1.75</v>
      </c>
      <c r="V72" s="5">
        <v>1.25</v>
      </c>
      <c r="W72" s="5">
        <v>7</v>
      </c>
      <c r="X72" s="20">
        <f>U72/T72</f>
        <v>0.58333333333333337</v>
      </c>
      <c r="Y72" s="21">
        <f>V72/T72</f>
        <v>0.41666666666666669</v>
      </c>
    </row>
    <row r="73" spans="1:25" x14ac:dyDescent="0.25">
      <c r="A73" s="1"/>
      <c r="B73" s="14" t="s">
        <v>17</v>
      </c>
      <c r="C73" s="5">
        <v>52</v>
      </c>
      <c r="D73" s="5">
        <v>8.75</v>
      </c>
      <c r="E73" s="5">
        <v>3.75</v>
      </c>
      <c r="F73" s="5">
        <v>5</v>
      </c>
      <c r="G73" s="5">
        <v>6</v>
      </c>
      <c r="H73" s="20">
        <f>E73/D73</f>
        <v>0.42857142857142855</v>
      </c>
      <c r="I73" s="21">
        <f>F73/D73</f>
        <v>0.5714285714285714</v>
      </c>
      <c r="J73" s="14" t="s">
        <v>16</v>
      </c>
      <c r="K73" s="5">
        <v>79</v>
      </c>
      <c r="L73" s="5">
        <v>4.75</v>
      </c>
      <c r="M73" s="5">
        <v>2.25</v>
      </c>
      <c r="N73" s="5">
        <v>2.5</v>
      </c>
      <c r="O73" s="5">
        <v>3</v>
      </c>
      <c r="P73" s="20">
        <f>M73/L73</f>
        <v>0.47368421052631576</v>
      </c>
      <c r="Q73" s="21">
        <f>N73/L73</f>
        <v>0.52631578947368418</v>
      </c>
      <c r="R73" s="14" t="s">
        <v>17</v>
      </c>
      <c r="S73" s="5">
        <v>10</v>
      </c>
      <c r="T73" s="5">
        <v>4.25</v>
      </c>
      <c r="U73" s="5">
        <v>2</v>
      </c>
      <c r="V73" s="5">
        <v>2.25</v>
      </c>
      <c r="W73" s="5">
        <v>14</v>
      </c>
      <c r="X73" s="20">
        <f>U73/T73</f>
        <v>0.47058823529411764</v>
      </c>
      <c r="Y73" s="21">
        <f>V73/T73</f>
        <v>0.52941176470588236</v>
      </c>
    </row>
    <row r="74" spans="1:25" x14ac:dyDescent="0.25">
      <c r="A74" s="1"/>
      <c r="B74" s="14" t="s">
        <v>17</v>
      </c>
      <c r="C74" s="5">
        <v>53</v>
      </c>
      <c r="D74" s="5">
        <v>6.75</v>
      </c>
      <c r="E74" s="5">
        <v>1.25</v>
      </c>
      <c r="F74" s="5">
        <v>5.5</v>
      </c>
      <c r="G74" s="5">
        <v>78</v>
      </c>
      <c r="H74" s="20">
        <f>E74/D74</f>
        <v>0.18518518518518517</v>
      </c>
      <c r="I74" s="21">
        <f>F74/D74</f>
        <v>0.81481481481481477</v>
      </c>
      <c r="J74" s="14" t="s">
        <v>16</v>
      </c>
      <c r="K74" s="5">
        <v>80</v>
      </c>
      <c r="L74" s="5">
        <v>7.25</v>
      </c>
      <c r="M74" s="5">
        <v>5</v>
      </c>
      <c r="N74" s="5">
        <v>2.25</v>
      </c>
      <c r="O74" s="5">
        <v>12</v>
      </c>
      <c r="P74" s="20">
        <f>M74/L74</f>
        <v>0.68965517241379315</v>
      </c>
      <c r="Q74" s="21">
        <f>N74/L74</f>
        <v>0.31034482758620691</v>
      </c>
      <c r="R74" s="14" t="s">
        <v>17</v>
      </c>
      <c r="S74" s="5">
        <v>11</v>
      </c>
      <c r="T74" s="5">
        <v>3.75</v>
      </c>
      <c r="U74" s="5">
        <v>1.5</v>
      </c>
      <c r="V74" s="5">
        <v>2.25</v>
      </c>
      <c r="W74" s="5">
        <v>13</v>
      </c>
      <c r="X74" s="20">
        <f>U74/T74</f>
        <v>0.4</v>
      </c>
      <c r="Y74" s="21">
        <f>V74/T74</f>
        <v>0.6</v>
      </c>
    </row>
    <row r="75" spans="1:25" x14ac:dyDescent="0.25">
      <c r="A75" s="1"/>
      <c r="B75" s="14" t="s">
        <v>18</v>
      </c>
      <c r="C75" s="5">
        <v>1</v>
      </c>
      <c r="D75" s="5">
        <v>4.75</v>
      </c>
      <c r="E75" s="5">
        <v>2.25</v>
      </c>
      <c r="F75" s="5">
        <v>2.5</v>
      </c>
      <c r="G75" s="5">
        <v>11</v>
      </c>
      <c r="H75" s="20">
        <f>E75/D75</f>
        <v>0.47368421052631576</v>
      </c>
      <c r="I75" s="21">
        <f>F75/D75</f>
        <v>0.52631578947368418</v>
      </c>
      <c r="J75" s="14" t="s">
        <v>16</v>
      </c>
      <c r="K75" s="5">
        <v>81</v>
      </c>
      <c r="L75" s="5">
        <v>3.75</v>
      </c>
      <c r="M75" s="5">
        <v>2.25</v>
      </c>
      <c r="N75" s="5">
        <v>1.5</v>
      </c>
      <c r="O75" s="5">
        <v>9</v>
      </c>
      <c r="P75" s="20">
        <f>M75/L75</f>
        <v>0.6</v>
      </c>
      <c r="Q75" s="21">
        <f>N75/L75</f>
        <v>0.4</v>
      </c>
      <c r="R75" s="14" t="s">
        <v>17</v>
      </c>
      <c r="S75" s="5">
        <v>12</v>
      </c>
      <c r="T75" s="5">
        <v>5</v>
      </c>
      <c r="U75" s="5">
        <v>1.75</v>
      </c>
      <c r="V75" s="5">
        <v>3.25</v>
      </c>
      <c r="W75" s="5">
        <v>5</v>
      </c>
      <c r="X75" s="20">
        <f>U75/T75</f>
        <v>0.35</v>
      </c>
      <c r="Y75" s="21">
        <f>V75/T75</f>
        <v>0.65</v>
      </c>
    </row>
    <row r="76" spans="1:25" x14ac:dyDescent="0.25">
      <c r="A76" s="1"/>
      <c r="B76" s="14" t="s">
        <v>18</v>
      </c>
      <c r="C76" s="5">
        <v>2</v>
      </c>
      <c r="D76" s="5">
        <v>5</v>
      </c>
      <c r="E76" s="5">
        <v>2.5</v>
      </c>
      <c r="F76" s="5">
        <v>2.5</v>
      </c>
      <c r="G76" s="5">
        <v>24</v>
      </c>
      <c r="H76" s="20">
        <f>E76/D76</f>
        <v>0.5</v>
      </c>
      <c r="I76" s="21">
        <f>F76/D76</f>
        <v>0.5</v>
      </c>
      <c r="J76" s="14" t="s">
        <v>16</v>
      </c>
      <c r="K76" s="5">
        <v>82</v>
      </c>
      <c r="L76" s="5">
        <v>6.75</v>
      </c>
      <c r="M76" s="5">
        <v>4.25</v>
      </c>
      <c r="N76" s="5">
        <v>2.5</v>
      </c>
      <c r="O76" s="5">
        <v>12</v>
      </c>
      <c r="P76" s="20">
        <f>M76/L76</f>
        <v>0.62962962962962965</v>
      </c>
      <c r="Q76" s="21">
        <f>N76/L76</f>
        <v>0.37037037037037035</v>
      </c>
      <c r="R76" s="14" t="s">
        <v>17</v>
      </c>
      <c r="S76" s="5">
        <v>13</v>
      </c>
      <c r="T76" s="5"/>
      <c r="U76" s="5"/>
      <c r="V76" s="5"/>
      <c r="W76" s="5"/>
      <c r="X76" s="20"/>
      <c r="Y76" s="21"/>
    </row>
    <row r="77" spans="1:25" x14ac:dyDescent="0.25">
      <c r="A77" s="1"/>
      <c r="B77" s="14" t="s">
        <v>18</v>
      </c>
      <c r="C77" s="5">
        <v>3</v>
      </c>
      <c r="D77" s="5">
        <v>5</v>
      </c>
      <c r="E77" s="5">
        <v>3</v>
      </c>
      <c r="F77" s="5">
        <v>2</v>
      </c>
      <c r="G77" s="5">
        <v>35</v>
      </c>
      <c r="H77" s="20">
        <f>E77/D77</f>
        <v>0.6</v>
      </c>
      <c r="I77" s="21">
        <f>F77/D77</f>
        <v>0.4</v>
      </c>
      <c r="J77" s="14" t="s">
        <v>16</v>
      </c>
      <c r="K77" s="5">
        <v>83</v>
      </c>
      <c r="L77" s="5">
        <v>7.75</v>
      </c>
      <c r="M77" s="5">
        <v>4.75</v>
      </c>
      <c r="N77" s="5">
        <v>3</v>
      </c>
      <c r="O77" s="5">
        <v>12</v>
      </c>
      <c r="P77" s="20">
        <f>M77/L77</f>
        <v>0.61290322580645162</v>
      </c>
      <c r="Q77" s="21">
        <f>N77/L77</f>
        <v>0.38709677419354838</v>
      </c>
      <c r="R77" s="14" t="s">
        <v>17</v>
      </c>
      <c r="S77" s="5">
        <v>14</v>
      </c>
      <c r="T77" s="5">
        <v>3.75</v>
      </c>
      <c r="U77" s="5">
        <v>1.5</v>
      </c>
      <c r="V77" s="5">
        <v>2.25</v>
      </c>
      <c r="W77" s="5">
        <v>21</v>
      </c>
      <c r="X77" s="20">
        <f>U77/T77</f>
        <v>0.4</v>
      </c>
      <c r="Y77" s="21">
        <f>V77/T77</f>
        <v>0.6</v>
      </c>
    </row>
    <row r="78" spans="1:25" x14ac:dyDescent="0.25">
      <c r="A78" s="1"/>
      <c r="B78" s="14" t="s">
        <v>18</v>
      </c>
      <c r="C78" s="5">
        <v>4</v>
      </c>
      <c r="D78" s="5">
        <v>4.25</v>
      </c>
      <c r="E78" s="5">
        <v>3.5</v>
      </c>
      <c r="F78" s="5">
        <v>0.75</v>
      </c>
      <c r="G78" s="5">
        <v>57</v>
      </c>
      <c r="H78" s="20">
        <f>E78/D78</f>
        <v>0.82352941176470584</v>
      </c>
      <c r="I78" s="21">
        <f>F78/D78</f>
        <v>0.17647058823529413</v>
      </c>
      <c r="J78" s="14" t="s">
        <v>16</v>
      </c>
      <c r="K78" s="5">
        <v>84</v>
      </c>
      <c r="L78" s="5">
        <v>4.75</v>
      </c>
      <c r="M78" s="5">
        <v>4</v>
      </c>
      <c r="N78" s="5">
        <v>0.75</v>
      </c>
      <c r="O78" s="5">
        <v>58</v>
      </c>
      <c r="P78" s="20">
        <f>M78/L78</f>
        <v>0.84210526315789469</v>
      </c>
      <c r="Q78" s="21">
        <f>N78/L78</f>
        <v>0.15789473684210525</v>
      </c>
      <c r="R78" s="14" t="s">
        <v>17</v>
      </c>
      <c r="S78" s="5">
        <v>15</v>
      </c>
      <c r="T78" s="5">
        <v>5.5</v>
      </c>
      <c r="U78" s="5">
        <v>2.75</v>
      </c>
      <c r="V78" s="5">
        <v>2.75</v>
      </c>
      <c r="W78" s="5">
        <v>15</v>
      </c>
      <c r="X78" s="20">
        <f>U78/T78</f>
        <v>0.5</v>
      </c>
      <c r="Y78" s="21">
        <f>V78/T78</f>
        <v>0.5</v>
      </c>
    </row>
    <row r="79" spans="1:25" x14ac:dyDescent="0.25">
      <c r="A79" s="1"/>
      <c r="B79" s="14" t="s">
        <v>18</v>
      </c>
      <c r="C79" s="5">
        <v>5</v>
      </c>
      <c r="D79" s="5">
        <v>4.25</v>
      </c>
      <c r="E79" s="5">
        <v>2</v>
      </c>
      <c r="F79" s="5">
        <v>2.25</v>
      </c>
      <c r="G79" s="5">
        <v>50</v>
      </c>
      <c r="H79" s="20">
        <f>E79/D79</f>
        <v>0.47058823529411764</v>
      </c>
      <c r="I79" s="21">
        <f>F79/D79</f>
        <v>0.52941176470588236</v>
      </c>
      <c r="J79" s="14" t="s">
        <v>17</v>
      </c>
      <c r="K79" s="5">
        <v>1</v>
      </c>
      <c r="L79" s="5">
        <v>5</v>
      </c>
      <c r="M79" s="5">
        <v>2.25</v>
      </c>
      <c r="N79" s="5">
        <v>2.75</v>
      </c>
      <c r="O79" s="5">
        <v>2</v>
      </c>
      <c r="P79" s="20">
        <f>M79/L79</f>
        <v>0.45</v>
      </c>
      <c r="Q79" s="21">
        <f>N79/L79</f>
        <v>0.55000000000000004</v>
      </c>
      <c r="R79" s="14" t="s">
        <v>17</v>
      </c>
      <c r="S79" s="5">
        <v>16</v>
      </c>
      <c r="T79" s="5">
        <v>3.75</v>
      </c>
      <c r="U79" s="5">
        <v>2</v>
      </c>
      <c r="V79" s="5">
        <v>1.75</v>
      </c>
      <c r="W79" s="5">
        <v>25</v>
      </c>
      <c r="X79" s="20">
        <f>U79/T79</f>
        <v>0.53333333333333333</v>
      </c>
      <c r="Y79" s="21">
        <f>V79/T79</f>
        <v>0.46666666666666667</v>
      </c>
    </row>
    <row r="80" spans="1:25" x14ac:dyDescent="0.25">
      <c r="A80" s="1"/>
      <c r="B80" s="14" t="s">
        <v>18</v>
      </c>
      <c r="C80" s="5">
        <v>6</v>
      </c>
      <c r="D80" s="5">
        <v>4.75</v>
      </c>
      <c r="E80" s="5">
        <v>2.5</v>
      </c>
      <c r="F80" s="5">
        <v>2.25</v>
      </c>
      <c r="G80" s="5">
        <v>1</v>
      </c>
      <c r="H80" s="20">
        <f>E80/D80</f>
        <v>0.52631578947368418</v>
      </c>
      <c r="I80" s="21">
        <f>F80/D80</f>
        <v>0.47368421052631576</v>
      </c>
      <c r="J80" s="14" t="s">
        <v>17</v>
      </c>
      <c r="K80" s="5">
        <v>2</v>
      </c>
      <c r="L80" s="5">
        <v>6.25</v>
      </c>
      <c r="M80" s="5">
        <v>2.75</v>
      </c>
      <c r="N80" s="5">
        <v>3.5</v>
      </c>
      <c r="O80" s="5">
        <v>16</v>
      </c>
      <c r="P80" s="20">
        <f>M80/L80</f>
        <v>0.44</v>
      </c>
      <c r="Q80" s="21">
        <f>N80/L80</f>
        <v>0.56000000000000005</v>
      </c>
      <c r="R80" s="14" t="s">
        <v>17</v>
      </c>
      <c r="S80" s="5">
        <v>17</v>
      </c>
      <c r="T80" s="5">
        <v>3</v>
      </c>
      <c r="U80" s="5">
        <v>1.25</v>
      </c>
      <c r="V80" s="5">
        <v>1.75</v>
      </c>
      <c r="W80" s="5">
        <v>16</v>
      </c>
      <c r="X80" s="20">
        <f>U80/T80</f>
        <v>0.41666666666666669</v>
      </c>
      <c r="Y80" s="21">
        <f>V80/T80</f>
        <v>0.58333333333333337</v>
      </c>
    </row>
    <row r="81" spans="1:25" x14ac:dyDescent="0.25">
      <c r="A81" s="1"/>
      <c r="B81" s="14" t="s">
        <v>18</v>
      </c>
      <c r="C81" s="5">
        <v>7</v>
      </c>
      <c r="D81" s="5">
        <v>5.25</v>
      </c>
      <c r="E81" s="5">
        <v>3</v>
      </c>
      <c r="F81" s="5">
        <v>2.25</v>
      </c>
      <c r="G81" s="5">
        <v>8</v>
      </c>
      <c r="H81" s="20">
        <f>E81/D81</f>
        <v>0.5714285714285714</v>
      </c>
      <c r="I81" s="21">
        <f>F81/D81</f>
        <v>0.42857142857142855</v>
      </c>
      <c r="J81" s="14" t="s">
        <v>17</v>
      </c>
      <c r="K81" s="5">
        <v>3</v>
      </c>
      <c r="L81" s="5">
        <v>6.25</v>
      </c>
      <c r="M81" s="5">
        <v>2.5</v>
      </c>
      <c r="N81" s="5">
        <v>3.75</v>
      </c>
      <c r="O81" s="5">
        <v>9</v>
      </c>
      <c r="P81" s="20">
        <f>M81/L81</f>
        <v>0.4</v>
      </c>
      <c r="Q81" s="21">
        <f>N81/L81</f>
        <v>0.6</v>
      </c>
      <c r="R81" s="14" t="s">
        <v>17</v>
      </c>
      <c r="S81" s="5">
        <v>18</v>
      </c>
      <c r="T81" s="5">
        <v>4</v>
      </c>
      <c r="U81" s="5">
        <v>1.5</v>
      </c>
      <c r="V81" s="5">
        <v>2.5</v>
      </c>
      <c r="W81" s="5">
        <v>26</v>
      </c>
      <c r="X81" s="20">
        <f>U81/T81</f>
        <v>0.375</v>
      </c>
      <c r="Y81" s="21">
        <f>V81/T81</f>
        <v>0.625</v>
      </c>
    </row>
    <row r="82" spans="1:25" x14ac:dyDescent="0.25">
      <c r="A82" s="1"/>
      <c r="B82" s="14" t="s">
        <v>18</v>
      </c>
      <c r="C82" s="5">
        <v>8</v>
      </c>
      <c r="D82" s="5">
        <v>5.25</v>
      </c>
      <c r="E82" s="5">
        <v>3</v>
      </c>
      <c r="F82" s="5">
        <v>2.25</v>
      </c>
      <c r="G82" s="5">
        <v>7</v>
      </c>
      <c r="H82" s="20">
        <f>E82/D82</f>
        <v>0.5714285714285714</v>
      </c>
      <c r="I82" s="21">
        <f>F82/D82</f>
        <v>0.42857142857142855</v>
      </c>
      <c r="J82" s="14" t="s">
        <v>17</v>
      </c>
      <c r="K82" s="5">
        <v>4</v>
      </c>
      <c r="L82" s="5">
        <v>5.25</v>
      </c>
      <c r="M82" s="5">
        <v>1.75</v>
      </c>
      <c r="N82" s="5">
        <v>3.5</v>
      </c>
      <c r="O82" s="5">
        <v>17</v>
      </c>
      <c r="P82" s="20">
        <f>M82/L82</f>
        <v>0.33333333333333331</v>
      </c>
      <c r="Q82" s="21">
        <f>N82/L82</f>
        <v>0.66666666666666663</v>
      </c>
      <c r="R82" s="14" t="s">
        <v>17</v>
      </c>
      <c r="S82" s="5">
        <v>19</v>
      </c>
      <c r="T82" s="5">
        <v>7.25</v>
      </c>
      <c r="U82" s="5">
        <v>4.75</v>
      </c>
      <c r="V82" s="5">
        <v>2.5</v>
      </c>
      <c r="W82" s="5">
        <v>15</v>
      </c>
      <c r="X82" s="20">
        <f>U82/T82</f>
        <v>0.65517241379310343</v>
      </c>
      <c r="Y82" s="21">
        <f>V82/T82</f>
        <v>0.34482758620689657</v>
      </c>
    </row>
    <row r="83" spans="1:25" x14ac:dyDescent="0.25">
      <c r="A83" s="1"/>
      <c r="B83" s="14" t="s">
        <v>18</v>
      </c>
      <c r="C83" s="5">
        <v>9</v>
      </c>
      <c r="D83" s="5">
        <v>8.5</v>
      </c>
      <c r="E83" s="5">
        <v>3</v>
      </c>
      <c r="F83" s="5">
        <v>5.5</v>
      </c>
      <c r="G83" s="5">
        <v>14</v>
      </c>
      <c r="H83" s="20">
        <f>E83/D83</f>
        <v>0.35294117647058826</v>
      </c>
      <c r="I83" s="21">
        <f>F83/D83</f>
        <v>0.6470588235294118</v>
      </c>
      <c r="J83" s="14" t="s">
        <v>17</v>
      </c>
      <c r="K83" s="5">
        <v>5</v>
      </c>
      <c r="L83" s="5">
        <v>4.25</v>
      </c>
      <c r="M83" s="5">
        <v>2</v>
      </c>
      <c r="N83" s="5">
        <v>2.25</v>
      </c>
      <c r="O83" s="5">
        <v>7</v>
      </c>
      <c r="P83" s="20">
        <f>M83/L83</f>
        <v>0.47058823529411764</v>
      </c>
      <c r="Q83" s="21">
        <f>N83/L83</f>
        <v>0.52941176470588236</v>
      </c>
      <c r="R83" s="14" t="s">
        <v>17</v>
      </c>
      <c r="S83" s="5">
        <v>20</v>
      </c>
      <c r="T83" s="5">
        <v>4</v>
      </c>
      <c r="U83" s="5">
        <v>2.25</v>
      </c>
      <c r="V83" s="5">
        <v>1.75</v>
      </c>
      <c r="W83" s="5">
        <v>34</v>
      </c>
      <c r="X83" s="20">
        <f>U83/T83</f>
        <v>0.5625</v>
      </c>
      <c r="Y83" s="21">
        <f>V83/T83</f>
        <v>0.4375</v>
      </c>
    </row>
    <row r="84" spans="1:25" x14ac:dyDescent="0.25">
      <c r="A84" s="1"/>
      <c r="B84" s="14" t="s">
        <v>18</v>
      </c>
      <c r="C84" s="5">
        <v>10</v>
      </c>
      <c r="D84" s="5">
        <v>5.25</v>
      </c>
      <c r="E84" s="5">
        <v>3.5</v>
      </c>
      <c r="F84" s="5">
        <v>1.75</v>
      </c>
      <c r="G84" s="5">
        <v>27</v>
      </c>
      <c r="H84" s="20">
        <f>E84/D84</f>
        <v>0.66666666666666663</v>
      </c>
      <c r="I84" s="21">
        <f>F84/D84</f>
        <v>0.33333333333333331</v>
      </c>
      <c r="J84" s="14" t="s">
        <v>17</v>
      </c>
      <c r="K84" s="5">
        <v>6</v>
      </c>
      <c r="L84" s="5">
        <v>5</v>
      </c>
      <c r="M84" s="5">
        <v>2</v>
      </c>
      <c r="N84" s="5">
        <v>3</v>
      </c>
      <c r="O84" s="5">
        <v>1</v>
      </c>
      <c r="P84" s="20">
        <f>M84/L84</f>
        <v>0.4</v>
      </c>
      <c r="Q84" s="21">
        <f>N84/L84</f>
        <v>0.6</v>
      </c>
      <c r="R84" s="14" t="s">
        <v>17</v>
      </c>
      <c r="S84" s="5">
        <v>21</v>
      </c>
      <c r="T84" s="5">
        <v>4.5</v>
      </c>
      <c r="U84" s="5">
        <v>2.25</v>
      </c>
      <c r="V84" s="5">
        <v>2.25</v>
      </c>
      <c r="W84" s="5">
        <v>37</v>
      </c>
      <c r="X84" s="20">
        <f>U84/T84</f>
        <v>0.5</v>
      </c>
      <c r="Y84" s="21">
        <f>V84/T84</f>
        <v>0.5</v>
      </c>
    </row>
    <row r="85" spans="1:25" x14ac:dyDescent="0.25">
      <c r="A85" s="1"/>
      <c r="B85" s="14" t="s">
        <v>18</v>
      </c>
      <c r="C85" s="5">
        <v>11</v>
      </c>
      <c r="D85" s="5">
        <v>5.5</v>
      </c>
      <c r="E85" s="5">
        <v>3.75</v>
      </c>
      <c r="F85" s="5">
        <v>1.75</v>
      </c>
      <c r="G85" s="5">
        <v>32</v>
      </c>
      <c r="H85" s="20">
        <f>E85/D85</f>
        <v>0.68181818181818177</v>
      </c>
      <c r="I85" s="21">
        <f>F85/D85</f>
        <v>0.31818181818181818</v>
      </c>
      <c r="J85" s="14" t="s">
        <v>17</v>
      </c>
      <c r="K85" s="5">
        <v>7</v>
      </c>
      <c r="L85" s="5">
        <v>9.5</v>
      </c>
      <c r="M85" s="5">
        <v>4.25</v>
      </c>
      <c r="N85" s="5">
        <v>5.25</v>
      </c>
      <c r="O85" s="5">
        <v>2</v>
      </c>
      <c r="P85" s="20">
        <f>M85/L85</f>
        <v>0.44736842105263158</v>
      </c>
      <c r="Q85" s="21">
        <f>N85/L85</f>
        <v>0.55263157894736847</v>
      </c>
      <c r="R85" s="14" t="s">
        <v>17</v>
      </c>
      <c r="S85" s="5">
        <v>22</v>
      </c>
      <c r="T85" s="5">
        <v>4</v>
      </c>
      <c r="U85" s="5">
        <v>1.75</v>
      </c>
      <c r="V85" s="5">
        <v>2.25</v>
      </c>
      <c r="W85" s="5">
        <v>69</v>
      </c>
      <c r="X85" s="20">
        <f>U85/T85</f>
        <v>0.4375</v>
      </c>
      <c r="Y85" s="21">
        <f>V85/T85</f>
        <v>0.5625</v>
      </c>
    </row>
    <row r="86" spans="1:25" x14ac:dyDescent="0.25">
      <c r="A86" s="1"/>
      <c r="B86" s="14" t="s">
        <v>18</v>
      </c>
      <c r="C86" s="5">
        <v>12</v>
      </c>
      <c r="D86" s="5">
        <v>5</v>
      </c>
      <c r="E86" s="5">
        <v>3.25</v>
      </c>
      <c r="F86" s="5">
        <v>1.75</v>
      </c>
      <c r="G86" s="5">
        <v>25</v>
      </c>
      <c r="H86" s="20">
        <f>E86/D86</f>
        <v>0.65</v>
      </c>
      <c r="I86" s="21">
        <f>F86/D86</f>
        <v>0.35</v>
      </c>
      <c r="J86" s="14" t="s">
        <v>17</v>
      </c>
      <c r="K86" s="5">
        <v>8</v>
      </c>
      <c r="L86" s="5">
        <v>4.75</v>
      </c>
      <c r="M86" s="5">
        <v>3</v>
      </c>
      <c r="N86" s="5">
        <v>1.75</v>
      </c>
      <c r="O86" s="5">
        <v>14</v>
      </c>
      <c r="P86" s="20">
        <f>M86/L86</f>
        <v>0.63157894736842102</v>
      </c>
      <c r="Q86" s="21">
        <f>N86/L86</f>
        <v>0.36842105263157893</v>
      </c>
      <c r="R86" s="14" t="s">
        <v>17</v>
      </c>
      <c r="S86" s="5">
        <v>23</v>
      </c>
      <c r="T86" s="5">
        <v>4.75</v>
      </c>
      <c r="U86" s="5">
        <v>3.25</v>
      </c>
      <c r="V86" s="5">
        <v>1.5</v>
      </c>
      <c r="W86" s="5">
        <v>69</v>
      </c>
      <c r="X86" s="20">
        <f>U86/T86</f>
        <v>0.68421052631578949</v>
      </c>
      <c r="Y86" s="21">
        <f>V86/T86</f>
        <v>0.31578947368421051</v>
      </c>
    </row>
    <row r="87" spans="1:25" x14ac:dyDescent="0.25">
      <c r="A87" s="1"/>
      <c r="B87" s="14" t="s">
        <v>18</v>
      </c>
      <c r="C87" s="5">
        <v>13</v>
      </c>
      <c r="D87" s="5">
        <v>7</v>
      </c>
      <c r="E87" s="5">
        <v>2.75</v>
      </c>
      <c r="F87" s="5">
        <v>4.25</v>
      </c>
      <c r="G87" s="5">
        <v>2</v>
      </c>
      <c r="H87" s="20">
        <f>E87/D87</f>
        <v>0.39285714285714285</v>
      </c>
      <c r="I87" s="21">
        <f>F87/D87</f>
        <v>0.6071428571428571</v>
      </c>
      <c r="J87" s="14" t="s">
        <v>17</v>
      </c>
      <c r="K87" s="5">
        <v>9</v>
      </c>
      <c r="L87" s="5">
        <v>4.75</v>
      </c>
      <c r="M87" s="5">
        <v>2.5</v>
      </c>
      <c r="N87" s="5">
        <v>2.25</v>
      </c>
      <c r="O87" s="5">
        <v>12</v>
      </c>
      <c r="P87" s="20">
        <f>M87/L87</f>
        <v>0.52631578947368418</v>
      </c>
      <c r="Q87" s="21">
        <f>N87/L87</f>
        <v>0.47368421052631576</v>
      </c>
      <c r="R87" s="14" t="s">
        <v>17</v>
      </c>
      <c r="S87" s="5">
        <v>24</v>
      </c>
      <c r="T87" s="5">
        <v>3.5</v>
      </c>
      <c r="U87" s="5">
        <v>1.75</v>
      </c>
      <c r="V87" s="5">
        <v>1.75</v>
      </c>
      <c r="W87" s="5">
        <v>37</v>
      </c>
      <c r="X87" s="20">
        <f>U87/T87</f>
        <v>0.5</v>
      </c>
      <c r="Y87" s="21">
        <f>V87/T87</f>
        <v>0.5</v>
      </c>
    </row>
    <row r="88" spans="1:25" x14ac:dyDescent="0.25">
      <c r="A88" s="1"/>
      <c r="B88" s="14" t="s">
        <v>18</v>
      </c>
      <c r="C88" s="5">
        <v>14</v>
      </c>
      <c r="D88" s="5">
        <v>4.5</v>
      </c>
      <c r="E88" s="5">
        <v>2.75</v>
      </c>
      <c r="F88" s="5">
        <v>1.75</v>
      </c>
      <c r="G88" s="5">
        <v>45</v>
      </c>
      <c r="H88" s="20">
        <f>E88/D88</f>
        <v>0.61111111111111116</v>
      </c>
      <c r="I88" s="21">
        <f>F88/D88</f>
        <v>0.3888888888888889</v>
      </c>
      <c r="J88" s="14" t="s">
        <v>17</v>
      </c>
      <c r="K88" s="5">
        <v>10</v>
      </c>
      <c r="L88" s="5">
        <v>5.75</v>
      </c>
      <c r="M88" s="5">
        <v>2.75</v>
      </c>
      <c r="N88" s="5">
        <v>3</v>
      </c>
      <c r="O88" s="5">
        <v>5</v>
      </c>
      <c r="P88" s="20">
        <f>M88/L88</f>
        <v>0.47826086956521741</v>
      </c>
      <c r="Q88" s="21">
        <f>N88/L88</f>
        <v>0.52173913043478259</v>
      </c>
      <c r="R88" s="14" t="s">
        <v>17</v>
      </c>
      <c r="S88" s="5">
        <v>25</v>
      </c>
      <c r="T88" s="5">
        <v>3.5</v>
      </c>
      <c r="U88" s="5">
        <v>2.25</v>
      </c>
      <c r="V88" s="5">
        <v>1.25</v>
      </c>
      <c r="W88" s="5">
        <v>21</v>
      </c>
      <c r="X88" s="20">
        <f>U88/T88</f>
        <v>0.6428571428571429</v>
      </c>
      <c r="Y88" s="21">
        <f>V88/T88</f>
        <v>0.35714285714285715</v>
      </c>
    </row>
    <row r="89" spans="1:25" x14ac:dyDescent="0.25">
      <c r="A89" s="1"/>
      <c r="B89" s="14" t="s">
        <v>18</v>
      </c>
      <c r="C89" s="5">
        <v>15</v>
      </c>
      <c r="D89" s="5">
        <v>6.5</v>
      </c>
      <c r="E89" s="5">
        <v>3.5</v>
      </c>
      <c r="F89" s="5">
        <v>3</v>
      </c>
      <c r="G89" s="5">
        <v>12</v>
      </c>
      <c r="H89" s="20">
        <f>E89/D89</f>
        <v>0.53846153846153844</v>
      </c>
      <c r="I89" s="21">
        <f>F89/D89</f>
        <v>0.46153846153846156</v>
      </c>
      <c r="J89" s="14" t="s">
        <v>17</v>
      </c>
      <c r="K89" s="5">
        <v>11</v>
      </c>
      <c r="L89" s="5">
        <v>5</v>
      </c>
      <c r="M89" s="5">
        <v>2.5</v>
      </c>
      <c r="N89" s="5">
        <v>2.5</v>
      </c>
      <c r="O89" s="5">
        <v>2</v>
      </c>
      <c r="P89" s="20">
        <f>M89/L89</f>
        <v>0.5</v>
      </c>
      <c r="Q89" s="21">
        <f>N89/L89</f>
        <v>0.5</v>
      </c>
      <c r="R89" s="14" t="s">
        <v>17</v>
      </c>
      <c r="S89" s="5">
        <v>26</v>
      </c>
      <c r="T89" s="5">
        <v>6.25</v>
      </c>
      <c r="U89" s="5">
        <v>3</v>
      </c>
      <c r="V89" s="5">
        <v>3.25</v>
      </c>
      <c r="W89" s="5">
        <v>20</v>
      </c>
      <c r="X89" s="20">
        <f>U89/T89</f>
        <v>0.48</v>
      </c>
      <c r="Y89" s="21">
        <f>V89/T89</f>
        <v>0.52</v>
      </c>
    </row>
    <row r="90" spans="1:25" x14ac:dyDescent="0.25">
      <c r="A90" s="1"/>
      <c r="B90" s="14" t="s">
        <v>18</v>
      </c>
      <c r="C90" s="5">
        <v>16</v>
      </c>
      <c r="D90" s="5">
        <v>9.75</v>
      </c>
      <c r="E90" s="5">
        <v>5.75</v>
      </c>
      <c r="F90" s="5">
        <v>4</v>
      </c>
      <c r="G90" s="5">
        <v>63</v>
      </c>
      <c r="H90" s="20">
        <f>E90/D90</f>
        <v>0.58974358974358976</v>
      </c>
      <c r="I90" s="21">
        <f>F90/D90</f>
        <v>0.41025641025641024</v>
      </c>
      <c r="J90" s="14" t="s">
        <v>17</v>
      </c>
      <c r="K90" s="5">
        <v>12</v>
      </c>
      <c r="L90" s="5">
        <v>5</v>
      </c>
      <c r="M90" s="5">
        <v>2.25</v>
      </c>
      <c r="N90" s="5">
        <v>2.75</v>
      </c>
      <c r="O90" s="5">
        <v>4</v>
      </c>
      <c r="P90" s="20">
        <f>M90/L90</f>
        <v>0.45</v>
      </c>
      <c r="Q90" s="21">
        <f>N90/L90</f>
        <v>0.55000000000000004</v>
      </c>
      <c r="R90" s="14" t="s">
        <v>17</v>
      </c>
      <c r="S90" s="5">
        <v>27</v>
      </c>
      <c r="T90" s="5">
        <v>3.5</v>
      </c>
      <c r="U90" s="5">
        <v>1.25</v>
      </c>
      <c r="V90" s="5">
        <v>2.25</v>
      </c>
      <c r="W90" s="5">
        <v>30</v>
      </c>
      <c r="X90" s="20">
        <f>U90/T90</f>
        <v>0.35714285714285715</v>
      </c>
      <c r="Y90" s="21">
        <f>V90/T90</f>
        <v>0.6428571428571429</v>
      </c>
    </row>
    <row r="91" spans="1:25" x14ac:dyDescent="0.25">
      <c r="A91" s="1"/>
      <c r="B91" s="14" t="s">
        <v>18</v>
      </c>
      <c r="C91" s="5">
        <v>17</v>
      </c>
      <c r="D91" s="5">
        <v>4.75</v>
      </c>
      <c r="E91" s="5">
        <v>2.25</v>
      </c>
      <c r="F91" s="5">
        <v>2.5</v>
      </c>
      <c r="G91" s="5">
        <v>17</v>
      </c>
      <c r="H91" s="20">
        <f>E91/D91</f>
        <v>0.47368421052631576</v>
      </c>
      <c r="I91" s="21">
        <f>F91/D91</f>
        <v>0.52631578947368418</v>
      </c>
      <c r="J91" s="14" t="s">
        <v>17</v>
      </c>
      <c r="K91" s="5">
        <v>13</v>
      </c>
      <c r="L91" s="5">
        <v>5.25</v>
      </c>
      <c r="M91" s="5">
        <v>2.5</v>
      </c>
      <c r="N91" s="5">
        <v>2.75</v>
      </c>
      <c r="O91" s="5">
        <v>7</v>
      </c>
      <c r="P91" s="20">
        <f>M91/L91</f>
        <v>0.47619047619047616</v>
      </c>
      <c r="Q91" s="21">
        <f>N91/L91</f>
        <v>0.52380952380952384</v>
      </c>
      <c r="R91" s="14" t="s">
        <v>17</v>
      </c>
      <c r="S91" s="5">
        <v>28</v>
      </c>
      <c r="T91" s="5">
        <v>4</v>
      </c>
      <c r="U91" s="5">
        <v>1.5</v>
      </c>
      <c r="V91" s="5">
        <v>2.5</v>
      </c>
      <c r="W91" s="5">
        <v>38</v>
      </c>
      <c r="X91" s="20">
        <f>U91/T91</f>
        <v>0.375</v>
      </c>
      <c r="Y91" s="21">
        <f>V91/T91</f>
        <v>0.625</v>
      </c>
    </row>
    <row r="92" spans="1:25" x14ac:dyDescent="0.25">
      <c r="A92" s="1"/>
      <c r="B92" s="14" t="s">
        <v>18</v>
      </c>
      <c r="C92" s="5">
        <v>18</v>
      </c>
      <c r="D92" s="5">
        <v>6.75</v>
      </c>
      <c r="E92" s="5">
        <v>4.25</v>
      </c>
      <c r="F92" s="5">
        <v>2.5</v>
      </c>
      <c r="G92" s="5">
        <v>35</v>
      </c>
      <c r="H92" s="20">
        <f>E92/D92</f>
        <v>0.62962962962962965</v>
      </c>
      <c r="I92" s="21">
        <f>F92/D92</f>
        <v>0.37037037037037035</v>
      </c>
      <c r="J92" s="14" t="s">
        <v>17</v>
      </c>
      <c r="K92" s="5">
        <v>14</v>
      </c>
      <c r="L92" s="5">
        <v>4.25</v>
      </c>
      <c r="M92" s="5">
        <v>2</v>
      </c>
      <c r="N92" s="5">
        <v>2.25</v>
      </c>
      <c r="O92" s="5">
        <v>5</v>
      </c>
      <c r="P92" s="20">
        <f>M92/L92</f>
        <v>0.47058823529411764</v>
      </c>
      <c r="Q92" s="21">
        <f>N92/L92</f>
        <v>0.52941176470588236</v>
      </c>
      <c r="R92" s="14" t="s">
        <v>17</v>
      </c>
      <c r="S92" s="5">
        <v>29</v>
      </c>
      <c r="T92" s="5">
        <v>4.5</v>
      </c>
      <c r="U92" s="5">
        <v>2.75</v>
      </c>
      <c r="V92" s="5">
        <v>1.75</v>
      </c>
      <c r="W92" s="5">
        <v>42</v>
      </c>
      <c r="X92" s="20">
        <f>U92/T92</f>
        <v>0.61111111111111116</v>
      </c>
      <c r="Y92" s="21">
        <f>V92/T92</f>
        <v>0.3888888888888889</v>
      </c>
    </row>
    <row r="93" spans="1:25" x14ac:dyDescent="0.25">
      <c r="A93" s="1"/>
      <c r="B93" s="14" t="s">
        <v>18</v>
      </c>
      <c r="C93" s="5">
        <v>19</v>
      </c>
      <c r="D93" s="5">
        <v>4</v>
      </c>
      <c r="E93" s="5">
        <v>2</v>
      </c>
      <c r="F93" s="5">
        <v>2</v>
      </c>
      <c r="G93" s="5">
        <v>2</v>
      </c>
      <c r="H93" s="20">
        <f>E93/D93</f>
        <v>0.5</v>
      </c>
      <c r="I93" s="21">
        <f>F93/D93</f>
        <v>0.5</v>
      </c>
      <c r="J93" s="14" t="s">
        <v>17</v>
      </c>
      <c r="K93" s="5">
        <v>15</v>
      </c>
      <c r="L93" s="5">
        <v>7</v>
      </c>
      <c r="M93" s="5">
        <v>4</v>
      </c>
      <c r="N93" s="5">
        <v>3</v>
      </c>
      <c r="O93" s="5">
        <v>5</v>
      </c>
      <c r="P93" s="20">
        <f>M93/L93</f>
        <v>0.5714285714285714</v>
      </c>
      <c r="Q93" s="21">
        <f>N93/L93</f>
        <v>0.42857142857142855</v>
      </c>
      <c r="R93" s="14" t="s">
        <v>17</v>
      </c>
      <c r="S93" s="5">
        <v>30</v>
      </c>
      <c r="T93" s="5">
        <v>4.75</v>
      </c>
      <c r="U93" s="5">
        <v>2.75</v>
      </c>
      <c r="V93" s="5">
        <v>2</v>
      </c>
      <c r="W93" s="5">
        <v>59</v>
      </c>
      <c r="X93" s="20">
        <f>U93/T93</f>
        <v>0.57894736842105265</v>
      </c>
      <c r="Y93" s="21">
        <f>V93/T93</f>
        <v>0.42105263157894735</v>
      </c>
    </row>
    <row r="94" spans="1:25" x14ac:dyDescent="0.25">
      <c r="A94" s="1"/>
      <c r="B94" s="14" t="s">
        <v>18</v>
      </c>
      <c r="C94" s="5">
        <v>20</v>
      </c>
      <c r="D94" s="5">
        <v>6.25</v>
      </c>
      <c r="E94" s="5">
        <v>3.25</v>
      </c>
      <c r="F94" s="5">
        <v>3</v>
      </c>
      <c r="G94" s="5">
        <v>11</v>
      </c>
      <c r="H94" s="20">
        <f>E94/D94</f>
        <v>0.52</v>
      </c>
      <c r="I94" s="21">
        <f>F94/D94</f>
        <v>0.48</v>
      </c>
      <c r="J94" s="14" t="s">
        <v>17</v>
      </c>
      <c r="K94" s="5">
        <v>16</v>
      </c>
      <c r="L94" s="5">
        <v>5.5</v>
      </c>
      <c r="M94" s="5">
        <v>2.5</v>
      </c>
      <c r="N94" s="5">
        <v>3</v>
      </c>
      <c r="O94" s="5">
        <v>19</v>
      </c>
      <c r="P94" s="20">
        <f>M94/L94</f>
        <v>0.45454545454545453</v>
      </c>
      <c r="Q94" s="21">
        <f>N94/L94</f>
        <v>0.54545454545454541</v>
      </c>
      <c r="R94" s="14" t="s">
        <v>17</v>
      </c>
      <c r="S94" s="5">
        <v>31</v>
      </c>
      <c r="T94" s="5">
        <v>2.25</v>
      </c>
      <c r="U94" s="5">
        <v>1.25</v>
      </c>
      <c r="V94" s="5">
        <v>1</v>
      </c>
      <c r="W94" s="5">
        <v>54</v>
      </c>
      <c r="X94" s="20">
        <f>U94/T94</f>
        <v>0.55555555555555558</v>
      </c>
      <c r="Y94" s="21">
        <f>V94/T94</f>
        <v>0.44444444444444442</v>
      </c>
    </row>
    <row r="95" spans="1:25" x14ac:dyDescent="0.25">
      <c r="A95" s="1"/>
      <c r="B95" s="14" t="s">
        <v>18</v>
      </c>
      <c r="C95" s="5">
        <v>21</v>
      </c>
      <c r="D95" s="5">
        <v>5</v>
      </c>
      <c r="E95" s="5">
        <v>2.75</v>
      </c>
      <c r="F95" s="5">
        <v>2.25</v>
      </c>
      <c r="G95" s="5">
        <v>34</v>
      </c>
      <c r="H95" s="20">
        <f>E95/D95</f>
        <v>0.55000000000000004</v>
      </c>
      <c r="I95" s="21">
        <f>F95/D95</f>
        <v>0.45</v>
      </c>
      <c r="J95" s="14" t="s">
        <v>17</v>
      </c>
      <c r="K95" s="5">
        <v>17</v>
      </c>
      <c r="L95" s="5">
        <v>4.5</v>
      </c>
      <c r="M95" s="5">
        <v>2</v>
      </c>
      <c r="N95" s="5">
        <v>2.5</v>
      </c>
      <c r="O95" s="5">
        <v>1</v>
      </c>
      <c r="P95" s="20">
        <f>M95/L95</f>
        <v>0.44444444444444442</v>
      </c>
      <c r="Q95" s="21">
        <f>N95/L95</f>
        <v>0.55555555555555558</v>
      </c>
      <c r="R95" s="14" t="s">
        <v>17</v>
      </c>
      <c r="S95" s="5">
        <v>32</v>
      </c>
      <c r="T95" s="5">
        <v>3.5</v>
      </c>
      <c r="U95" s="5">
        <v>1.5</v>
      </c>
      <c r="V95" s="5">
        <v>2</v>
      </c>
      <c r="W95" s="5">
        <v>34</v>
      </c>
      <c r="X95" s="20">
        <f>U95/T95</f>
        <v>0.42857142857142855</v>
      </c>
      <c r="Y95" s="21">
        <f>V95/T95</f>
        <v>0.5714285714285714</v>
      </c>
    </row>
    <row r="96" spans="1:25" x14ac:dyDescent="0.25">
      <c r="A96" s="1"/>
      <c r="B96" s="14" t="s">
        <v>18</v>
      </c>
      <c r="C96" s="5">
        <v>22</v>
      </c>
      <c r="D96" s="5">
        <v>5.25</v>
      </c>
      <c r="E96" s="5">
        <v>3.5</v>
      </c>
      <c r="F96" s="5">
        <v>1.75</v>
      </c>
      <c r="G96" s="5">
        <v>11</v>
      </c>
      <c r="H96" s="20">
        <f>E96/D96</f>
        <v>0.66666666666666663</v>
      </c>
      <c r="I96" s="21">
        <f>F96/D96</f>
        <v>0.33333333333333331</v>
      </c>
      <c r="J96" s="14" t="s">
        <v>17</v>
      </c>
      <c r="K96" s="5">
        <v>18</v>
      </c>
      <c r="L96" s="5">
        <v>6.75</v>
      </c>
      <c r="M96" s="5">
        <v>3.75</v>
      </c>
      <c r="N96" s="5">
        <v>3</v>
      </c>
      <c r="O96" s="5">
        <v>1</v>
      </c>
      <c r="P96" s="20">
        <f>M96/L96</f>
        <v>0.55555555555555558</v>
      </c>
      <c r="Q96" s="21">
        <f>N96/L96</f>
        <v>0.44444444444444442</v>
      </c>
      <c r="R96" s="14" t="s">
        <v>17</v>
      </c>
      <c r="S96" s="5">
        <v>33</v>
      </c>
      <c r="T96" s="5">
        <v>3.25</v>
      </c>
      <c r="U96" s="5">
        <v>1.5</v>
      </c>
      <c r="V96" s="5">
        <v>1.75</v>
      </c>
      <c r="W96" s="5">
        <v>41</v>
      </c>
      <c r="X96" s="20">
        <f>U96/T96</f>
        <v>0.46153846153846156</v>
      </c>
      <c r="Y96" s="21">
        <f>V96/T96</f>
        <v>0.53846153846153844</v>
      </c>
    </row>
    <row r="97" spans="1:25" x14ac:dyDescent="0.25">
      <c r="A97" s="1"/>
      <c r="B97" s="14" t="s">
        <v>18</v>
      </c>
      <c r="C97" s="5">
        <v>23</v>
      </c>
      <c r="D97" s="5">
        <v>5.5</v>
      </c>
      <c r="E97" s="5">
        <v>2.25</v>
      </c>
      <c r="F97" s="5">
        <v>3.25</v>
      </c>
      <c r="G97" s="5">
        <v>7</v>
      </c>
      <c r="H97" s="20">
        <f>E97/D97</f>
        <v>0.40909090909090912</v>
      </c>
      <c r="I97" s="21">
        <f>F97/D97</f>
        <v>0.59090909090909094</v>
      </c>
      <c r="J97" s="14" t="s">
        <v>17</v>
      </c>
      <c r="K97" s="5">
        <v>19</v>
      </c>
      <c r="L97" s="5">
        <v>4.75</v>
      </c>
      <c r="M97" s="5">
        <v>2</v>
      </c>
      <c r="N97" s="5">
        <v>2.75</v>
      </c>
      <c r="O97" s="5">
        <v>34</v>
      </c>
      <c r="P97" s="20">
        <f>M97/L97</f>
        <v>0.42105263157894735</v>
      </c>
      <c r="Q97" s="21">
        <f>N97/L97</f>
        <v>0.57894736842105265</v>
      </c>
      <c r="R97" s="14" t="s">
        <v>17</v>
      </c>
      <c r="S97" s="5">
        <v>34</v>
      </c>
      <c r="T97" s="5">
        <v>3</v>
      </c>
      <c r="U97" s="5">
        <v>1.5</v>
      </c>
      <c r="V97" s="5">
        <v>1.5</v>
      </c>
      <c r="W97" s="5">
        <v>11</v>
      </c>
      <c r="X97" s="20">
        <f>U97/T97</f>
        <v>0.5</v>
      </c>
      <c r="Y97" s="21">
        <f>V97/T97</f>
        <v>0.5</v>
      </c>
    </row>
    <row r="98" spans="1:25" x14ac:dyDescent="0.25">
      <c r="A98" s="1"/>
      <c r="B98" s="14" t="s">
        <v>18</v>
      </c>
      <c r="C98" s="5">
        <v>24</v>
      </c>
      <c r="D98" s="5">
        <v>5.75</v>
      </c>
      <c r="E98" s="5">
        <v>2.75</v>
      </c>
      <c r="F98" s="5">
        <v>3</v>
      </c>
      <c r="G98" s="5">
        <v>32</v>
      </c>
      <c r="H98" s="20">
        <f>E98/D98</f>
        <v>0.47826086956521741</v>
      </c>
      <c r="I98" s="21">
        <f>F98/D98</f>
        <v>0.52173913043478259</v>
      </c>
      <c r="J98" s="14" t="s">
        <v>17</v>
      </c>
      <c r="K98" s="5">
        <v>20</v>
      </c>
      <c r="L98" s="5">
        <v>6.25</v>
      </c>
      <c r="M98" s="5">
        <v>4</v>
      </c>
      <c r="N98" s="5">
        <v>2.25</v>
      </c>
      <c r="O98" s="5">
        <v>8</v>
      </c>
      <c r="P98" s="20">
        <f>M98/L98</f>
        <v>0.64</v>
      </c>
      <c r="Q98" s="21">
        <f>N98/L98</f>
        <v>0.36</v>
      </c>
      <c r="R98" s="14" t="s">
        <v>17</v>
      </c>
      <c r="S98" s="5">
        <v>35</v>
      </c>
      <c r="T98" s="5">
        <v>3</v>
      </c>
      <c r="U98" s="5">
        <v>1</v>
      </c>
      <c r="V98" s="5">
        <v>2</v>
      </c>
      <c r="W98" s="5">
        <v>28</v>
      </c>
      <c r="X98" s="20">
        <f>U98/T98</f>
        <v>0.33333333333333331</v>
      </c>
      <c r="Y98" s="21">
        <f>V98/T98</f>
        <v>0.66666666666666663</v>
      </c>
    </row>
    <row r="99" spans="1:25" x14ac:dyDescent="0.25">
      <c r="A99" s="1"/>
      <c r="B99" s="14" t="s">
        <v>18</v>
      </c>
      <c r="C99" s="5">
        <v>25</v>
      </c>
      <c r="D99" s="5">
        <v>5.5</v>
      </c>
      <c r="E99" s="5">
        <v>3.25</v>
      </c>
      <c r="F99" s="5">
        <v>2.25</v>
      </c>
      <c r="G99" s="5">
        <v>30</v>
      </c>
      <c r="H99" s="20">
        <f>E99/D99</f>
        <v>0.59090909090909094</v>
      </c>
      <c r="I99" s="21">
        <f>F99/D99</f>
        <v>0.40909090909090912</v>
      </c>
      <c r="J99" s="14" t="s">
        <v>17</v>
      </c>
      <c r="K99" s="5">
        <v>21</v>
      </c>
      <c r="L99" s="5">
        <v>5.75</v>
      </c>
      <c r="M99" s="5">
        <v>2.5</v>
      </c>
      <c r="N99" s="5">
        <v>3.25</v>
      </c>
      <c r="O99" s="5">
        <v>6</v>
      </c>
      <c r="P99" s="20">
        <f>M99/L99</f>
        <v>0.43478260869565216</v>
      </c>
      <c r="Q99" s="21">
        <f>N99/L99</f>
        <v>0.56521739130434778</v>
      </c>
      <c r="R99" s="14" t="s">
        <v>17</v>
      </c>
      <c r="S99" s="5">
        <v>36</v>
      </c>
      <c r="T99" s="5">
        <v>3.5</v>
      </c>
      <c r="U99" s="5">
        <v>1.75</v>
      </c>
      <c r="V99" s="5">
        <v>1.75</v>
      </c>
      <c r="W99" s="5">
        <v>19</v>
      </c>
      <c r="X99" s="20">
        <f>U99/T99</f>
        <v>0.5</v>
      </c>
      <c r="Y99" s="21">
        <f>V99/T99</f>
        <v>0.5</v>
      </c>
    </row>
    <row r="100" spans="1:25" x14ac:dyDescent="0.25">
      <c r="A100" s="1"/>
      <c r="B100" s="14" t="s">
        <v>18</v>
      </c>
      <c r="C100" s="5">
        <v>26</v>
      </c>
      <c r="D100" s="5">
        <v>4.75</v>
      </c>
      <c r="E100" s="5">
        <v>2.25</v>
      </c>
      <c r="F100" s="5">
        <v>2.5</v>
      </c>
      <c r="G100" s="5">
        <v>44</v>
      </c>
      <c r="H100" s="20">
        <f>E100/D100</f>
        <v>0.47368421052631576</v>
      </c>
      <c r="I100" s="21">
        <f>F100/D100</f>
        <v>0.52631578947368418</v>
      </c>
      <c r="J100" s="14" t="s">
        <v>17</v>
      </c>
      <c r="K100" s="5">
        <v>22</v>
      </c>
      <c r="L100" s="5">
        <v>4.5</v>
      </c>
      <c r="M100" s="5">
        <v>2.5</v>
      </c>
      <c r="N100" s="5">
        <v>2</v>
      </c>
      <c r="O100" s="5">
        <v>13</v>
      </c>
      <c r="P100" s="20">
        <f>M100/L100</f>
        <v>0.55555555555555558</v>
      </c>
      <c r="Q100" s="21">
        <f>N100/L100</f>
        <v>0.44444444444444442</v>
      </c>
      <c r="R100" s="14" t="s">
        <v>17</v>
      </c>
      <c r="S100" s="5">
        <v>37</v>
      </c>
      <c r="T100" s="5">
        <v>4.5</v>
      </c>
      <c r="U100" s="5">
        <v>2.25</v>
      </c>
      <c r="V100" s="5">
        <v>2.25</v>
      </c>
      <c r="W100" s="5">
        <v>1</v>
      </c>
      <c r="X100" s="20">
        <f>U100/T100</f>
        <v>0.5</v>
      </c>
      <c r="Y100" s="21">
        <f>V100/T100</f>
        <v>0.5</v>
      </c>
    </row>
    <row r="101" spans="1:25" x14ac:dyDescent="0.25">
      <c r="A101" s="1"/>
      <c r="B101" s="14" t="s">
        <v>18</v>
      </c>
      <c r="C101" s="5">
        <v>27</v>
      </c>
      <c r="D101" s="5">
        <v>5.5</v>
      </c>
      <c r="E101" s="5">
        <v>3.25</v>
      </c>
      <c r="F101" s="5">
        <v>2.25</v>
      </c>
      <c r="G101" s="5">
        <v>34</v>
      </c>
      <c r="H101" s="20">
        <f>E101/D101</f>
        <v>0.59090909090909094</v>
      </c>
      <c r="I101" s="21">
        <f>F101/D101</f>
        <v>0.40909090909090912</v>
      </c>
      <c r="J101" s="14" t="s">
        <v>17</v>
      </c>
      <c r="K101" s="5">
        <v>23</v>
      </c>
      <c r="L101" s="5">
        <v>6</v>
      </c>
      <c r="M101" s="5">
        <v>2.5</v>
      </c>
      <c r="N101" s="5">
        <v>3.5</v>
      </c>
      <c r="O101" s="5">
        <v>16</v>
      </c>
      <c r="P101" s="20">
        <f>M101/L101</f>
        <v>0.41666666666666669</v>
      </c>
      <c r="Q101" s="21">
        <f>N101/L101</f>
        <v>0.58333333333333337</v>
      </c>
      <c r="R101" s="14" t="s">
        <v>17</v>
      </c>
      <c r="S101" s="5">
        <v>38</v>
      </c>
      <c r="T101" s="5">
        <v>3.5</v>
      </c>
      <c r="U101" s="5">
        <v>2</v>
      </c>
      <c r="V101" s="5">
        <v>1.5</v>
      </c>
      <c r="W101" s="5">
        <v>9</v>
      </c>
      <c r="X101" s="20">
        <f>U101/T101</f>
        <v>0.5714285714285714</v>
      </c>
      <c r="Y101" s="21">
        <f>V101/T101</f>
        <v>0.42857142857142855</v>
      </c>
    </row>
    <row r="102" spans="1:25" x14ac:dyDescent="0.25">
      <c r="A102" s="1"/>
      <c r="B102" s="14" t="s">
        <v>18</v>
      </c>
      <c r="C102" s="5">
        <v>28</v>
      </c>
      <c r="D102" s="5">
        <v>5.75</v>
      </c>
      <c r="E102" s="5">
        <v>4.75</v>
      </c>
      <c r="F102" s="5">
        <v>1</v>
      </c>
      <c r="G102" s="5">
        <v>49</v>
      </c>
      <c r="H102" s="20">
        <f>E102/D102</f>
        <v>0.82608695652173914</v>
      </c>
      <c r="I102" s="21">
        <f>F102/D102</f>
        <v>0.17391304347826086</v>
      </c>
      <c r="J102" s="14" t="s">
        <v>17</v>
      </c>
      <c r="K102" s="5">
        <v>24</v>
      </c>
      <c r="L102" s="5">
        <v>5.5</v>
      </c>
      <c r="M102" s="5">
        <v>2.5</v>
      </c>
      <c r="N102" s="5">
        <v>3</v>
      </c>
      <c r="O102" s="5">
        <v>15</v>
      </c>
      <c r="P102" s="20">
        <f>M102/L102</f>
        <v>0.45454545454545453</v>
      </c>
      <c r="Q102" s="21">
        <f>N102/L102</f>
        <v>0.54545454545454541</v>
      </c>
      <c r="R102" s="14" t="s">
        <v>17</v>
      </c>
      <c r="S102" s="5">
        <v>39</v>
      </c>
      <c r="T102" s="5">
        <v>3.25</v>
      </c>
      <c r="U102" s="5">
        <v>2</v>
      </c>
      <c r="V102" s="5">
        <v>1.25</v>
      </c>
      <c r="W102" s="5">
        <v>13</v>
      </c>
      <c r="X102" s="20">
        <f>U102/T102</f>
        <v>0.61538461538461542</v>
      </c>
      <c r="Y102" s="21">
        <f>V102/T102</f>
        <v>0.38461538461538464</v>
      </c>
    </row>
    <row r="103" spans="1:25" x14ac:dyDescent="0.25">
      <c r="A103" s="1"/>
      <c r="B103" s="14" t="s">
        <v>18</v>
      </c>
      <c r="C103" s="5">
        <v>29</v>
      </c>
      <c r="D103" s="5">
        <v>5.5</v>
      </c>
      <c r="E103" s="5">
        <v>4</v>
      </c>
      <c r="F103" s="5">
        <v>1.5</v>
      </c>
      <c r="G103" s="5">
        <v>43</v>
      </c>
      <c r="H103" s="20">
        <f>E103/D103</f>
        <v>0.72727272727272729</v>
      </c>
      <c r="I103" s="21">
        <f>F103/D103</f>
        <v>0.27272727272727271</v>
      </c>
      <c r="J103" s="14" t="s">
        <v>17</v>
      </c>
      <c r="K103" s="5">
        <v>25</v>
      </c>
      <c r="L103" s="5">
        <v>6</v>
      </c>
      <c r="M103" s="5">
        <v>3.25</v>
      </c>
      <c r="N103" s="5">
        <v>2.75</v>
      </c>
      <c r="O103" s="5">
        <v>2</v>
      </c>
      <c r="P103" s="20">
        <f>M103/L103</f>
        <v>0.54166666666666663</v>
      </c>
      <c r="Q103" s="21">
        <f>N103/L103</f>
        <v>0.45833333333333331</v>
      </c>
      <c r="R103" s="14" t="s">
        <v>17</v>
      </c>
      <c r="S103" s="5">
        <v>40</v>
      </c>
      <c r="T103" s="5">
        <v>3.75</v>
      </c>
      <c r="U103" s="5">
        <v>1.75</v>
      </c>
      <c r="V103" s="5">
        <v>2</v>
      </c>
      <c r="W103" s="5">
        <v>34</v>
      </c>
      <c r="X103" s="20">
        <f>U103/T103</f>
        <v>0.46666666666666667</v>
      </c>
      <c r="Y103" s="21">
        <f>V103/T103</f>
        <v>0.53333333333333333</v>
      </c>
    </row>
    <row r="104" spans="1:25" x14ac:dyDescent="0.25">
      <c r="A104" s="1"/>
      <c r="B104" s="14" t="s">
        <v>18</v>
      </c>
      <c r="C104" s="5">
        <v>30</v>
      </c>
      <c r="D104" s="5">
        <v>4</v>
      </c>
      <c r="E104" s="5">
        <v>3</v>
      </c>
      <c r="F104" s="5">
        <v>1</v>
      </c>
      <c r="G104" s="5">
        <v>47</v>
      </c>
      <c r="H104" s="20">
        <f>E104/D104</f>
        <v>0.75</v>
      </c>
      <c r="I104" s="21">
        <f>F104/D104</f>
        <v>0.25</v>
      </c>
      <c r="J104" s="14" t="s">
        <v>17</v>
      </c>
      <c r="K104" s="5">
        <v>26</v>
      </c>
      <c r="L104" s="5">
        <v>7.25</v>
      </c>
      <c r="M104" s="5">
        <v>3</v>
      </c>
      <c r="N104" s="5">
        <v>4.25</v>
      </c>
      <c r="O104" s="5">
        <v>4</v>
      </c>
      <c r="P104" s="20">
        <f>M104/L104</f>
        <v>0.41379310344827586</v>
      </c>
      <c r="Q104" s="21">
        <f>N104/L104</f>
        <v>0.58620689655172409</v>
      </c>
      <c r="R104" s="14" t="s">
        <v>17</v>
      </c>
      <c r="S104" s="5">
        <v>41</v>
      </c>
      <c r="T104" s="5">
        <v>4.5</v>
      </c>
      <c r="U104" s="5">
        <v>2</v>
      </c>
      <c r="V104" s="5">
        <v>2.5</v>
      </c>
      <c r="W104" s="5">
        <v>66</v>
      </c>
      <c r="X104" s="20">
        <f>U104/T104</f>
        <v>0.44444444444444442</v>
      </c>
      <c r="Y104" s="21">
        <f>V104/T104</f>
        <v>0.55555555555555558</v>
      </c>
    </row>
    <row r="105" spans="1:25" x14ac:dyDescent="0.25">
      <c r="A105" s="1"/>
      <c r="B105" s="14" t="s">
        <v>18</v>
      </c>
      <c r="C105" s="5">
        <v>31</v>
      </c>
      <c r="D105" s="5">
        <v>5.5</v>
      </c>
      <c r="E105" s="5">
        <v>3</v>
      </c>
      <c r="F105" s="5">
        <v>2.5</v>
      </c>
      <c r="G105" s="5">
        <v>31</v>
      </c>
      <c r="H105" s="20">
        <f>E105/D105</f>
        <v>0.54545454545454541</v>
      </c>
      <c r="I105" s="21">
        <f>F105/D105</f>
        <v>0.45454545454545453</v>
      </c>
      <c r="J105" s="14" t="s">
        <v>17</v>
      </c>
      <c r="K105" s="5">
        <v>27</v>
      </c>
      <c r="L105" s="5">
        <v>5.5</v>
      </c>
      <c r="M105" s="5">
        <v>2</v>
      </c>
      <c r="N105" s="5">
        <v>3.5</v>
      </c>
      <c r="O105" s="5">
        <v>6</v>
      </c>
      <c r="P105" s="20">
        <f>M105/L105</f>
        <v>0.36363636363636365</v>
      </c>
      <c r="Q105" s="21">
        <f>N105/L105</f>
        <v>0.63636363636363635</v>
      </c>
      <c r="R105" s="14" t="s">
        <v>17</v>
      </c>
      <c r="S105" s="5">
        <v>42</v>
      </c>
      <c r="T105" s="5">
        <v>3.25</v>
      </c>
      <c r="U105" s="5">
        <v>1.75</v>
      </c>
      <c r="V105" s="5">
        <v>1.5</v>
      </c>
      <c r="W105" s="5">
        <v>65</v>
      </c>
      <c r="X105" s="20">
        <f>U105/T105</f>
        <v>0.53846153846153844</v>
      </c>
      <c r="Y105" s="21">
        <f>V105/T105</f>
        <v>0.46153846153846156</v>
      </c>
    </row>
    <row r="106" spans="1:25" x14ac:dyDescent="0.25">
      <c r="A106" s="1"/>
      <c r="B106" s="14" t="s">
        <v>18</v>
      </c>
      <c r="C106" s="5">
        <v>32</v>
      </c>
      <c r="D106" s="5">
        <v>7.75</v>
      </c>
      <c r="E106" s="5">
        <v>5.5</v>
      </c>
      <c r="F106" s="5">
        <v>2.25</v>
      </c>
      <c r="G106" s="5">
        <v>13</v>
      </c>
      <c r="H106" s="20">
        <f>E106/D106</f>
        <v>0.70967741935483875</v>
      </c>
      <c r="I106" s="21">
        <f>F106/D106</f>
        <v>0.29032258064516131</v>
      </c>
      <c r="J106" s="14" t="s">
        <v>17</v>
      </c>
      <c r="K106" s="5">
        <v>28</v>
      </c>
      <c r="L106" s="5">
        <v>6.5</v>
      </c>
      <c r="M106" s="5">
        <v>2.25</v>
      </c>
      <c r="N106" s="5">
        <v>4.25</v>
      </c>
      <c r="O106" s="5">
        <v>22</v>
      </c>
      <c r="P106" s="20">
        <f>M106/L106</f>
        <v>0.34615384615384615</v>
      </c>
      <c r="Q106" s="21">
        <f>N106/L106</f>
        <v>0.65384615384615385</v>
      </c>
      <c r="R106" s="14" t="s">
        <v>17</v>
      </c>
      <c r="S106" s="5">
        <v>43</v>
      </c>
      <c r="T106" s="5">
        <v>4.5</v>
      </c>
      <c r="U106" s="5">
        <v>2.5</v>
      </c>
      <c r="V106" s="5">
        <v>2</v>
      </c>
      <c r="W106" s="5">
        <v>75</v>
      </c>
      <c r="X106" s="20">
        <f>U106/T106</f>
        <v>0.55555555555555558</v>
      </c>
      <c r="Y106" s="21">
        <f>V106/T106</f>
        <v>0.44444444444444442</v>
      </c>
    </row>
    <row r="107" spans="1:25" x14ac:dyDescent="0.25">
      <c r="A107" s="1"/>
      <c r="B107" s="14" t="s">
        <v>18</v>
      </c>
      <c r="C107" s="5">
        <v>33</v>
      </c>
      <c r="D107" s="5">
        <v>6.25</v>
      </c>
      <c r="E107" s="5">
        <v>3.75</v>
      </c>
      <c r="F107" s="5">
        <v>2.5</v>
      </c>
      <c r="G107" s="5">
        <v>14</v>
      </c>
      <c r="H107" s="20">
        <f>E107/D107</f>
        <v>0.6</v>
      </c>
      <c r="I107" s="21">
        <f>F107/D107</f>
        <v>0.4</v>
      </c>
      <c r="J107" s="14" t="s">
        <v>17</v>
      </c>
      <c r="K107" s="5">
        <v>29</v>
      </c>
      <c r="L107" s="5">
        <v>5.25</v>
      </c>
      <c r="M107" s="5">
        <v>2</v>
      </c>
      <c r="N107" s="5">
        <v>3.25</v>
      </c>
      <c r="O107" s="5">
        <v>33</v>
      </c>
      <c r="P107" s="20">
        <f>M107/L107</f>
        <v>0.38095238095238093</v>
      </c>
      <c r="Q107" s="21">
        <f>N107/L107</f>
        <v>0.61904761904761907</v>
      </c>
      <c r="R107" s="14" t="s">
        <v>17</v>
      </c>
      <c r="S107" s="5">
        <v>44</v>
      </c>
      <c r="T107" s="5">
        <v>5.25</v>
      </c>
      <c r="U107" s="5">
        <v>3</v>
      </c>
      <c r="V107" s="5">
        <v>2.25</v>
      </c>
      <c r="W107" s="5">
        <v>72</v>
      </c>
      <c r="X107" s="20">
        <f>U107/T107</f>
        <v>0.5714285714285714</v>
      </c>
      <c r="Y107" s="21">
        <f>V107/T107</f>
        <v>0.42857142857142855</v>
      </c>
    </row>
    <row r="108" spans="1:25" x14ac:dyDescent="0.25">
      <c r="A108" s="1"/>
      <c r="B108" s="14" t="s">
        <v>18</v>
      </c>
      <c r="C108" s="5">
        <v>34</v>
      </c>
      <c r="D108" s="5">
        <v>4.75</v>
      </c>
      <c r="E108" s="5">
        <v>2.75</v>
      </c>
      <c r="F108" s="5">
        <v>2</v>
      </c>
      <c r="G108" s="5">
        <v>36</v>
      </c>
      <c r="H108" s="20">
        <f>E108/D108</f>
        <v>0.57894736842105265</v>
      </c>
      <c r="I108" s="21">
        <f>F108/D108</f>
        <v>0.42105263157894735</v>
      </c>
      <c r="J108" s="14" t="s">
        <v>17</v>
      </c>
      <c r="K108" s="5">
        <v>30</v>
      </c>
      <c r="L108" s="5">
        <v>7</v>
      </c>
      <c r="M108" s="5">
        <v>2.75</v>
      </c>
      <c r="N108" s="5">
        <v>4.25</v>
      </c>
      <c r="O108" s="5">
        <v>7</v>
      </c>
      <c r="P108" s="20">
        <f>M108/L108</f>
        <v>0.39285714285714285</v>
      </c>
      <c r="Q108" s="21">
        <f>N108/L108</f>
        <v>0.6071428571428571</v>
      </c>
      <c r="R108" s="14" t="s">
        <v>17</v>
      </c>
      <c r="S108" s="5">
        <v>45</v>
      </c>
      <c r="T108" s="5">
        <v>4</v>
      </c>
      <c r="U108" s="5">
        <v>2.5</v>
      </c>
      <c r="V108" s="5">
        <v>1.5</v>
      </c>
      <c r="W108" s="5">
        <v>40</v>
      </c>
      <c r="X108" s="20">
        <f>U108/T108</f>
        <v>0.625</v>
      </c>
      <c r="Y108" s="21">
        <f>V108/T108</f>
        <v>0.375</v>
      </c>
    </row>
    <row r="109" spans="1:25" x14ac:dyDescent="0.25">
      <c r="A109" s="1"/>
      <c r="B109" s="14" t="s">
        <v>18</v>
      </c>
      <c r="C109" s="5">
        <v>35</v>
      </c>
      <c r="D109" s="5">
        <v>6.25</v>
      </c>
      <c r="E109" s="5">
        <v>3</v>
      </c>
      <c r="F109" s="5">
        <v>3.25</v>
      </c>
      <c r="G109" s="5">
        <v>5</v>
      </c>
      <c r="H109" s="20">
        <f>E109/D109</f>
        <v>0.48</v>
      </c>
      <c r="I109" s="21">
        <f>F109/D109</f>
        <v>0.52</v>
      </c>
      <c r="J109" s="14" t="s">
        <v>17</v>
      </c>
      <c r="K109" s="5">
        <v>31</v>
      </c>
      <c r="L109" s="5">
        <v>5.5</v>
      </c>
      <c r="M109" s="5">
        <v>2.25</v>
      </c>
      <c r="N109" s="5">
        <v>3.25</v>
      </c>
      <c r="O109" s="5">
        <v>3</v>
      </c>
      <c r="P109" s="20">
        <f>M109/L109</f>
        <v>0.40909090909090912</v>
      </c>
      <c r="Q109" s="21">
        <f>N109/L109</f>
        <v>0.59090909090909094</v>
      </c>
      <c r="R109" s="14" t="s">
        <v>17</v>
      </c>
      <c r="S109" s="5">
        <v>46</v>
      </c>
      <c r="T109" s="5">
        <v>7.25</v>
      </c>
      <c r="U109" s="5">
        <v>5.25</v>
      </c>
      <c r="V109" s="5">
        <v>2</v>
      </c>
      <c r="W109" s="5">
        <v>46</v>
      </c>
      <c r="X109" s="20">
        <f>U109/T109</f>
        <v>0.72413793103448276</v>
      </c>
      <c r="Y109" s="21">
        <f>V109/T109</f>
        <v>0.27586206896551724</v>
      </c>
    </row>
    <row r="110" spans="1:25" x14ac:dyDescent="0.25">
      <c r="A110" s="1"/>
      <c r="B110" s="14" t="s">
        <v>18</v>
      </c>
      <c r="C110" s="5">
        <v>36</v>
      </c>
      <c r="D110" s="5">
        <v>4.25</v>
      </c>
      <c r="E110" s="5">
        <v>2.25</v>
      </c>
      <c r="F110" s="5">
        <v>2</v>
      </c>
      <c r="G110" s="5">
        <v>8</v>
      </c>
      <c r="H110" s="20">
        <f>E110/D110</f>
        <v>0.52941176470588236</v>
      </c>
      <c r="I110" s="21">
        <f>F110/D110</f>
        <v>0.47058823529411764</v>
      </c>
      <c r="J110" s="14" t="s">
        <v>17</v>
      </c>
      <c r="K110" s="5">
        <v>32</v>
      </c>
      <c r="L110" s="5">
        <v>8</v>
      </c>
      <c r="M110" s="5">
        <v>3.25</v>
      </c>
      <c r="N110" s="5">
        <v>4.75</v>
      </c>
      <c r="O110" s="5">
        <v>12</v>
      </c>
      <c r="P110" s="20">
        <f>M110/L110</f>
        <v>0.40625</v>
      </c>
      <c r="Q110" s="21">
        <f>N110/L110</f>
        <v>0.59375</v>
      </c>
      <c r="R110" s="14" t="s">
        <v>17</v>
      </c>
      <c r="S110" s="5">
        <v>47</v>
      </c>
      <c r="T110" s="5">
        <v>3.5</v>
      </c>
      <c r="U110" s="5">
        <v>1.5</v>
      </c>
      <c r="V110" s="5">
        <v>2</v>
      </c>
      <c r="W110" s="5">
        <v>53</v>
      </c>
      <c r="X110" s="20">
        <f>U110/T110</f>
        <v>0.42857142857142855</v>
      </c>
      <c r="Y110" s="21">
        <f>V110/T110</f>
        <v>0.5714285714285714</v>
      </c>
    </row>
    <row r="111" spans="1:25" x14ac:dyDescent="0.25">
      <c r="A111" s="1"/>
      <c r="B111" s="14" t="s">
        <v>18</v>
      </c>
      <c r="C111" s="5">
        <v>37</v>
      </c>
      <c r="D111" s="5">
        <v>3.75</v>
      </c>
      <c r="E111" s="5">
        <v>2</v>
      </c>
      <c r="F111" s="5">
        <v>1.75</v>
      </c>
      <c r="G111" s="5">
        <v>2</v>
      </c>
      <c r="H111" s="20">
        <f>E111/D111</f>
        <v>0.53333333333333333</v>
      </c>
      <c r="I111" s="21">
        <f>F111/D111</f>
        <v>0.46666666666666667</v>
      </c>
      <c r="J111" s="14" t="s">
        <v>17</v>
      </c>
      <c r="K111" s="5">
        <v>33</v>
      </c>
      <c r="L111" s="5">
        <v>5</v>
      </c>
      <c r="M111" s="5">
        <v>1.5</v>
      </c>
      <c r="N111" s="5">
        <v>3.5</v>
      </c>
      <c r="O111" s="5">
        <v>15</v>
      </c>
      <c r="P111" s="20">
        <f>M111/L111</f>
        <v>0.3</v>
      </c>
      <c r="Q111" s="21">
        <f>N111/L111</f>
        <v>0.7</v>
      </c>
      <c r="R111" s="14" t="s">
        <v>17</v>
      </c>
      <c r="S111" s="5">
        <v>48</v>
      </c>
      <c r="T111" s="5">
        <v>4.25</v>
      </c>
      <c r="U111" s="5">
        <v>2.75</v>
      </c>
      <c r="V111" s="5">
        <v>1.5</v>
      </c>
      <c r="W111" s="5">
        <v>53</v>
      </c>
      <c r="X111" s="20">
        <f>U111/T111</f>
        <v>0.6470588235294118</v>
      </c>
      <c r="Y111" s="21">
        <f>V111/T111</f>
        <v>0.35294117647058826</v>
      </c>
    </row>
    <row r="112" spans="1:25" x14ac:dyDescent="0.25">
      <c r="A112" s="1"/>
      <c r="B112" s="14" t="s">
        <v>18</v>
      </c>
      <c r="C112" s="5">
        <v>38</v>
      </c>
      <c r="D112" s="5">
        <v>5.5</v>
      </c>
      <c r="E112" s="5">
        <v>3.5</v>
      </c>
      <c r="F112" s="5">
        <v>2</v>
      </c>
      <c r="G112" s="5">
        <v>3</v>
      </c>
      <c r="H112" s="20">
        <f>E112/D112</f>
        <v>0.63636363636363635</v>
      </c>
      <c r="I112" s="21">
        <f>F112/D112</f>
        <v>0.36363636363636365</v>
      </c>
      <c r="J112" s="14" t="s">
        <v>17</v>
      </c>
      <c r="K112" s="5">
        <v>34</v>
      </c>
      <c r="L112" s="5">
        <v>4</v>
      </c>
      <c r="M112" s="5">
        <v>1.75</v>
      </c>
      <c r="N112" s="5">
        <v>2.25</v>
      </c>
      <c r="O112" s="5">
        <v>33</v>
      </c>
      <c r="P112" s="20">
        <f>M112/L112</f>
        <v>0.4375</v>
      </c>
      <c r="Q112" s="21">
        <f>N112/L112</f>
        <v>0.5625</v>
      </c>
      <c r="R112" s="14" t="s">
        <v>17</v>
      </c>
      <c r="S112" s="5">
        <v>49</v>
      </c>
      <c r="T112" s="5"/>
      <c r="U112" s="5"/>
      <c r="V112" s="5"/>
      <c r="W112" s="5">
        <v>58</v>
      </c>
      <c r="X112" s="20"/>
      <c r="Y112" s="21"/>
    </row>
    <row r="113" spans="1:25" x14ac:dyDescent="0.25">
      <c r="A113" s="1"/>
      <c r="B113" s="14" t="s">
        <v>18</v>
      </c>
      <c r="C113" s="5">
        <v>39</v>
      </c>
      <c r="D113" s="5">
        <v>3.25</v>
      </c>
      <c r="E113" s="5">
        <v>1.75</v>
      </c>
      <c r="F113" s="5">
        <v>1.5</v>
      </c>
      <c r="G113" s="5">
        <v>7</v>
      </c>
      <c r="H113" s="20">
        <f>E113/D113</f>
        <v>0.53846153846153844</v>
      </c>
      <c r="I113" s="21">
        <f>F113/D113</f>
        <v>0.46153846153846156</v>
      </c>
      <c r="J113" s="14" t="s">
        <v>17</v>
      </c>
      <c r="K113" s="5">
        <v>35</v>
      </c>
      <c r="L113" s="5">
        <v>5.25</v>
      </c>
      <c r="M113" s="5">
        <v>2.25</v>
      </c>
      <c r="N113" s="5">
        <v>3</v>
      </c>
      <c r="O113" s="5">
        <v>4</v>
      </c>
      <c r="P113" s="20">
        <f>M113/L113</f>
        <v>0.42857142857142855</v>
      </c>
      <c r="Q113" s="21">
        <f>N113/L113</f>
        <v>0.5714285714285714</v>
      </c>
      <c r="R113" s="14" t="s">
        <v>17</v>
      </c>
      <c r="S113" s="5">
        <v>50</v>
      </c>
      <c r="T113" s="5">
        <v>5</v>
      </c>
      <c r="U113" s="5">
        <v>3</v>
      </c>
      <c r="V113" s="5">
        <v>2</v>
      </c>
      <c r="W113" s="5">
        <v>57</v>
      </c>
      <c r="X113" s="20">
        <f>U113/T113</f>
        <v>0.6</v>
      </c>
      <c r="Y113" s="21">
        <f>V113/T113</f>
        <v>0.4</v>
      </c>
    </row>
    <row r="114" spans="1:25" x14ac:dyDescent="0.25">
      <c r="A114" s="1"/>
      <c r="B114" s="14" t="s">
        <v>18</v>
      </c>
      <c r="C114" s="5">
        <v>40</v>
      </c>
      <c r="D114" s="5">
        <v>7.25</v>
      </c>
      <c r="E114" s="5">
        <v>4.5</v>
      </c>
      <c r="F114" s="5">
        <v>2.75</v>
      </c>
      <c r="G114" s="5">
        <v>10</v>
      </c>
      <c r="H114" s="20">
        <f>E114/D114</f>
        <v>0.62068965517241381</v>
      </c>
      <c r="I114" s="21">
        <f>F114/D114</f>
        <v>0.37931034482758619</v>
      </c>
      <c r="J114" s="14" t="s">
        <v>17</v>
      </c>
      <c r="K114" s="5">
        <v>36</v>
      </c>
      <c r="L114" s="5">
        <v>5.75</v>
      </c>
      <c r="M114" s="5">
        <v>1.75</v>
      </c>
      <c r="N114" s="5">
        <v>4</v>
      </c>
      <c r="O114" s="5">
        <v>3</v>
      </c>
      <c r="P114" s="20">
        <f>M114/L114</f>
        <v>0.30434782608695654</v>
      </c>
      <c r="Q114" s="21">
        <f>N114/L114</f>
        <v>0.69565217391304346</v>
      </c>
      <c r="R114" s="14" t="s">
        <v>17</v>
      </c>
      <c r="S114" s="5">
        <v>51</v>
      </c>
      <c r="T114" s="5">
        <v>4.25</v>
      </c>
      <c r="U114" s="5">
        <v>1.75</v>
      </c>
      <c r="V114" s="5">
        <v>2.5</v>
      </c>
      <c r="W114" s="5">
        <v>63</v>
      </c>
      <c r="X114" s="20">
        <f>U114/T114</f>
        <v>0.41176470588235292</v>
      </c>
      <c r="Y114" s="21">
        <f>V114/T114</f>
        <v>0.58823529411764708</v>
      </c>
    </row>
    <row r="115" spans="1:25" x14ac:dyDescent="0.25">
      <c r="A115" s="1"/>
      <c r="B115" s="14" t="s">
        <v>18</v>
      </c>
      <c r="C115" s="5">
        <v>41</v>
      </c>
      <c r="D115" s="5">
        <v>4.75</v>
      </c>
      <c r="E115" s="5">
        <v>1.75</v>
      </c>
      <c r="F115" s="5">
        <v>3</v>
      </c>
      <c r="G115" s="5">
        <v>17</v>
      </c>
      <c r="H115" s="20">
        <f>E115/D115</f>
        <v>0.36842105263157893</v>
      </c>
      <c r="I115" s="21">
        <f>F115/D115</f>
        <v>0.63157894736842102</v>
      </c>
      <c r="J115" s="14" t="s">
        <v>17</v>
      </c>
      <c r="K115" s="5">
        <v>37</v>
      </c>
      <c r="L115" s="5">
        <v>7.25</v>
      </c>
      <c r="M115" s="5">
        <v>2</v>
      </c>
      <c r="N115" s="5">
        <v>5.25</v>
      </c>
      <c r="O115" s="5">
        <v>8</v>
      </c>
      <c r="P115" s="20">
        <f>M115/L115</f>
        <v>0.27586206896551724</v>
      </c>
      <c r="Q115" s="21">
        <f>N115/L115</f>
        <v>0.72413793103448276</v>
      </c>
      <c r="R115" s="14" t="s">
        <v>17</v>
      </c>
      <c r="S115" s="5">
        <v>52</v>
      </c>
      <c r="T115" s="5">
        <v>4.5</v>
      </c>
      <c r="U115" s="5">
        <v>2.5</v>
      </c>
      <c r="V115" s="5">
        <v>2</v>
      </c>
      <c r="W115" s="5">
        <v>36</v>
      </c>
      <c r="X115" s="20">
        <f>U115/T115</f>
        <v>0.55555555555555558</v>
      </c>
      <c r="Y115" s="21">
        <f>V115/T115</f>
        <v>0.44444444444444442</v>
      </c>
    </row>
    <row r="116" spans="1:25" x14ac:dyDescent="0.25">
      <c r="A116" s="1"/>
      <c r="B116" s="14" t="s">
        <v>18</v>
      </c>
      <c r="C116" s="5">
        <v>42</v>
      </c>
      <c r="D116" s="5">
        <v>5</v>
      </c>
      <c r="E116" s="5">
        <v>3.75</v>
      </c>
      <c r="F116" s="5">
        <v>1.25</v>
      </c>
      <c r="G116" s="5">
        <v>54</v>
      </c>
      <c r="H116" s="20">
        <f>E116/D116</f>
        <v>0.75</v>
      </c>
      <c r="I116" s="21">
        <f>F116/D116</f>
        <v>0.25</v>
      </c>
      <c r="J116" s="14" t="s">
        <v>17</v>
      </c>
      <c r="K116" s="5">
        <v>38</v>
      </c>
      <c r="L116" s="5">
        <v>4.75</v>
      </c>
      <c r="M116" s="5">
        <v>2.5</v>
      </c>
      <c r="N116" s="5">
        <v>2.25</v>
      </c>
      <c r="O116" s="5">
        <v>1</v>
      </c>
      <c r="P116" s="20">
        <f>M116/L116</f>
        <v>0.52631578947368418</v>
      </c>
      <c r="Q116" s="21">
        <f>N116/L116</f>
        <v>0.47368421052631576</v>
      </c>
      <c r="R116" s="14" t="s">
        <v>17</v>
      </c>
      <c r="S116" s="5">
        <v>53</v>
      </c>
      <c r="T116" s="5">
        <v>5.5</v>
      </c>
      <c r="U116" s="5">
        <v>2.75</v>
      </c>
      <c r="V116" s="5">
        <v>2.75</v>
      </c>
      <c r="W116" s="5">
        <v>45</v>
      </c>
      <c r="X116" s="20">
        <f>U116/T116</f>
        <v>0.5</v>
      </c>
      <c r="Y116" s="21">
        <f>V116/T116</f>
        <v>0.5</v>
      </c>
    </row>
    <row r="117" spans="1:25" x14ac:dyDescent="0.25">
      <c r="A117" s="1"/>
      <c r="B117" s="14" t="s">
        <v>18</v>
      </c>
      <c r="C117" s="5">
        <v>43</v>
      </c>
      <c r="D117" s="5">
        <v>5.25</v>
      </c>
      <c r="E117" s="5">
        <v>3.25</v>
      </c>
      <c r="F117" s="5">
        <v>2</v>
      </c>
      <c r="G117" s="5">
        <v>46</v>
      </c>
      <c r="H117" s="20">
        <f>E117/D117</f>
        <v>0.61904761904761907</v>
      </c>
      <c r="I117" s="21">
        <f>F117/D117</f>
        <v>0.38095238095238093</v>
      </c>
      <c r="J117" s="14" t="s">
        <v>17</v>
      </c>
      <c r="K117" s="5">
        <v>39</v>
      </c>
      <c r="L117" s="5">
        <v>4.25</v>
      </c>
      <c r="M117" s="5">
        <v>1.75</v>
      </c>
      <c r="N117" s="5">
        <v>2.5</v>
      </c>
      <c r="O117" s="5">
        <v>5</v>
      </c>
      <c r="P117" s="20">
        <f>M117/L117</f>
        <v>0.41176470588235292</v>
      </c>
      <c r="Q117" s="21">
        <f>N117/L117</f>
        <v>0.58823529411764708</v>
      </c>
      <c r="R117" s="14" t="s">
        <v>17</v>
      </c>
      <c r="S117" s="5">
        <v>54</v>
      </c>
      <c r="T117" s="5">
        <v>4</v>
      </c>
      <c r="U117" s="5">
        <v>1.75</v>
      </c>
      <c r="V117" s="5">
        <v>2.25</v>
      </c>
      <c r="W117" s="5">
        <v>36</v>
      </c>
      <c r="X117" s="20">
        <f>U117/T117</f>
        <v>0.4375</v>
      </c>
      <c r="Y117" s="21">
        <f>V117/T117</f>
        <v>0.5625</v>
      </c>
    </row>
    <row r="118" spans="1:25" x14ac:dyDescent="0.25">
      <c r="A118" s="1"/>
      <c r="B118" s="14" t="s">
        <v>18</v>
      </c>
      <c r="C118" s="5">
        <v>44</v>
      </c>
      <c r="D118" s="5">
        <v>6.25</v>
      </c>
      <c r="E118" s="5">
        <v>4.25</v>
      </c>
      <c r="F118" s="5">
        <v>2</v>
      </c>
      <c r="G118" s="5">
        <v>43</v>
      </c>
      <c r="H118" s="20">
        <f>E118/D118</f>
        <v>0.68</v>
      </c>
      <c r="I118" s="21">
        <f>F118/D118</f>
        <v>0.32</v>
      </c>
      <c r="J118" s="14" t="s">
        <v>17</v>
      </c>
      <c r="K118" s="5">
        <v>40</v>
      </c>
      <c r="L118" s="5">
        <v>6.5</v>
      </c>
      <c r="M118" s="5">
        <v>2</v>
      </c>
      <c r="N118" s="5">
        <v>4.5</v>
      </c>
      <c r="O118" s="5">
        <v>3</v>
      </c>
      <c r="P118" s="20">
        <f>M118/L118</f>
        <v>0.30769230769230771</v>
      </c>
      <c r="Q118" s="21">
        <f>N118/L118</f>
        <v>0.69230769230769229</v>
      </c>
      <c r="R118" s="14" t="s">
        <v>17</v>
      </c>
      <c r="S118" s="5">
        <v>56</v>
      </c>
      <c r="T118" s="5">
        <v>3.5</v>
      </c>
      <c r="U118" s="5">
        <v>1.5</v>
      </c>
      <c r="V118" s="5">
        <v>2</v>
      </c>
      <c r="W118" s="5">
        <v>3</v>
      </c>
      <c r="X118" s="20">
        <f>U118/T118</f>
        <v>0.42857142857142855</v>
      </c>
      <c r="Y118" s="21">
        <f>V118/T118</f>
        <v>0.5714285714285714</v>
      </c>
    </row>
    <row r="119" spans="1:25" x14ac:dyDescent="0.25">
      <c r="A119" s="1"/>
      <c r="B119" s="14" t="s">
        <v>18</v>
      </c>
      <c r="C119" s="5">
        <v>45</v>
      </c>
      <c r="D119" s="5">
        <v>5</v>
      </c>
      <c r="E119" s="5">
        <v>2.25</v>
      </c>
      <c r="F119" s="5">
        <v>2.75</v>
      </c>
      <c r="G119" s="5">
        <v>23</v>
      </c>
      <c r="H119" s="20">
        <f>E119/D119</f>
        <v>0.45</v>
      </c>
      <c r="I119" s="21">
        <f>F119/D119</f>
        <v>0.55000000000000004</v>
      </c>
      <c r="J119" s="14" t="s">
        <v>17</v>
      </c>
      <c r="K119" s="5">
        <v>41</v>
      </c>
      <c r="L119" s="5">
        <v>5.75</v>
      </c>
      <c r="M119" s="5">
        <v>2.5</v>
      </c>
      <c r="N119" s="5">
        <v>3.25</v>
      </c>
      <c r="O119" s="5">
        <v>10</v>
      </c>
      <c r="P119" s="20">
        <f>M119/L119</f>
        <v>0.43478260869565216</v>
      </c>
      <c r="Q119" s="21">
        <f>N119/L119</f>
        <v>0.56521739130434778</v>
      </c>
      <c r="R119" s="14" t="s">
        <v>17</v>
      </c>
      <c r="S119" s="5">
        <v>57</v>
      </c>
      <c r="T119" s="5">
        <v>3.25</v>
      </c>
      <c r="U119" s="5">
        <v>1.75</v>
      </c>
      <c r="V119" s="5">
        <v>1.5</v>
      </c>
      <c r="W119" s="5">
        <v>2</v>
      </c>
      <c r="X119" s="20">
        <f>U119/T119</f>
        <v>0.53846153846153844</v>
      </c>
      <c r="Y119" s="21">
        <f>V119/T119</f>
        <v>0.46153846153846156</v>
      </c>
    </row>
    <row r="120" spans="1:25" x14ac:dyDescent="0.25">
      <c r="A120" s="1"/>
      <c r="B120" s="14" t="s">
        <v>18</v>
      </c>
      <c r="C120" s="5">
        <v>46</v>
      </c>
      <c r="D120" s="5">
        <v>4.5</v>
      </c>
      <c r="E120" s="5">
        <v>3</v>
      </c>
      <c r="F120" s="5">
        <v>1.5</v>
      </c>
      <c r="G120" s="5">
        <v>23</v>
      </c>
      <c r="H120" s="20">
        <f>E120/D120</f>
        <v>0.66666666666666663</v>
      </c>
      <c r="I120" s="21">
        <f>F120/D120</f>
        <v>0.33333333333333331</v>
      </c>
      <c r="J120" s="14" t="s">
        <v>17</v>
      </c>
      <c r="K120" s="5">
        <v>42</v>
      </c>
      <c r="L120" s="5">
        <v>9.5</v>
      </c>
      <c r="M120" s="5">
        <v>2</v>
      </c>
      <c r="N120" s="5">
        <v>7.5</v>
      </c>
      <c r="O120" s="5">
        <v>38</v>
      </c>
      <c r="P120" s="20">
        <f>M120/L120</f>
        <v>0.21052631578947367</v>
      </c>
      <c r="Q120" s="21">
        <f>N120/L120</f>
        <v>0.78947368421052633</v>
      </c>
      <c r="R120" s="14" t="s">
        <v>17</v>
      </c>
      <c r="S120" s="5">
        <v>58</v>
      </c>
      <c r="T120" s="5">
        <v>3.25</v>
      </c>
      <c r="U120" s="5">
        <v>1.25</v>
      </c>
      <c r="V120" s="5">
        <v>2</v>
      </c>
      <c r="W120" s="5">
        <v>4</v>
      </c>
      <c r="X120" s="20">
        <f>U120/T120</f>
        <v>0.38461538461538464</v>
      </c>
      <c r="Y120" s="21">
        <f>V120/T120</f>
        <v>0.61538461538461542</v>
      </c>
    </row>
    <row r="121" spans="1:25" x14ac:dyDescent="0.25">
      <c r="A121" s="1"/>
      <c r="B121" s="14" t="s">
        <v>18</v>
      </c>
      <c r="C121" s="5">
        <v>47</v>
      </c>
      <c r="D121" s="5">
        <v>4.25</v>
      </c>
      <c r="E121" s="5">
        <v>1.75</v>
      </c>
      <c r="F121" s="5">
        <v>2.5</v>
      </c>
      <c r="G121" s="5">
        <v>7</v>
      </c>
      <c r="H121" s="20">
        <f>E121/D121</f>
        <v>0.41176470588235292</v>
      </c>
      <c r="I121" s="21">
        <f>F121/D121</f>
        <v>0.58823529411764708</v>
      </c>
      <c r="J121" s="14" t="s">
        <v>17</v>
      </c>
      <c r="K121" s="5">
        <v>43</v>
      </c>
      <c r="L121" s="5">
        <v>5</v>
      </c>
      <c r="M121" s="5">
        <v>2.25</v>
      </c>
      <c r="N121" s="5">
        <v>2.75</v>
      </c>
      <c r="O121" s="5">
        <v>28</v>
      </c>
      <c r="P121" s="20">
        <f>M121/L121</f>
        <v>0.45</v>
      </c>
      <c r="Q121" s="21">
        <f>N121/L121</f>
        <v>0.55000000000000004</v>
      </c>
      <c r="R121" s="14" t="s">
        <v>17</v>
      </c>
      <c r="S121" s="5">
        <v>59</v>
      </c>
      <c r="T121" s="5">
        <v>3</v>
      </c>
      <c r="U121" s="5">
        <v>1.75</v>
      </c>
      <c r="V121" s="5">
        <v>1.25</v>
      </c>
      <c r="W121" s="5">
        <v>4</v>
      </c>
      <c r="X121" s="20">
        <f>U121/T121</f>
        <v>0.58333333333333337</v>
      </c>
      <c r="Y121" s="21">
        <f>V121/T121</f>
        <v>0.41666666666666669</v>
      </c>
    </row>
    <row r="122" spans="1:25" x14ac:dyDescent="0.25">
      <c r="A122" s="1"/>
      <c r="B122" s="14" t="s">
        <v>18</v>
      </c>
      <c r="C122" s="5">
        <v>48</v>
      </c>
      <c r="D122" s="5">
        <v>6.25</v>
      </c>
      <c r="E122" s="5">
        <v>2.75</v>
      </c>
      <c r="F122" s="5">
        <v>3.5</v>
      </c>
      <c r="G122" s="5">
        <v>5</v>
      </c>
      <c r="H122" s="20">
        <f>E122/D122</f>
        <v>0.44</v>
      </c>
      <c r="I122" s="21">
        <f>F122/D122</f>
        <v>0.56000000000000005</v>
      </c>
      <c r="J122" s="14" t="s">
        <v>18</v>
      </c>
      <c r="K122" s="5">
        <v>1</v>
      </c>
      <c r="L122" s="5">
        <v>6.25</v>
      </c>
      <c r="M122" s="5">
        <v>3.75</v>
      </c>
      <c r="N122" s="5">
        <v>2.5</v>
      </c>
      <c r="O122" s="5">
        <v>5</v>
      </c>
      <c r="P122" s="20">
        <f>M122/L122</f>
        <v>0.6</v>
      </c>
      <c r="Q122" s="21">
        <f>N122/L122</f>
        <v>0.4</v>
      </c>
      <c r="R122" s="14" t="s">
        <v>17</v>
      </c>
      <c r="S122" s="5">
        <v>60</v>
      </c>
      <c r="T122" s="5">
        <v>3.5</v>
      </c>
      <c r="U122" s="5">
        <v>2</v>
      </c>
      <c r="V122" s="5">
        <v>1.5</v>
      </c>
      <c r="W122" s="5">
        <v>2</v>
      </c>
      <c r="X122" s="20">
        <f>U122/T122</f>
        <v>0.5714285714285714</v>
      </c>
      <c r="Y122" s="21">
        <f>V122/T122</f>
        <v>0.42857142857142855</v>
      </c>
    </row>
    <row r="123" spans="1:25" x14ac:dyDescent="0.25">
      <c r="A123" s="1"/>
      <c r="B123" s="14" t="s">
        <v>18</v>
      </c>
      <c r="C123" s="5">
        <v>49</v>
      </c>
      <c r="D123" s="5">
        <v>7</v>
      </c>
      <c r="E123" s="5">
        <v>5.5</v>
      </c>
      <c r="F123" s="5">
        <v>1.5</v>
      </c>
      <c r="G123" s="5">
        <v>68</v>
      </c>
      <c r="H123" s="20">
        <f>E123/D123</f>
        <v>0.7857142857142857</v>
      </c>
      <c r="I123" s="21">
        <f>F123/D123</f>
        <v>0.21428571428571427</v>
      </c>
      <c r="J123" s="14" t="s">
        <v>18</v>
      </c>
      <c r="K123" s="5">
        <v>2</v>
      </c>
      <c r="L123" s="5">
        <v>6.25</v>
      </c>
      <c r="M123" s="5">
        <v>4</v>
      </c>
      <c r="N123" s="5">
        <v>2.25</v>
      </c>
      <c r="O123" s="5">
        <v>14</v>
      </c>
      <c r="P123" s="20">
        <f>M123/L123</f>
        <v>0.64</v>
      </c>
      <c r="Q123" s="21">
        <f>N123/L123</f>
        <v>0.36</v>
      </c>
      <c r="R123" s="14" t="s">
        <v>17</v>
      </c>
      <c r="S123" s="5">
        <v>61</v>
      </c>
      <c r="T123" s="5">
        <v>4.25</v>
      </c>
      <c r="U123" s="5">
        <v>2</v>
      </c>
      <c r="V123" s="5">
        <v>2.25</v>
      </c>
      <c r="W123" s="5">
        <v>4</v>
      </c>
      <c r="X123" s="20">
        <f>U123/T123</f>
        <v>0.47058823529411764</v>
      </c>
      <c r="Y123" s="21">
        <f>V123/T123</f>
        <v>0.52941176470588236</v>
      </c>
    </row>
    <row r="124" spans="1:25" x14ac:dyDescent="0.25">
      <c r="A124" s="1"/>
      <c r="B124" s="14" t="s">
        <v>18</v>
      </c>
      <c r="C124" s="5">
        <v>50</v>
      </c>
      <c r="D124" s="5">
        <v>5</v>
      </c>
      <c r="E124" s="5">
        <v>3.75</v>
      </c>
      <c r="F124" s="5">
        <v>1.25</v>
      </c>
      <c r="G124" s="5">
        <v>50</v>
      </c>
      <c r="H124" s="20">
        <f>E124/D124</f>
        <v>0.75</v>
      </c>
      <c r="I124" s="21">
        <f>F124/D124</f>
        <v>0.25</v>
      </c>
      <c r="J124" s="14" t="s">
        <v>18</v>
      </c>
      <c r="K124" s="5">
        <v>3</v>
      </c>
      <c r="L124" s="5">
        <v>4.75</v>
      </c>
      <c r="M124" s="5">
        <v>2.25</v>
      </c>
      <c r="N124" s="5">
        <v>2.5</v>
      </c>
      <c r="O124" s="5">
        <v>33</v>
      </c>
      <c r="P124" s="20">
        <f>M124/L124</f>
        <v>0.47368421052631576</v>
      </c>
      <c r="Q124" s="21">
        <f>N124/L124</f>
        <v>0.52631578947368418</v>
      </c>
      <c r="R124" s="14" t="s">
        <v>17</v>
      </c>
      <c r="S124" s="5">
        <v>62</v>
      </c>
      <c r="T124" s="5">
        <v>4.25</v>
      </c>
      <c r="U124" s="5">
        <v>2.25</v>
      </c>
      <c r="V124" s="5">
        <v>2</v>
      </c>
      <c r="W124" s="5">
        <v>6</v>
      </c>
      <c r="X124" s="20">
        <f>U124/T124</f>
        <v>0.52941176470588236</v>
      </c>
      <c r="Y124" s="21">
        <f>V124/T124</f>
        <v>0.47058823529411764</v>
      </c>
    </row>
    <row r="125" spans="1:25" x14ac:dyDescent="0.25">
      <c r="A125" s="1"/>
      <c r="B125" s="14" t="s">
        <v>18</v>
      </c>
      <c r="C125" s="5">
        <v>51</v>
      </c>
      <c r="D125" s="5">
        <v>7.5</v>
      </c>
      <c r="E125" s="5">
        <v>5</v>
      </c>
      <c r="F125" s="5">
        <v>2.5</v>
      </c>
      <c r="G125" s="5">
        <v>30</v>
      </c>
      <c r="H125" s="20">
        <f>E125/D125</f>
        <v>0.66666666666666663</v>
      </c>
      <c r="I125" s="21">
        <f>F125/D125</f>
        <v>0.33333333333333331</v>
      </c>
      <c r="J125" s="14" t="s">
        <v>18</v>
      </c>
      <c r="K125" s="5">
        <v>4</v>
      </c>
      <c r="L125" s="5">
        <v>5</v>
      </c>
      <c r="M125" s="5">
        <v>3.25</v>
      </c>
      <c r="N125" s="5">
        <v>1.75</v>
      </c>
      <c r="O125" s="5">
        <v>41</v>
      </c>
      <c r="P125" s="20">
        <f>M125/L125</f>
        <v>0.65</v>
      </c>
      <c r="Q125" s="21">
        <f>N125/L125</f>
        <v>0.35</v>
      </c>
      <c r="R125" s="14" t="s">
        <v>17</v>
      </c>
      <c r="S125" s="5">
        <v>63</v>
      </c>
      <c r="T125" s="5">
        <v>2.25</v>
      </c>
      <c r="U125" s="5">
        <v>2</v>
      </c>
      <c r="V125" s="5">
        <v>0.25</v>
      </c>
      <c r="W125" s="5">
        <v>15</v>
      </c>
      <c r="X125" s="20">
        <f>U125/T125</f>
        <v>0.88888888888888884</v>
      </c>
      <c r="Y125" s="21">
        <f>V125/T125</f>
        <v>0.1111111111111111</v>
      </c>
    </row>
    <row r="126" spans="1:25" x14ac:dyDescent="0.25">
      <c r="A126" s="1"/>
      <c r="B126" s="14" t="s">
        <v>18</v>
      </c>
      <c r="C126" s="5">
        <v>52</v>
      </c>
      <c r="D126" s="5">
        <v>5.75</v>
      </c>
      <c r="E126" s="5">
        <v>3.5</v>
      </c>
      <c r="F126" s="5">
        <v>2.25</v>
      </c>
      <c r="G126" s="5">
        <v>4</v>
      </c>
      <c r="H126" s="20">
        <f>E126/D126</f>
        <v>0.60869565217391308</v>
      </c>
      <c r="I126" s="21">
        <f>F126/D126</f>
        <v>0.39130434782608697</v>
      </c>
      <c r="J126" s="14" t="s">
        <v>18</v>
      </c>
      <c r="K126" s="5">
        <v>5</v>
      </c>
      <c r="L126" s="5">
        <v>5</v>
      </c>
      <c r="M126" s="5">
        <v>3</v>
      </c>
      <c r="N126" s="5">
        <v>2</v>
      </c>
      <c r="O126" s="5">
        <v>24</v>
      </c>
      <c r="P126" s="20">
        <f>M126/L126</f>
        <v>0.6</v>
      </c>
      <c r="Q126" s="21">
        <f>N126/L126</f>
        <v>0.4</v>
      </c>
      <c r="R126" s="14" t="s">
        <v>17</v>
      </c>
      <c r="S126" s="5">
        <v>64</v>
      </c>
      <c r="T126" s="5">
        <v>3.75</v>
      </c>
      <c r="U126" s="5">
        <v>1.75</v>
      </c>
      <c r="V126" s="5">
        <v>2</v>
      </c>
      <c r="W126" s="5">
        <v>19</v>
      </c>
      <c r="X126" s="20">
        <f>U126/T126</f>
        <v>0.46666666666666667</v>
      </c>
      <c r="Y126" s="21">
        <f>V126/T126</f>
        <v>0.53333333333333333</v>
      </c>
    </row>
    <row r="127" spans="1:25" x14ac:dyDescent="0.25">
      <c r="A127" s="1"/>
      <c r="B127" s="14" t="s">
        <v>18</v>
      </c>
      <c r="C127" s="5">
        <v>53</v>
      </c>
      <c r="D127" s="5">
        <v>5.25</v>
      </c>
      <c r="E127" s="5">
        <v>2</v>
      </c>
      <c r="F127" s="5">
        <v>3.25</v>
      </c>
      <c r="G127" s="5">
        <v>7</v>
      </c>
      <c r="H127" s="20">
        <f>E127/D127</f>
        <v>0.38095238095238093</v>
      </c>
      <c r="I127" s="21">
        <f>F127/D127</f>
        <v>0.61904761904761907</v>
      </c>
      <c r="J127" s="14" t="s">
        <v>18</v>
      </c>
      <c r="K127" s="5">
        <v>6</v>
      </c>
      <c r="L127" s="5">
        <v>5</v>
      </c>
      <c r="M127" s="5">
        <v>3</v>
      </c>
      <c r="N127" s="5">
        <v>2</v>
      </c>
      <c r="O127" s="5">
        <v>42</v>
      </c>
      <c r="P127" s="20">
        <f>M127/L127</f>
        <v>0.6</v>
      </c>
      <c r="Q127" s="21">
        <f>N127/L127</f>
        <v>0.4</v>
      </c>
      <c r="R127" s="14" t="s">
        <v>17</v>
      </c>
      <c r="S127" s="5">
        <v>65</v>
      </c>
      <c r="T127" s="5">
        <v>3.75</v>
      </c>
      <c r="U127" s="5">
        <v>1.5</v>
      </c>
      <c r="V127" s="5">
        <v>2.25</v>
      </c>
      <c r="W127" s="5">
        <v>26</v>
      </c>
      <c r="X127" s="20">
        <f>U127/T127</f>
        <v>0.4</v>
      </c>
      <c r="Y127" s="21">
        <f>V127/T127</f>
        <v>0.6</v>
      </c>
    </row>
    <row r="128" spans="1:25" x14ac:dyDescent="0.25">
      <c r="A128" s="1"/>
      <c r="B128" s="14" t="s">
        <v>18</v>
      </c>
      <c r="C128" s="5">
        <v>54</v>
      </c>
      <c r="D128" s="5">
        <v>3.75</v>
      </c>
      <c r="E128" s="5">
        <v>1.75</v>
      </c>
      <c r="F128" s="5">
        <v>2</v>
      </c>
      <c r="G128" s="5">
        <v>3</v>
      </c>
      <c r="H128" s="20">
        <f>E128/D128</f>
        <v>0.46666666666666667</v>
      </c>
      <c r="I128" s="21">
        <f>F128/D128</f>
        <v>0.53333333333333333</v>
      </c>
      <c r="J128" s="14" t="s">
        <v>18</v>
      </c>
      <c r="K128" s="5">
        <v>7</v>
      </c>
      <c r="L128" s="5">
        <v>4</v>
      </c>
      <c r="M128" s="5">
        <v>2.5</v>
      </c>
      <c r="N128" s="5">
        <v>1.5</v>
      </c>
      <c r="O128" s="5">
        <v>61</v>
      </c>
      <c r="P128" s="20">
        <f>M128/L128</f>
        <v>0.625</v>
      </c>
      <c r="Q128" s="21">
        <f>N128/L128</f>
        <v>0.375</v>
      </c>
      <c r="R128" s="14" t="s">
        <v>17</v>
      </c>
      <c r="S128" s="5">
        <v>66</v>
      </c>
      <c r="T128" s="5">
        <v>4.25</v>
      </c>
      <c r="U128" s="5">
        <v>2</v>
      </c>
      <c r="V128" s="5">
        <v>2.25</v>
      </c>
      <c r="W128" s="5">
        <v>37</v>
      </c>
      <c r="X128" s="20">
        <f>U128/T128</f>
        <v>0.47058823529411764</v>
      </c>
      <c r="Y128" s="21">
        <f>V128/T128</f>
        <v>0.52941176470588236</v>
      </c>
    </row>
    <row r="129" spans="1:25" x14ac:dyDescent="0.25">
      <c r="A129" s="1"/>
      <c r="B129" s="14" t="s">
        <v>18</v>
      </c>
      <c r="C129" s="5">
        <v>55</v>
      </c>
      <c r="D129" s="5">
        <v>5</v>
      </c>
      <c r="E129" s="5">
        <v>2.5</v>
      </c>
      <c r="F129" s="5">
        <v>2.5</v>
      </c>
      <c r="G129" s="5">
        <v>12</v>
      </c>
      <c r="H129" s="20">
        <f>E129/D129</f>
        <v>0.5</v>
      </c>
      <c r="I129" s="21">
        <f>F129/D129</f>
        <v>0.5</v>
      </c>
      <c r="J129" s="14" t="s">
        <v>18</v>
      </c>
      <c r="K129" s="5">
        <v>8</v>
      </c>
      <c r="L129" s="5">
        <v>6.25</v>
      </c>
      <c r="M129" s="5">
        <v>3</v>
      </c>
      <c r="N129" s="5">
        <v>3.25</v>
      </c>
      <c r="O129" s="5">
        <v>4</v>
      </c>
      <c r="P129" s="20">
        <f>M129/L129</f>
        <v>0.48</v>
      </c>
      <c r="Q129" s="21">
        <f>N129/L129</f>
        <v>0.52</v>
      </c>
      <c r="R129" s="14" t="s">
        <v>17</v>
      </c>
      <c r="S129" s="5">
        <v>67</v>
      </c>
      <c r="T129" s="5">
        <v>4.25</v>
      </c>
      <c r="U129" s="5">
        <v>1.5</v>
      </c>
      <c r="V129" s="5">
        <v>2.75</v>
      </c>
      <c r="W129" s="5">
        <v>31</v>
      </c>
      <c r="X129" s="20">
        <f>U129/T129</f>
        <v>0.35294117647058826</v>
      </c>
      <c r="Y129" s="21">
        <f>V129/T129</f>
        <v>0.6470588235294118</v>
      </c>
    </row>
    <row r="130" spans="1:25" x14ac:dyDescent="0.25">
      <c r="A130" s="1"/>
      <c r="B130" s="14" t="s">
        <v>18</v>
      </c>
      <c r="C130" s="5">
        <v>56</v>
      </c>
      <c r="D130" s="5">
        <v>5.5</v>
      </c>
      <c r="E130" s="5">
        <v>3</v>
      </c>
      <c r="F130" s="5">
        <v>2.5</v>
      </c>
      <c r="G130" s="5">
        <v>15</v>
      </c>
      <c r="H130" s="20">
        <f>E130/D130</f>
        <v>0.54545454545454541</v>
      </c>
      <c r="I130" s="21">
        <f>F130/D130</f>
        <v>0.45454545454545453</v>
      </c>
      <c r="J130" s="14" t="s">
        <v>18</v>
      </c>
      <c r="K130" s="5">
        <v>9</v>
      </c>
      <c r="L130" s="5">
        <v>7.5</v>
      </c>
      <c r="M130" s="5">
        <v>4.25</v>
      </c>
      <c r="N130" s="5">
        <v>3.25</v>
      </c>
      <c r="O130" s="5">
        <v>4</v>
      </c>
      <c r="P130" s="20">
        <f>M130/L130</f>
        <v>0.56666666666666665</v>
      </c>
      <c r="Q130" s="21">
        <f>N130/L130</f>
        <v>0.43333333333333335</v>
      </c>
      <c r="R130" s="14" t="s">
        <v>17</v>
      </c>
      <c r="S130" s="5">
        <v>68</v>
      </c>
      <c r="T130" s="5">
        <v>3.5</v>
      </c>
      <c r="U130" s="5">
        <v>2.25</v>
      </c>
      <c r="V130" s="5">
        <v>1.25</v>
      </c>
      <c r="W130" s="5">
        <v>58</v>
      </c>
      <c r="X130" s="20">
        <f>U130/T130</f>
        <v>0.6428571428571429</v>
      </c>
      <c r="Y130" s="21">
        <f>V130/T130</f>
        <v>0.35714285714285715</v>
      </c>
    </row>
    <row r="131" spans="1:25" x14ac:dyDescent="0.25">
      <c r="A131" s="1"/>
      <c r="B131" s="14" t="s">
        <v>18</v>
      </c>
      <c r="C131" s="5">
        <v>57</v>
      </c>
      <c r="D131" s="5">
        <v>6</v>
      </c>
      <c r="E131" s="5">
        <v>4.25</v>
      </c>
      <c r="F131" s="5">
        <v>1.75</v>
      </c>
      <c r="G131" s="5">
        <v>57</v>
      </c>
      <c r="H131" s="20">
        <f>E131/D131</f>
        <v>0.70833333333333337</v>
      </c>
      <c r="I131" s="21">
        <f>F131/D131</f>
        <v>0.29166666666666669</v>
      </c>
      <c r="J131" s="14" t="s">
        <v>18</v>
      </c>
      <c r="K131" s="5">
        <v>10</v>
      </c>
      <c r="L131" s="5">
        <v>6.25</v>
      </c>
      <c r="M131" s="5">
        <v>4.75</v>
      </c>
      <c r="N131" s="5">
        <v>1.5</v>
      </c>
      <c r="O131" s="5">
        <v>12</v>
      </c>
      <c r="P131" s="20">
        <f>M131/L131</f>
        <v>0.76</v>
      </c>
      <c r="Q131" s="21">
        <f>N131/L131</f>
        <v>0.24</v>
      </c>
      <c r="R131" s="14" t="s">
        <v>17</v>
      </c>
      <c r="S131" s="5">
        <v>69</v>
      </c>
      <c r="T131" s="5">
        <v>4.25</v>
      </c>
      <c r="U131" s="5">
        <v>2.75</v>
      </c>
      <c r="V131" s="5">
        <v>1.5</v>
      </c>
      <c r="W131" s="5">
        <v>66</v>
      </c>
      <c r="X131" s="20">
        <f>U131/T131</f>
        <v>0.6470588235294118</v>
      </c>
      <c r="Y131" s="21">
        <f>V131/T131</f>
        <v>0.35294117647058826</v>
      </c>
    </row>
    <row r="132" spans="1:25" x14ac:dyDescent="0.25">
      <c r="A132" s="1"/>
      <c r="B132" s="14" t="s">
        <v>18</v>
      </c>
      <c r="C132" s="5">
        <v>58</v>
      </c>
      <c r="D132" s="5">
        <v>3.75</v>
      </c>
      <c r="E132" s="5">
        <v>2.5</v>
      </c>
      <c r="F132" s="5">
        <v>1.25</v>
      </c>
      <c r="G132" s="5">
        <v>76</v>
      </c>
      <c r="H132" s="20">
        <f>E132/D132</f>
        <v>0.66666666666666663</v>
      </c>
      <c r="I132" s="21">
        <f>F132/D132</f>
        <v>0.33333333333333331</v>
      </c>
      <c r="J132" s="14" t="s">
        <v>18</v>
      </c>
      <c r="K132" s="5">
        <v>11</v>
      </c>
      <c r="L132" s="5"/>
      <c r="M132" s="5"/>
      <c r="N132" s="5"/>
      <c r="O132" s="5">
        <v>7</v>
      </c>
      <c r="P132" s="20"/>
      <c r="Q132" s="21"/>
      <c r="R132" s="14" t="s">
        <v>17</v>
      </c>
      <c r="S132" s="5">
        <v>70</v>
      </c>
      <c r="T132" s="5">
        <v>4.25</v>
      </c>
      <c r="U132" s="5">
        <v>2.5</v>
      </c>
      <c r="V132" s="5">
        <v>1.75</v>
      </c>
      <c r="W132" s="5">
        <v>55</v>
      </c>
      <c r="X132" s="20">
        <f>U132/T132</f>
        <v>0.58823529411764708</v>
      </c>
      <c r="Y132" s="21">
        <f>V132/T132</f>
        <v>0.41176470588235292</v>
      </c>
    </row>
    <row r="133" spans="1:25" x14ac:dyDescent="0.25">
      <c r="A133" s="1"/>
      <c r="B133" s="14" t="s">
        <v>18</v>
      </c>
      <c r="C133" s="5">
        <v>59</v>
      </c>
      <c r="D133" s="5">
        <v>6</v>
      </c>
      <c r="E133" s="5">
        <v>3</v>
      </c>
      <c r="F133" s="5">
        <v>3</v>
      </c>
      <c r="G133" s="5">
        <v>39</v>
      </c>
      <c r="H133" s="20">
        <f>E133/D133</f>
        <v>0.5</v>
      </c>
      <c r="I133" s="21">
        <f>F133/D133</f>
        <v>0.5</v>
      </c>
      <c r="J133" s="14" t="s">
        <v>18</v>
      </c>
      <c r="K133" s="5">
        <v>12</v>
      </c>
      <c r="L133" s="5">
        <v>7.25</v>
      </c>
      <c r="M133" s="5">
        <v>3.25</v>
      </c>
      <c r="N133" s="5">
        <v>4</v>
      </c>
      <c r="O133" s="5">
        <v>3</v>
      </c>
      <c r="P133" s="20">
        <f>M133/L133</f>
        <v>0.44827586206896552</v>
      </c>
      <c r="Q133" s="21">
        <f>N133/L133</f>
        <v>0.55172413793103448</v>
      </c>
      <c r="R133" s="14" t="s">
        <v>17</v>
      </c>
      <c r="S133" s="5">
        <v>71</v>
      </c>
      <c r="T133" s="5">
        <v>2.75</v>
      </c>
      <c r="U133" s="5">
        <v>1</v>
      </c>
      <c r="V133" s="5">
        <v>1.75</v>
      </c>
      <c r="W133" s="5">
        <v>16</v>
      </c>
      <c r="X133" s="20">
        <f>U133/T133</f>
        <v>0.36363636363636365</v>
      </c>
      <c r="Y133" s="21">
        <f>V133/T133</f>
        <v>0.63636363636363635</v>
      </c>
    </row>
    <row r="134" spans="1:25" x14ac:dyDescent="0.25">
      <c r="A134" s="1"/>
      <c r="B134" s="14" t="s">
        <v>18</v>
      </c>
      <c r="C134" s="5">
        <v>60</v>
      </c>
      <c r="D134" s="5">
        <v>6.5</v>
      </c>
      <c r="E134" s="5">
        <v>4.5</v>
      </c>
      <c r="F134" s="5">
        <v>2</v>
      </c>
      <c r="G134" s="5">
        <v>36</v>
      </c>
      <c r="H134" s="20">
        <f>E134/D134</f>
        <v>0.69230769230769229</v>
      </c>
      <c r="I134" s="21">
        <f>F134/D134</f>
        <v>0.30769230769230771</v>
      </c>
      <c r="J134" s="14" t="s">
        <v>18</v>
      </c>
      <c r="K134" s="5">
        <v>13</v>
      </c>
      <c r="L134" s="5">
        <v>4.5</v>
      </c>
      <c r="M134" s="5">
        <v>2.75</v>
      </c>
      <c r="N134" s="5">
        <v>1.75</v>
      </c>
      <c r="O134" s="5">
        <v>12</v>
      </c>
      <c r="P134" s="20">
        <f>M134/L134</f>
        <v>0.61111111111111116</v>
      </c>
      <c r="Q134" s="21">
        <f>N134/L134</f>
        <v>0.3888888888888889</v>
      </c>
      <c r="R134" s="14" t="s">
        <v>17</v>
      </c>
      <c r="S134" s="5">
        <v>72</v>
      </c>
      <c r="T134" s="5"/>
      <c r="U134" s="5"/>
      <c r="V134" s="5"/>
      <c r="W134" s="5">
        <v>16</v>
      </c>
      <c r="X134" s="20"/>
      <c r="Y134" s="21"/>
    </row>
    <row r="135" spans="1:25" x14ac:dyDescent="0.25">
      <c r="A135" s="1"/>
      <c r="B135" s="14" t="s">
        <v>18</v>
      </c>
      <c r="C135" s="5">
        <v>61</v>
      </c>
      <c r="D135" s="5">
        <v>3</v>
      </c>
      <c r="E135" s="5">
        <v>1.75</v>
      </c>
      <c r="F135" s="5">
        <v>1.25</v>
      </c>
      <c r="G135" s="5">
        <v>46</v>
      </c>
      <c r="H135" s="20">
        <f>E135/D135</f>
        <v>0.58333333333333337</v>
      </c>
      <c r="I135" s="21">
        <f>F135/D135</f>
        <v>0.41666666666666669</v>
      </c>
      <c r="J135" s="14" t="s">
        <v>18</v>
      </c>
      <c r="K135" s="5">
        <v>14</v>
      </c>
      <c r="L135" s="5">
        <v>5</v>
      </c>
      <c r="M135" s="5">
        <v>3.25</v>
      </c>
      <c r="N135" s="5">
        <v>1.75</v>
      </c>
      <c r="O135" s="5">
        <v>34</v>
      </c>
      <c r="P135" s="20">
        <f>M135/L135</f>
        <v>0.65</v>
      </c>
      <c r="Q135" s="21">
        <f>N135/L135</f>
        <v>0.35</v>
      </c>
      <c r="R135" s="14" t="s">
        <v>17</v>
      </c>
      <c r="S135" s="5">
        <v>73</v>
      </c>
      <c r="T135" s="5">
        <v>3.25</v>
      </c>
      <c r="U135" s="5">
        <v>2</v>
      </c>
      <c r="V135" s="5">
        <v>1.25</v>
      </c>
      <c r="W135" s="5">
        <v>50</v>
      </c>
      <c r="X135" s="20">
        <f>U135/T135</f>
        <v>0.61538461538461542</v>
      </c>
      <c r="Y135" s="21">
        <f>V135/T135</f>
        <v>0.38461538461538464</v>
      </c>
    </row>
    <row r="136" spans="1:25" x14ac:dyDescent="0.25">
      <c r="A136" s="1"/>
      <c r="B136" s="14" t="s">
        <v>18</v>
      </c>
      <c r="C136" s="5">
        <v>62</v>
      </c>
      <c r="D136" s="5">
        <v>4.75</v>
      </c>
      <c r="E136" s="5">
        <v>2.5</v>
      </c>
      <c r="F136" s="5">
        <v>2.25</v>
      </c>
      <c r="G136" s="5">
        <v>26</v>
      </c>
      <c r="H136" s="20">
        <f>E136/D136</f>
        <v>0.52631578947368418</v>
      </c>
      <c r="I136" s="21">
        <f>F136/D136</f>
        <v>0.47368421052631576</v>
      </c>
      <c r="J136" s="14" t="s">
        <v>18</v>
      </c>
      <c r="K136" s="5">
        <v>15</v>
      </c>
      <c r="L136" s="5">
        <v>4.25</v>
      </c>
      <c r="M136" s="5">
        <v>3</v>
      </c>
      <c r="N136" s="5">
        <v>1.25</v>
      </c>
      <c r="O136" s="5">
        <v>21</v>
      </c>
      <c r="P136" s="20">
        <f>M136/L136</f>
        <v>0.70588235294117652</v>
      </c>
      <c r="Q136" s="21">
        <f>N136/L136</f>
        <v>0.29411764705882354</v>
      </c>
      <c r="R136" s="14" t="s">
        <v>17</v>
      </c>
      <c r="S136" s="5">
        <v>74</v>
      </c>
      <c r="T136" s="5">
        <v>6.5</v>
      </c>
      <c r="U136" s="5">
        <v>4.5</v>
      </c>
      <c r="V136" s="5">
        <v>2</v>
      </c>
      <c r="W136" s="5">
        <v>60</v>
      </c>
      <c r="X136" s="20">
        <f>U136/T136</f>
        <v>0.69230769230769229</v>
      </c>
      <c r="Y136" s="21">
        <f>V136/T136</f>
        <v>0.30769230769230771</v>
      </c>
    </row>
    <row r="137" spans="1:25" x14ac:dyDescent="0.25">
      <c r="A137" s="1"/>
      <c r="B137" s="14" t="s">
        <v>18</v>
      </c>
      <c r="C137" s="5">
        <v>63</v>
      </c>
      <c r="D137" s="5">
        <v>7</v>
      </c>
      <c r="E137" s="5">
        <v>2.5</v>
      </c>
      <c r="F137" s="5">
        <v>4.5</v>
      </c>
      <c r="G137" s="5">
        <v>11</v>
      </c>
      <c r="H137" s="20">
        <f>E137/D137</f>
        <v>0.35714285714285715</v>
      </c>
      <c r="I137" s="21">
        <f>F137/D137</f>
        <v>0.6428571428571429</v>
      </c>
      <c r="J137" s="14" t="s">
        <v>18</v>
      </c>
      <c r="K137" s="5">
        <v>16</v>
      </c>
      <c r="L137" s="5">
        <v>5.75</v>
      </c>
      <c r="M137" s="5">
        <v>3</v>
      </c>
      <c r="N137" s="5">
        <v>2.75</v>
      </c>
      <c r="O137" s="5">
        <v>12</v>
      </c>
      <c r="P137" s="20">
        <f>M137/L137</f>
        <v>0.52173913043478259</v>
      </c>
      <c r="Q137" s="21">
        <f>N137/L137</f>
        <v>0.47826086956521741</v>
      </c>
      <c r="R137" s="14" t="s">
        <v>17</v>
      </c>
      <c r="S137" s="5">
        <v>75</v>
      </c>
      <c r="T137" s="5">
        <v>3.75</v>
      </c>
      <c r="U137" s="5">
        <v>2.25</v>
      </c>
      <c r="V137" s="5">
        <v>1.5</v>
      </c>
      <c r="W137" s="5">
        <v>67</v>
      </c>
      <c r="X137" s="20">
        <f>U137/T137</f>
        <v>0.6</v>
      </c>
      <c r="Y137" s="21">
        <f>V137/T137</f>
        <v>0.4</v>
      </c>
    </row>
    <row r="138" spans="1:25" x14ac:dyDescent="0.25">
      <c r="A138" s="1"/>
      <c r="B138" s="14" t="s">
        <v>18</v>
      </c>
      <c r="C138" s="5">
        <v>64</v>
      </c>
      <c r="D138" s="5">
        <v>6.5</v>
      </c>
      <c r="E138" s="5">
        <v>4.25</v>
      </c>
      <c r="F138" s="5">
        <v>2.25</v>
      </c>
      <c r="G138" s="5">
        <v>18</v>
      </c>
      <c r="H138" s="20">
        <f>E138/D138</f>
        <v>0.65384615384615385</v>
      </c>
      <c r="I138" s="21">
        <f>F138/D138</f>
        <v>0.34615384615384615</v>
      </c>
      <c r="J138" s="14" t="s">
        <v>18</v>
      </c>
      <c r="K138" s="5">
        <v>17</v>
      </c>
      <c r="L138" s="5">
        <v>4.25</v>
      </c>
      <c r="M138" s="5">
        <v>2.75</v>
      </c>
      <c r="N138" s="5">
        <v>1.5</v>
      </c>
      <c r="O138" s="5">
        <v>66</v>
      </c>
      <c r="P138" s="20">
        <f>M138/L138</f>
        <v>0.6470588235294118</v>
      </c>
      <c r="Q138" s="21">
        <f>N138/L138</f>
        <v>0.35294117647058826</v>
      </c>
      <c r="R138" s="14" t="s">
        <v>17</v>
      </c>
      <c r="S138" s="5">
        <v>76</v>
      </c>
      <c r="T138" s="5">
        <v>3</v>
      </c>
      <c r="U138" s="5">
        <v>1.25</v>
      </c>
      <c r="V138" s="5">
        <v>1.75</v>
      </c>
      <c r="W138" s="5">
        <v>82</v>
      </c>
      <c r="X138" s="20">
        <f>U138/T138</f>
        <v>0.41666666666666669</v>
      </c>
      <c r="Y138" s="21">
        <f>V138/T138</f>
        <v>0.58333333333333337</v>
      </c>
    </row>
    <row r="139" spans="1:25" x14ac:dyDescent="0.25">
      <c r="A139" s="1"/>
      <c r="B139" s="14" t="s">
        <v>18</v>
      </c>
      <c r="C139" s="5">
        <v>65</v>
      </c>
      <c r="D139" s="5">
        <v>6</v>
      </c>
      <c r="E139" s="5">
        <v>3.25</v>
      </c>
      <c r="F139" s="5">
        <v>2.75</v>
      </c>
      <c r="G139" s="5">
        <v>5</v>
      </c>
      <c r="H139" s="20">
        <f>E139/D139</f>
        <v>0.54166666666666663</v>
      </c>
      <c r="I139" s="21">
        <f>F139/D139</f>
        <v>0.45833333333333331</v>
      </c>
      <c r="J139" s="14" t="s">
        <v>18</v>
      </c>
      <c r="K139" s="5">
        <v>18</v>
      </c>
      <c r="L139" s="5">
        <v>5.75</v>
      </c>
      <c r="M139" s="5">
        <v>3</v>
      </c>
      <c r="N139" s="5">
        <v>2.75</v>
      </c>
      <c r="O139" s="5">
        <v>1</v>
      </c>
      <c r="P139" s="20">
        <f>M139/L139</f>
        <v>0.52173913043478259</v>
      </c>
      <c r="Q139" s="21">
        <f>N139/L139</f>
        <v>0.47826086956521741</v>
      </c>
      <c r="R139" s="14" t="s">
        <v>17</v>
      </c>
      <c r="S139" s="5">
        <v>77</v>
      </c>
      <c r="T139" s="5">
        <v>3.75</v>
      </c>
      <c r="U139" s="5">
        <v>2.5</v>
      </c>
      <c r="V139" s="5">
        <v>1.25</v>
      </c>
      <c r="W139" s="5">
        <v>60</v>
      </c>
      <c r="X139" s="20">
        <f>U139/T139</f>
        <v>0.66666666666666663</v>
      </c>
      <c r="Y139" s="21">
        <f>V139/T139</f>
        <v>0.33333333333333331</v>
      </c>
    </row>
    <row r="140" spans="1:25" x14ac:dyDescent="0.25">
      <c r="A140" s="1"/>
      <c r="B140" s="14" t="s">
        <v>18</v>
      </c>
      <c r="C140" s="5">
        <v>66</v>
      </c>
      <c r="D140" s="5">
        <v>9</v>
      </c>
      <c r="E140" s="5">
        <v>4.25</v>
      </c>
      <c r="F140" s="5">
        <v>4.75</v>
      </c>
      <c r="G140" s="5">
        <v>4</v>
      </c>
      <c r="H140" s="20">
        <f>E140/D140</f>
        <v>0.47222222222222221</v>
      </c>
      <c r="I140" s="21">
        <f>F140/D140</f>
        <v>0.52777777777777779</v>
      </c>
      <c r="J140" s="14" t="s">
        <v>18</v>
      </c>
      <c r="K140" s="5">
        <v>19</v>
      </c>
      <c r="L140" s="5">
        <v>7</v>
      </c>
      <c r="M140" s="5">
        <v>4.25</v>
      </c>
      <c r="N140" s="5">
        <v>2.75</v>
      </c>
      <c r="O140" s="5">
        <v>6</v>
      </c>
      <c r="P140" s="20">
        <f>M140/L140</f>
        <v>0.6071428571428571</v>
      </c>
      <c r="Q140" s="21">
        <f>N140/L140</f>
        <v>0.39285714285714285</v>
      </c>
      <c r="R140" s="14" t="s">
        <v>17</v>
      </c>
      <c r="S140" s="5">
        <v>78</v>
      </c>
      <c r="T140" s="5">
        <v>4.75</v>
      </c>
      <c r="U140" s="5">
        <v>2.75</v>
      </c>
      <c r="V140" s="5">
        <v>2</v>
      </c>
      <c r="W140" s="5">
        <v>64</v>
      </c>
      <c r="X140" s="20">
        <f>U140/T140</f>
        <v>0.57894736842105265</v>
      </c>
      <c r="Y140" s="21">
        <f>V140/T140</f>
        <v>0.42105263157894735</v>
      </c>
    </row>
    <row r="141" spans="1:25" x14ac:dyDescent="0.25">
      <c r="A141" s="1"/>
      <c r="B141" s="14" t="s">
        <v>18</v>
      </c>
      <c r="C141" s="5">
        <v>67</v>
      </c>
      <c r="D141" s="5">
        <v>3.5</v>
      </c>
      <c r="E141" s="5">
        <v>1.75</v>
      </c>
      <c r="F141" s="5">
        <v>1.75</v>
      </c>
      <c r="G141" s="5">
        <v>51</v>
      </c>
      <c r="H141" s="20">
        <f>E141/D141</f>
        <v>0.5</v>
      </c>
      <c r="I141" s="21">
        <f>F141/D141</f>
        <v>0.5</v>
      </c>
      <c r="J141" s="14" t="s">
        <v>18</v>
      </c>
      <c r="K141" s="5">
        <v>20</v>
      </c>
      <c r="L141" s="5">
        <v>7.75</v>
      </c>
      <c r="M141" s="5">
        <v>5</v>
      </c>
      <c r="N141" s="5">
        <v>2.75</v>
      </c>
      <c r="O141" s="5">
        <v>13</v>
      </c>
      <c r="P141" s="20">
        <f>M141/L141</f>
        <v>0.64516129032258063</v>
      </c>
      <c r="Q141" s="21">
        <f>N141/L141</f>
        <v>0.35483870967741937</v>
      </c>
      <c r="R141" s="14" t="s">
        <v>17</v>
      </c>
      <c r="S141" s="5">
        <v>79</v>
      </c>
      <c r="T141" s="5">
        <v>4.5</v>
      </c>
      <c r="U141" s="5">
        <v>2.25</v>
      </c>
      <c r="V141" s="5">
        <v>2.25</v>
      </c>
      <c r="W141" s="5">
        <v>55</v>
      </c>
      <c r="X141" s="20">
        <f>U141/T141</f>
        <v>0.5</v>
      </c>
      <c r="Y141" s="21">
        <f>V141/T141</f>
        <v>0.5</v>
      </c>
    </row>
    <row r="142" spans="1:25" x14ac:dyDescent="0.25">
      <c r="A142" s="1"/>
      <c r="B142" s="14" t="s">
        <v>18</v>
      </c>
      <c r="C142" s="5">
        <v>68</v>
      </c>
      <c r="D142" s="5">
        <v>5</v>
      </c>
      <c r="E142" s="5">
        <v>2.75</v>
      </c>
      <c r="F142" s="5">
        <v>2.25</v>
      </c>
      <c r="G142" s="5">
        <v>23</v>
      </c>
      <c r="H142" s="20">
        <f>E142/D142</f>
        <v>0.55000000000000004</v>
      </c>
      <c r="I142" s="21">
        <f>F142/D142</f>
        <v>0.45</v>
      </c>
      <c r="J142" s="14" t="s">
        <v>18</v>
      </c>
      <c r="K142" s="5">
        <v>21</v>
      </c>
      <c r="L142" s="5">
        <v>4.5</v>
      </c>
      <c r="M142" s="5">
        <v>2.5</v>
      </c>
      <c r="N142" s="5">
        <v>2</v>
      </c>
      <c r="O142" s="5">
        <v>11</v>
      </c>
      <c r="P142" s="20">
        <f>M142/L142</f>
        <v>0.55555555555555558</v>
      </c>
      <c r="Q142" s="21">
        <f>N142/L142</f>
        <v>0.44444444444444442</v>
      </c>
      <c r="R142" s="14" t="s">
        <v>17</v>
      </c>
      <c r="S142" s="5">
        <v>80</v>
      </c>
      <c r="T142" s="5">
        <v>3.5</v>
      </c>
      <c r="U142" s="5">
        <v>1.25</v>
      </c>
      <c r="V142" s="5">
        <v>2.25</v>
      </c>
      <c r="W142" s="5">
        <v>2</v>
      </c>
      <c r="X142" s="20">
        <f>U142/T142</f>
        <v>0.35714285714285715</v>
      </c>
      <c r="Y142" s="21">
        <f>V142/T142</f>
        <v>0.6428571428571429</v>
      </c>
    </row>
    <row r="143" spans="1:25" x14ac:dyDescent="0.25">
      <c r="A143" s="1"/>
      <c r="B143" s="14" t="s">
        <v>18</v>
      </c>
      <c r="C143" s="5">
        <v>69</v>
      </c>
      <c r="D143" s="5">
        <v>6.75</v>
      </c>
      <c r="E143" s="5">
        <v>3.5</v>
      </c>
      <c r="F143" s="5">
        <v>3.25</v>
      </c>
      <c r="G143" s="5">
        <v>9</v>
      </c>
      <c r="H143" s="20">
        <f>E143/D143</f>
        <v>0.51851851851851849</v>
      </c>
      <c r="I143" s="21">
        <f>F143/D143</f>
        <v>0.48148148148148145</v>
      </c>
      <c r="J143" s="14" t="s">
        <v>18</v>
      </c>
      <c r="K143" s="5">
        <v>22</v>
      </c>
      <c r="L143" s="5">
        <v>6.5</v>
      </c>
      <c r="M143" s="5">
        <v>4</v>
      </c>
      <c r="N143" s="5">
        <v>2.5</v>
      </c>
      <c r="O143" s="5">
        <v>24</v>
      </c>
      <c r="P143" s="20">
        <f>M143/L143</f>
        <v>0.61538461538461542</v>
      </c>
      <c r="Q143" s="21">
        <f>N143/L143</f>
        <v>0.38461538461538464</v>
      </c>
      <c r="R143" s="14" t="s">
        <v>17</v>
      </c>
      <c r="S143" s="5">
        <v>81</v>
      </c>
      <c r="T143" s="5">
        <v>3</v>
      </c>
      <c r="U143" s="5">
        <v>1.5</v>
      </c>
      <c r="V143" s="5">
        <v>1.5</v>
      </c>
      <c r="W143" s="5">
        <v>7</v>
      </c>
      <c r="X143" s="20">
        <f>U143/T143</f>
        <v>0.5</v>
      </c>
      <c r="Y143" s="21">
        <f>V143/T143</f>
        <v>0.5</v>
      </c>
    </row>
    <row r="144" spans="1:25" x14ac:dyDescent="0.25">
      <c r="A144" s="1"/>
      <c r="B144" s="14" t="s">
        <v>18</v>
      </c>
      <c r="C144" s="5">
        <v>70</v>
      </c>
      <c r="D144" s="5">
        <v>5.25</v>
      </c>
      <c r="E144" s="5">
        <v>2.75</v>
      </c>
      <c r="F144" s="5">
        <v>2.5</v>
      </c>
      <c r="G144" s="5">
        <v>2</v>
      </c>
      <c r="H144" s="20">
        <f>E144/D144</f>
        <v>0.52380952380952384</v>
      </c>
      <c r="I144" s="21">
        <f>F144/D144</f>
        <v>0.47619047619047616</v>
      </c>
      <c r="J144" s="14" t="s">
        <v>18</v>
      </c>
      <c r="K144" s="5">
        <v>23</v>
      </c>
      <c r="L144" s="5">
        <v>6.75</v>
      </c>
      <c r="M144" s="5">
        <v>3.25</v>
      </c>
      <c r="N144" s="5">
        <v>3.5</v>
      </c>
      <c r="O144" s="5">
        <v>8</v>
      </c>
      <c r="P144" s="20">
        <f>M144/L144</f>
        <v>0.48148148148148145</v>
      </c>
      <c r="Q144" s="21">
        <f>N144/L144</f>
        <v>0.51851851851851849</v>
      </c>
      <c r="R144" s="14" t="s">
        <v>17</v>
      </c>
      <c r="S144" s="5">
        <v>82</v>
      </c>
      <c r="T144" s="5">
        <v>3.75</v>
      </c>
      <c r="U144" s="5">
        <v>1.5</v>
      </c>
      <c r="V144" s="5">
        <v>2.25</v>
      </c>
      <c r="W144" s="5">
        <v>10</v>
      </c>
      <c r="X144" s="20">
        <f>U144/T144</f>
        <v>0.4</v>
      </c>
      <c r="Y144" s="21">
        <f>V144/T144</f>
        <v>0.6</v>
      </c>
    </row>
    <row r="145" spans="1:25" x14ac:dyDescent="0.25">
      <c r="A145" s="1"/>
      <c r="B145" s="14" t="s">
        <v>18</v>
      </c>
      <c r="C145" s="5">
        <v>71</v>
      </c>
      <c r="D145" s="5">
        <v>4.5</v>
      </c>
      <c r="E145" s="5">
        <v>2.5</v>
      </c>
      <c r="F145" s="5">
        <v>2</v>
      </c>
      <c r="G145" s="5">
        <v>11</v>
      </c>
      <c r="H145" s="20">
        <f>E145/D145</f>
        <v>0.55555555555555558</v>
      </c>
      <c r="I145" s="21">
        <f>F145/D145</f>
        <v>0.44444444444444442</v>
      </c>
      <c r="J145" s="14" t="s">
        <v>18</v>
      </c>
      <c r="K145" s="5">
        <v>24</v>
      </c>
      <c r="L145" s="5">
        <v>6.5</v>
      </c>
      <c r="M145" s="5">
        <v>4.75</v>
      </c>
      <c r="N145" s="5">
        <v>1.75</v>
      </c>
      <c r="O145" s="5">
        <v>28</v>
      </c>
      <c r="P145" s="20">
        <f>M145/L145</f>
        <v>0.73076923076923073</v>
      </c>
      <c r="Q145" s="21">
        <f>N145/L145</f>
        <v>0.26923076923076922</v>
      </c>
      <c r="R145" s="14" t="s">
        <v>17</v>
      </c>
      <c r="S145" s="5">
        <v>83</v>
      </c>
      <c r="T145" s="5">
        <v>3.25</v>
      </c>
      <c r="U145" s="5">
        <v>1.25</v>
      </c>
      <c r="V145" s="5">
        <v>2</v>
      </c>
      <c r="W145" s="5">
        <v>11</v>
      </c>
      <c r="X145" s="20">
        <f>U145/T145</f>
        <v>0.38461538461538464</v>
      </c>
      <c r="Y145" s="21">
        <f>V145/T145</f>
        <v>0.61538461538461542</v>
      </c>
    </row>
    <row r="146" spans="1:25" x14ac:dyDescent="0.25">
      <c r="A146" s="1"/>
      <c r="B146" s="14" t="s">
        <v>18</v>
      </c>
      <c r="C146" s="5">
        <v>72</v>
      </c>
      <c r="D146" s="5">
        <v>5</v>
      </c>
      <c r="E146" s="5">
        <v>3</v>
      </c>
      <c r="F146" s="5">
        <v>2</v>
      </c>
      <c r="G146" s="5">
        <v>24</v>
      </c>
      <c r="H146" s="20">
        <f>E146/D146</f>
        <v>0.6</v>
      </c>
      <c r="I146" s="21">
        <f>F146/D146</f>
        <v>0.4</v>
      </c>
      <c r="J146" s="14" t="s">
        <v>18</v>
      </c>
      <c r="K146" s="5">
        <v>25</v>
      </c>
      <c r="L146" s="5">
        <v>5.75</v>
      </c>
      <c r="M146" s="5">
        <v>3.25</v>
      </c>
      <c r="N146" s="5">
        <v>2.5</v>
      </c>
      <c r="O146" s="5">
        <v>9</v>
      </c>
      <c r="P146" s="20">
        <f>M146/L146</f>
        <v>0.56521739130434778</v>
      </c>
      <c r="Q146" s="21">
        <f>N146/L146</f>
        <v>0.43478260869565216</v>
      </c>
      <c r="R146" s="14" t="s">
        <v>17</v>
      </c>
      <c r="S146" s="5">
        <v>84</v>
      </c>
      <c r="T146" s="5">
        <v>4</v>
      </c>
      <c r="U146" s="5">
        <v>1.75</v>
      </c>
      <c r="V146" s="5">
        <v>2.25</v>
      </c>
      <c r="W146" s="5">
        <v>3</v>
      </c>
      <c r="X146" s="20">
        <f>U146/T146</f>
        <v>0.4375</v>
      </c>
      <c r="Y146" s="21">
        <f>V146/T146</f>
        <v>0.5625</v>
      </c>
    </row>
    <row r="147" spans="1:25" x14ac:dyDescent="0.25">
      <c r="A147" s="1"/>
      <c r="B147" s="14" t="s">
        <v>18</v>
      </c>
      <c r="C147" s="5">
        <v>73</v>
      </c>
      <c r="D147" s="5">
        <v>4</v>
      </c>
      <c r="E147" s="5">
        <v>2.5</v>
      </c>
      <c r="F147" s="5">
        <v>1.5</v>
      </c>
      <c r="G147" s="5">
        <v>30</v>
      </c>
      <c r="H147" s="20">
        <f>E147/D147</f>
        <v>0.625</v>
      </c>
      <c r="I147" s="21">
        <f>F147/D147</f>
        <v>0.375</v>
      </c>
      <c r="J147" s="14" t="s">
        <v>18</v>
      </c>
      <c r="K147" s="5">
        <v>26</v>
      </c>
      <c r="L147" s="5">
        <v>6</v>
      </c>
      <c r="M147" s="5">
        <v>3</v>
      </c>
      <c r="N147" s="5">
        <v>3</v>
      </c>
      <c r="O147" s="5">
        <v>11</v>
      </c>
      <c r="P147" s="20">
        <f>M147/L147</f>
        <v>0.5</v>
      </c>
      <c r="Q147" s="21">
        <f>N147/L147</f>
        <v>0.5</v>
      </c>
      <c r="R147" s="14" t="s">
        <v>17</v>
      </c>
      <c r="S147" s="5">
        <v>85</v>
      </c>
      <c r="T147" s="5">
        <v>5</v>
      </c>
      <c r="U147" s="5">
        <v>2</v>
      </c>
      <c r="V147" s="5">
        <v>3</v>
      </c>
      <c r="W147" s="5">
        <v>30</v>
      </c>
      <c r="X147" s="20">
        <f>U147/T147</f>
        <v>0.4</v>
      </c>
      <c r="Y147" s="21">
        <f>V147/T147</f>
        <v>0.6</v>
      </c>
    </row>
    <row r="148" spans="1:25" x14ac:dyDescent="0.25">
      <c r="A148" s="1"/>
      <c r="B148" s="14" t="s">
        <v>18</v>
      </c>
      <c r="C148" s="5">
        <v>74</v>
      </c>
      <c r="D148" s="5">
        <v>6</v>
      </c>
      <c r="E148" s="5">
        <v>2.5</v>
      </c>
      <c r="F148" s="5">
        <v>3.5</v>
      </c>
      <c r="G148" s="5">
        <v>4</v>
      </c>
      <c r="H148" s="20">
        <f>E148/D148</f>
        <v>0.41666666666666669</v>
      </c>
      <c r="I148" s="21">
        <f>F148/D148</f>
        <v>0.58333333333333337</v>
      </c>
      <c r="J148" s="14" t="s">
        <v>18</v>
      </c>
      <c r="K148" s="5">
        <v>27</v>
      </c>
      <c r="L148" s="5">
        <v>5</v>
      </c>
      <c r="M148" s="5">
        <v>2.75</v>
      </c>
      <c r="N148" s="5">
        <v>2.25</v>
      </c>
      <c r="O148" s="5">
        <v>36</v>
      </c>
      <c r="P148" s="20">
        <f>M148/L148</f>
        <v>0.55000000000000004</v>
      </c>
      <c r="Q148" s="21">
        <f>N148/L148</f>
        <v>0.45</v>
      </c>
      <c r="R148" s="14" t="s">
        <v>17</v>
      </c>
      <c r="S148" s="5">
        <v>86</v>
      </c>
      <c r="T148" s="5">
        <v>4.75</v>
      </c>
      <c r="U148" s="5">
        <v>2.25</v>
      </c>
      <c r="V148" s="5">
        <v>2.5</v>
      </c>
      <c r="W148" s="5">
        <v>4</v>
      </c>
      <c r="X148" s="20">
        <f>U148/T148</f>
        <v>0.47368421052631576</v>
      </c>
      <c r="Y148" s="21">
        <f>V148/T148</f>
        <v>0.52631578947368418</v>
      </c>
    </row>
    <row r="149" spans="1:25" x14ac:dyDescent="0.25">
      <c r="A149" s="1"/>
      <c r="B149" s="14" t="s">
        <v>18</v>
      </c>
      <c r="C149" s="5">
        <v>75</v>
      </c>
      <c r="D149" s="5">
        <v>3.5</v>
      </c>
      <c r="E149" s="5">
        <v>1.75</v>
      </c>
      <c r="F149" s="5">
        <v>1.75</v>
      </c>
      <c r="G149" s="5">
        <v>1</v>
      </c>
      <c r="H149" s="20">
        <f>E149/D149</f>
        <v>0.5</v>
      </c>
      <c r="I149" s="21">
        <f>F149/D149</f>
        <v>0.5</v>
      </c>
      <c r="J149" s="14" t="s">
        <v>18</v>
      </c>
      <c r="K149" s="5">
        <v>28</v>
      </c>
      <c r="L149" s="5">
        <v>5.25</v>
      </c>
      <c r="M149" s="5">
        <v>3.75</v>
      </c>
      <c r="N149" s="5">
        <v>1.5</v>
      </c>
      <c r="O149" s="5">
        <v>38</v>
      </c>
      <c r="P149" s="20">
        <f>M149/L149</f>
        <v>0.7142857142857143</v>
      </c>
      <c r="Q149" s="21">
        <f>N149/L149</f>
        <v>0.2857142857142857</v>
      </c>
      <c r="R149" s="14" t="s">
        <v>17</v>
      </c>
      <c r="S149" s="5">
        <v>87</v>
      </c>
      <c r="T149" s="5">
        <v>3.25</v>
      </c>
      <c r="U149" s="5">
        <v>1.25</v>
      </c>
      <c r="V149" s="5">
        <v>2</v>
      </c>
      <c r="W149" s="5">
        <v>16</v>
      </c>
      <c r="X149" s="20">
        <f>U149/T149</f>
        <v>0.38461538461538464</v>
      </c>
      <c r="Y149" s="21">
        <f>V149/T149</f>
        <v>0.61538461538461542</v>
      </c>
    </row>
    <row r="150" spans="1:25" x14ac:dyDescent="0.25">
      <c r="A150" s="1"/>
      <c r="B150" s="14" t="s">
        <v>18</v>
      </c>
      <c r="C150" s="5">
        <v>76</v>
      </c>
      <c r="D150" s="5">
        <v>5.75</v>
      </c>
      <c r="E150" s="5">
        <v>3.25</v>
      </c>
      <c r="F150" s="5">
        <v>2.5</v>
      </c>
      <c r="G150" s="5">
        <v>12</v>
      </c>
      <c r="H150" s="20">
        <f>E150/D150</f>
        <v>0.56521739130434778</v>
      </c>
      <c r="I150" s="21">
        <f>F150/D150</f>
        <v>0.43478260869565216</v>
      </c>
      <c r="J150" s="14" t="s">
        <v>18</v>
      </c>
      <c r="K150" s="5">
        <v>29</v>
      </c>
      <c r="L150" s="5">
        <v>4.25</v>
      </c>
      <c r="M150" s="5">
        <v>3.5</v>
      </c>
      <c r="N150" s="5">
        <v>0.75</v>
      </c>
      <c r="O150" s="5">
        <v>54</v>
      </c>
      <c r="P150" s="20">
        <f>M150/L150</f>
        <v>0.82352941176470584</v>
      </c>
      <c r="Q150" s="21">
        <f>N150/L150</f>
        <v>0.17647058823529413</v>
      </c>
      <c r="R150" s="14" t="s">
        <v>17</v>
      </c>
      <c r="S150" s="5">
        <v>88</v>
      </c>
      <c r="T150" s="5">
        <v>4.5</v>
      </c>
      <c r="U150" s="5">
        <v>2</v>
      </c>
      <c r="V150" s="5">
        <v>2.5</v>
      </c>
      <c r="W150" s="5">
        <v>22</v>
      </c>
      <c r="X150" s="20">
        <f>U150/T150</f>
        <v>0.44444444444444442</v>
      </c>
      <c r="Y150" s="21">
        <f>V150/T150</f>
        <v>0.55555555555555558</v>
      </c>
    </row>
    <row r="151" spans="1:25" x14ac:dyDescent="0.25">
      <c r="A151" s="1"/>
      <c r="B151" s="14" t="s">
        <v>18</v>
      </c>
      <c r="C151" s="5">
        <v>77</v>
      </c>
      <c r="D151" s="5">
        <v>5.25</v>
      </c>
      <c r="E151" s="5">
        <v>2.75</v>
      </c>
      <c r="F151" s="5">
        <v>2.5</v>
      </c>
      <c r="G151" s="5">
        <v>26</v>
      </c>
      <c r="H151" s="20">
        <f>E151/D151</f>
        <v>0.52380952380952384</v>
      </c>
      <c r="I151" s="21">
        <f>F151/D151</f>
        <v>0.47619047619047616</v>
      </c>
      <c r="J151" s="14" t="s">
        <v>18</v>
      </c>
      <c r="K151" s="5">
        <v>30</v>
      </c>
      <c r="L151" s="5">
        <v>4.75</v>
      </c>
      <c r="M151" s="5">
        <v>3.25</v>
      </c>
      <c r="N151" s="5">
        <v>1.5</v>
      </c>
      <c r="O151" s="5">
        <v>15</v>
      </c>
      <c r="P151" s="20">
        <f>M151/L151</f>
        <v>0.68421052631578949</v>
      </c>
      <c r="Q151" s="21">
        <f>N151/L151</f>
        <v>0.31578947368421051</v>
      </c>
      <c r="R151" s="14" t="s">
        <v>17</v>
      </c>
      <c r="S151" s="5">
        <v>89</v>
      </c>
      <c r="T151" s="5">
        <v>3.5</v>
      </c>
      <c r="U151" s="5">
        <v>1.5</v>
      </c>
      <c r="V151" s="5">
        <v>2</v>
      </c>
      <c r="W151" s="5">
        <v>33</v>
      </c>
      <c r="X151" s="20">
        <f>U151/T151</f>
        <v>0.42857142857142855</v>
      </c>
      <c r="Y151" s="21">
        <f>V151/T151</f>
        <v>0.5714285714285714</v>
      </c>
    </row>
    <row r="152" spans="1:25" x14ac:dyDescent="0.25">
      <c r="A152" s="1"/>
      <c r="B152" s="14" t="s">
        <v>18</v>
      </c>
      <c r="C152" s="5">
        <v>78</v>
      </c>
      <c r="D152" s="5">
        <v>4.25</v>
      </c>
      <c r="E152" s="5">
        <v>2.5</v>
      </c>
      <c r="F152" s="5">
        <v>1.75</v>
      </c>
      <c r="G152" s="5">
        <v>33</v>
      </c>
      <c r="H152" s="20">
        <f>E152/D152</f>
        <v>0.58823529411764708</v>
      </c>
      <c r="I152" s="21">
        <f>F152/D152</f>
        <v>0.41176470588235292</v>
      </c>
      <c r="J152" s="14" t="s">
        <v>18</v>
      </c>
      <c r="K152" s="5">
        <v>31</v>
      </c>
      <c r="L152" s="5">
        <v>4.5</v>
      </c>
      <c r="M152" s="5">
        <v>3</v>
      </c>
      <c r="N152" s="5">
        <v>1.5</v>
      </c>
      <c r="O152" s="5">
        <v>16</v>
      </c>
      <c r="P152" s="20">
        <f>M152/L152</f>
        <v>0.66666666666666663</v>
      </c>
      <c r="Q152" s="21">
        <f>N152/L152</f>
        <v>0.33333333333333331</v>
      </c>
      <c r="R152" s="14" t="s">
        <v>17</v>
      </c>
      <c r="S152" s="5">
        <v>90</v>
      </c>
      <c r="T152" s="5">
        <v>4</v>
      </c>
      <c r="U152" s="5">
        <v>2</v>
      </c>
      <c r="V152" s="5">
        <v>2</v>
      </c>
      <c r="W152" s="5">
        <v>38</v>
      </c>
      <c r="X152" s="20">
        <f>U152/T152</f>
        <v>0.5</v>
      </c>
      <c r="Y152" s="21">
        <f>V152/T152</f>
        <v>0.5</v>
      </c>
    </row>
    <row r="153" spans="1:25" x14ac:dyDescent="0.25">
      <c r="A153" s="1"/>
      <c r="B153" s="14" t="s">
        <v>18</v>
      </c>
      <c r="C153" s="5">
        <v>79</v>
      </c>
      <c r="D153" s="5">
        <v>5.5</v>
      </c>
      <c r="E153" s="5">
        <v>3</v>
      </c>
      <c r="F153" s="5">
        <v>2.5</v>
      </c>
      <c r="G153" s="5">
        <v>16</v>
      </c>
      <c r="H153" s="20">
        <f>E153/D153</f>
        <v>0.54545454545454541</v>
      </c>
      <c r="I153" s="21">
        <f>F153/D153</f>
        <v>0.45454545454545453</v>
      </c>
      <c r="J153" s="14" t="s">
        <v>18</v>
      </c>
      <c r="K153" s="5">
        <v>32</v>
      </c>
      <c r="L153" s="5">
        <v>7</v>
      </c>
      <c r="M153" s="5">
        <v>4.25</v>
      </c>
      <c r="N153" s="5">
        <v>2.75</v>
      </c>
      <c r="O153" s="5">
        <v>12</v>
      </c>
      <c r="P153" s="20">
        <f>M153/L153</f>
        <v>0.6071428571428571</v>
      </c>
      <c r="Q153" s="21">
        <f>N153/L153</f>
        <v>0.39285714285714285</v>
      </c>
      <c r="R153" s="14" t="s">
        <v>17</v>
      </c>
      <c r="S153" s="5">
        <v>91</v>
      </c>
      <c r="T153" s="5">
        <v>3.5</v>
      </c>
      <c r="U153" s="5">
        <v>1.75</v>
      </c>
      <c r="V153" s="5">
        <v>1.75</v>
      </c>
      <c r="W153" s="5">
        <v>41</v>
      </c>
      <c r="X153" s="20">
        <f>U153/T153</f>
        <v>0.5</v>
      </c>
      <c r="Y153" s="21">
        <f>V153/T153</f>
        <v>0.5</v>
      </c>
    </row>
    <row r="154" spans="1:25" x14ac:dyDescent="0.25">
      <c r="A154" s="1"/>
      <c r="B154" s="14" t="s">
        <v>18</v>
      </c>
      <c r="C154" s="5">
        <v>80</v>
      </c>
      <c r="D154" s="5">
        <v>7</v>
      </c>
      <c r="E154" s="5">
        <v>5.25</v>
      </c>
      <c r="F154" s="5">
        <v>1.75</v>
      </c>
      <c r="G154" s="5">
        <v>28</v>
      </c>
      <c r="H154" s="20">
        <f>E154/D154</f>
        <v>0.75</v>
      </c>
      <c r="I154" s="21">
        <f>F154/D154</f>
        <v>0.25</v>
      </c>
      <c r="J154" s="14" t="s">
        <v>18</v>
      </c>
      <c r="K154" s="5">
        <v>33</v>
      </c>
      <c r="L154" s="5">
        <v>6.25</v>
      </c>
      <c r="M154" s="5">
        <v>3.5</v>
      </c>
      <c r="N154" s="5">
        <v>2.75</v>
      </c>
      <c r="O154" s="5">
        <v>1</v>
      </c>
      <c r="P154" s="20">
        <f>M154/L154</f>
        <v>0.56000000000000005</v>
      </c>
      <c r="Q154" s="21">
        <f>N154/L154</f>
        <v>0.44</v>
      </c>
      <c r="R154" s="14" t="s">
        <v>17</v>
      </c>
      <c r="S154" s="5">
        <v>92</v>
      </c>
      <c r="T154" s="5">
        <v>4.75</v>
      </c>
      <c r="U154" s="5">
        <v>3.25</v>
      </c>
      <c r="V154" s="5">
        <v>1.5</v>
      </c>
      <c r="W154" s="5">
        <v>49</v>
      </c>
      <c r="X154" s="20">
        <f>U154/T154</f>
        <v>0.68421052631578949</v>
      </c>
      <c r="Y154" s="21">
        <f>V154/T154</f>
        <v>0.31578947368421051</v>
      </c>
    </row>
    <row r="155" spans="1:25" x14ac:dyDescent="0.25">
      <c r="A155" s="1"/>
      <c r="B155" s="14" t="s">
        <v>18</v>
      </c>
      <c r="C155" s="5">
        <v>81</v>
      </c>
      <c r="D155" s="5">
        <v>3.75</v>
      </c>
      <c r="E155" s="5">
        <v>3</v>
      </c>
      <c r="F155" s="5">
        <v>0.75</v>
      </c>
      <c r="G155" s="5">
        <v>24</v>
      </c>
      <c r="H155" s="20">
        <f>E155/D155</f>
        <v>0.8</v>
      </c>
      <c r="I155" s="21">
        <f>F155/D155</f>
        <v>0.2</v>
      </c>
      <c r="J155" s="14" t="s">
        <v>18</v>
      </c>
      <c r="K155" s="5">
        <v>34</v>
      </c>
      <c r="L155" s="5">
        <v>6</v>
      </c>
      <c r="M155" s="5">
        <v>2.75</v>
      </c>
      <c r="N155" s="5">
        <v>3.25</v>
      </c>
      <c r="O155" s="5">
        <v>11</v>
      </c>
      <c r="P155" s="20">
        <f>M155/L155</f>
        <v>0.45833333333333331</v>
      </c>
      <c r="Q155" s="21">
        <f>N155/L155</f>
        <v>0.54166666666666663</v>
      </c>
      <c r="R155" s="14" t="s">
        <v>17</v>
      </c>
      <c r="S155" s="5">
        <v>93</v>
      </c>
      <c r="T155" s="5">
        <v>4</v>
      </c>
      <c r="U155" s="5">
        <v>2.25</v>
      </c>
      <c r="V155" s="5">
        <v>1.75</v>
      </c>
      <c r="W155" s="5">
        <v>48</v>
      </c>
      <c r="X155" s="20">
        <f>U155/T155</f>
        <v>0.5625</v>
      </c>
      <c r="Y155" s="21">
        <f>V155/T155</f>
        <v>0.4375</v>
      </c>
    </row>
    <row r="156" spans="1:25" x14ac:dyDescent="0.25">
      <c r="A156" s="1"/>
      <c r="B156" s="14" t="s">
        <v>18</v>
      </c>
      <c r="C156" s="5">
        <v>82</v>
      </c>
      <c r="D156" s="5">
        <v>4</v>
      </c>
      <c r="E156" s="5">
        <v>2.25</v>
      </c>
      <c r="F156" s="5">
        <v>1.75</v>
      </c>
      <c r="G156" s="5">
        <v>28</v>
      </c>
      <c r="H156" s="20">
        <f>E156/D156</f>
        <v>0.5625</v>
      </c>
      <c r="I156" s="21">
        <f>F156/D156</f>
        <v>0.4375</v>
      </c>
      <c r="J156" s="14" t="s">
        <v>18</v>
      </c>
      <c r="K156" s="5">
        <v>35</v>
      </c>
      <c r="L156" s="5">
        <v>3.75</v>
      </c>
      <c r="M156" s="5">
        <v>2.5</v>
      </c>
      <c r="N156" s="5">
        <v>1.25</v>
      </c>
      <c r="O156" s="5">
        <v>22</v>
      </c>
      <c r="P156" s="20">
        <f>M156/L156</f>
        <v>0.66666666666666663</v>
      </c>
      <c r="Q156" s="21">
        <f>N156/L156</f>
        <v>0.33333333333333331</v>
      </c>
      <c r="R156" s="14" t="s">
        <v>17</v>
      </c>
      <c r="S156" s="5">
        <v>94</v>
      </c>
      <c r="T156" s="5">
        <v>4</v>
      </c>
      <c r="U156" s="5">
        <v>1.25</v>
      </c>
      <c r="V156" s="5">
        <v>2.75</v>
      </c>
      <c r="W156" s="5">
        <v>8</v>
      </c>
      <c r="X156" s="20">
        <f>U156/T156</f>
        <v>0.3125</v>
      </c>
      <c r="Y156" s="21">
        <f>V156/T156</f>
        <v>0.6875</v>
      </c>
    </row>
    <row r="157" spans="1:25" x14ac:dyDescent="0.25">
      <c r="A157" s="1"/>
      <c r="B157" s="14" t="s">
        <v>18</v>
      </c>
      <c r="C157" s="5">
        <v>83</v>
      </c>
      <c r="D157" s="5">
        <v>4.5</v>
      </c>
      <c r="E157" s="5">
        <v>2.25</v>
      </c>
      <c r="F157" s="5">
        <v>2.25</v>
      </c>
      <c r="G157" s="5">
        <v>3</v>
      </c>
      <c r="H157" s="20">
        <f>E157/D157</f>
        <v>0.5</v>
      </c>
      <c r="I157" s="21">
        <f>F157/D157</f>
        <v>0.5</v>
      </c>
      <c r="J157" s="14" t="s">
        <v>18</v>
      </c>
      <c r="K157" s="5">
        <v>36</v>
      </c>
      <c r="L157" s="5">
        <v>5.25</v>
      </c>
      <c r="M157" s="5">
        <v>3.5</v>
      </c>
      <c r="N157" s="5">
        <v>1.75</v>
      </c>
      <c r="O157" s="5">
        <v>14</v>
      </c>
      <c r="P157" s="20">
        <f>M157/L157</f>
        <v>0.66666666666666663</v>
      </c>
      <c r="Q157" s="21">
        <f>N157/L157</f>
        <v>0.33333333333333331</v>
      </c>
      <c r="R157" s="14" t="s">
        <v>17</v>
      </c>
      <c r="S157" s="5">
        <v>95</v>
      </c>
      <c r="T157" s="5">
        <v>3.75</v>
      </c>
      <c r="U157" s="5">
        <v>1.5</v>
      </c>
      <c r="V157" s="5">
        <v>2.25</v>
      </c>
      <c r="W157" s="5">
        <v>2</v>
      </c>
      <c r="X157" s="20">
        <f>U157/T157</f>
        <v>0.4</v>
      </c>
      <c r="Y157" s="21">
        <f>V157/T157</f>
        <v>0.6</v>
      </c>
    </row>
    <row r="158" spans="1:25" x14ac:dyDescent="0.25">
      <c r="A158" s="1"/>
      <c r="B158" s="14" t="s">
        <v>18</v>
      </c>
      <c r="C158" s="5">
        <v>84</v>
      </c>
      <c r="D158" s="5">
        <v>6.75</v>
      </c>
      <c r="E158" s="5">
        <v>3.5</v>
      </c>
      <c r="F158" s="5">
        <v>3.25</v>
      </c>
      <c r="G158" s="5">
        <v>8</v>
      </c>
      <c r="H158" s="20">
        <f>E158/D158</f>
        <v>0.51851851851851849</v>
      </c>
      <c r="I158" s="21">
        <f>F158/D158</f>
        <v>0.48148148148148145</v>
      </c>
      <c r="J158" s="14" t="s">
        <v>18</v>
      </c>
      <c r="K158" s="5">
        <v>37</v>
      </c>
      <c r="L158" s="5">
        <v>4.25</v>
      </c>
      <c r="M158" s="5">
        <v>2.5</v>
      </c>
      <c r="N158" s="5">
        <v>1.75</v>
      </c>
      <c r="O158" s="5">
        <v>1</v>
      </c>
      <c r="P158" s="20">
        <f>M158/L158</f>
        <v>0.58823529411764708</v>
      </c>
      <c r="Q158" s="21">
        <f>N158/L158</f>
        <v>0.41176470588235292</v>
      </c>
      <c r="R158" s="14" t="s">
        <v>17</v>
      </c>
      <c r="S158" s="5">
        <v>96</v>
      </c>
      <c r="T158" s="5">
        <v>5.5</v>
      </c>
      <c r="U158" s="5">
        <v>2.5</v>
      </c>
      <c r="V158" s="5">
        <v>3</v>
      </c>
      <c r="W158" s="5">
        <v>5</v>
      </c>
      <c r="X158" s="20">
        <f>U158/T158</f>
        <v>0.45454545454545453</v>
      </c>
      <c r="Y158" s="21">
        <f>V158/T158</f>
        <v>0.54545454545454541</v>
      </c>
    </row>
    <row r="159" spans="1:25" x14ac:dyDescent="0.25">
      <c r="A159" s="1"/>
      <c r="B159" s="14" t="s">
        <v>18</v>
      </c>
      <c r="C159" s="5">
        <v>85</v>
      </c>
      <c r="D159" s="5">
        <v>4.75</v>
      </c>
      <c r="E159" s="5">
        <v>3</v>
      </c>
      <c r="F159" s="5">
        <v>1.75</v>
      </c>
      <c r="G159" s="5">
        <v>36</v>
      </c>
      <c r="H159" s="20">
        <f>E159/D159</f>
        <v>0.63157894736842102</v>
      </c>
      <c r="I159" s="21">
        <f>F159/D159</f>
        <v>0.36842105263157893</v>
      </c>
      <c r="J159" s="14" t="s">
        <v>18</v>
      </c>
      <c r="K159" s="5">
        <v>38</v>
      </c>
      <c r="L159" s="5">
        <v>6</v>
      </c>
      <c r="M159" s="5">
        <v>3.75</v>
      </c>
      <c r="N159" s="5">
        <v>2.25</v>
      </c>
      <c r="O159" s="5">
        <v>14</v>
      </c>
      <c r="P159" s="20">
        <f>M159/L159</f>
        <v>0.625</v>
      </c>
      <c r="Q159" s="21">
        <f>N159/L159</f>
        <v>0.375</v>
      </c>
      <c r="R159" s="14" t="s">
        <v>17</v>
      </c>
      <c r="S159" s="5">
        <v>97</v>
      </c>
      <c r="T159" s="5">
        <v>5</v>
      </c>
      <c r="U159" s="5">
        <v>1.5</v>
      </c>
      <c r="V159" s="5">
        <v>3.5</v>
      </c>
      <c r="W159" s="5">
        <v>12</v>
      </c>
      <c r="X159" s="20">
        <f>U159/T159</f>
        <v>0.3</v>
      </c>
      <c r="Y159" s="21">
        <f>V159/T159</f>
        <v>0.7</v>
      </c>
    </row>
    <row r="160" spans="1:25" x14ac:dyDescent="0.25">
      <c r="A160" s="1"/>
      <c r="B160" s="14" t="s">
        <v>18</v>
      </c>
      <c r="C160" s="5">
        <v>86</v>
      </c>
      <c r="D160" s="5">
        <v>3.5</v>
      </c>
      <c r="E160" s="5">
        <v>2.75</v>
      </c>
      <c r="F160" s="5">
        <v>0.75</v>
      </c>
      <c r="G160" s="5">
        <v>60</v>
      </c>
      <c r="H160" s="20">
        <f>E160/D160</f>
        <v>0.7857142857142857</v>
      </c>
      <c r="I160" s="21">
        <f>F160/D160</f>
        <v>0.21428571428571427</v>
      </c>
      <c r="J160" s="14" t="s">
        <v>18</v>
      </c>
      <c r="K160" s="5">
        <v>39</v>
      </c>
      <c r="L160" s="5">
        <v>5</v>
      </c>
      <c r="M160" s="5">
        <v>2.75</v>
      </c>
      <c r="N160" s="5">
        <v>2.25</v>
      </c>
      <c r="O160" s="5">
        <v>4</v>
      </c>
      <c r="P160" s="20">
        <f>M160/L160</f>
        <v>0.55000000000000004</v>
      </c>
      <c r="Q160" s="21">
        <f>N160/L160</f>
        <v>0.45</v>
      </c>
      <c r="R160" s="14" t="s">
        <v>17</v>
      </c>
      <c r="S160" s="5">
        <v>98</v>
      </c>
      <c r="T160" s="5">
        <v>4.75</v>
      </c>
      <c r="U160" s="5">
        <v>1.75</v>
      </c>
      <c r="V160" s="5">
        <v>3</v>
      </c>
      <c r="W160" s="5">
        <v>3</v>
      </c>
      <c r="X160" s="20">
        <f>U160/T160</f>
        <v>0.36842105263157893</v>
      </c>
      <c r="Y160" s="21">
        <f>V160/T160</f>
        <v>0.63157894736842102</v>
      </c>
    </row>
    <row r="161" spans="1:25" x14ac:dyDescent="0.25">
      <c r="A161" s="1"/>
      <c r="B161" s="14" t="s">
        <v>18</v>
      </c>
      <c r="C161" s="5">
        <v>87</v>
      </c>
      <c r="D161" s="5">
        <v>4.25</v>
      </c>
      <c r="E161" s="5">
        <v>3.25</v>
      </c>
      <c r="F161" s="5">
        <v>1</v>
      </c>
      <c r="G161" s="5">
        <v>56</v>
      </c>
      <c r="H161" s="20">
        <f>E161/D161</f>
        <v>0.76470588235294112</v>
      </c>
      <c r="I161" s="21">
        <f>F161/D161</f>
        <v>0.23529411764705882</v>
      </c>
      <c r="J161" s="14" t="s">
        <v>18</v>
      </c>
      <c r="K161" s="5">
        <v>40</v>
      </c>
      <c r="L161" s="5">
        <v>5.25</v>
      </c>
      <c r="M161" s="5">
        <v>2.75</v>
      </c>
      <c r="N161" s="5">
        <v>2.5</v>
      </c>
      <c r="O161" s="5">
        <v>7</v>
      </c>
      <c r="P161" s="20">
        <f>M161/L161</f>
        <v>0.52380952380952384</v>
      </c>
      <c r="Q161" s="21">
        <f>N161/L161</f>
        <v>0.47619047619047616</v>
      </c>
      <c r="R161" s="14" t="s">
        <v>17</v>
      </c>
      <c r="S161" s="5">
        <v>99</v>
      </c>
      <c r="T161" s="5">
        <v>3</v>
      </c>
      <c r="U161" s="5">
        <v>1.5</v>
      </c>
      <c r="V161" s="5">
        <v>1.5</v>
      </c>
      <c r="W161" s="5">
        <v>39</v>
      </c>
      <c r="X161" s="20">
        <f>U161/T161</f>
        <v>0.5</v>
      </c>
      <c r="Y161" s="21">
        <f>V161/T161</f>
        <v>0.5</v>
      </c>
    </row>
    <row r="162" spans="1:25" x14ac:dyDescent="0.25">
      <c r="A162" s="1"/>
      <c r="B162" s="14" t="s">
        <v>18</v>
      </c>
      <c r="C162" s="5">
        <v>88</v>
      </c>
      <c r="D162" s="5">
        <v>6</v>
      </c>
      <c r="E162" s="5">
        <v>4.75</v>
      </c>
      <c r="F162" s="5">
        <v>1.25</v>
      </c>
      <c r="G162" s="5">
        <v>61</v>
      </c>
      <c r="H162" s="20">
        <f>E162/D162</f>
        <v>0.79166666666666663</v>
      </c>
      <c r="I162" s="21">
        <f>F162/D162</f>
        <v>0.20833333333333334</v>
      </c>
      <c r="J162" s="14" t="s">
        <v>18</v>
      </c>
      <c r="K162" s="5">
        <v>41</v>
      </c>
      <c r="L162" s="5">
        <v>4.5</v>
      </c>
      <c r="M162" s="5">
        <v>2.75</v>
      </c>
      <c r="N162" s="5">
        <v>1.75</v>
      </c>
      <c r="O162" s="5">
        <v>23</v>
      </c>
      <c r="P162" s="20">
        <f>M162/L162</f>
        <v>0.61111111111111116</v>
      </c>
      <c r="Q162" s="21">
        <f>N162/L162</f>
        <v>0.3888888888888889</v>
      </c>
      <c r="R162" s="14" t="s">
        <v>17</v>
      </c>
      <c r="S162" s="5">
        <v>100</v>
      </c>
      <c r="T162" s="5">
        <v>3.5</v>
      </c>
      <c r="U162" s="5">
        <v>1.5</v>
      </c>
      <c r="V162" s="5">
        <v>2</v>
      </c>
      <c r="W162" s="5">
        <v>49</v>
      </c>
      <c r="X162" s="20">
        <f>U162/T162</f>
        <v>0.42857142857142855</v>
      </c>
      <c r="Y162" s="21">
        <f>V162/T162</f>
        <v>0.5714285714285714</v>
      </c>
    </row>
    <row r="163" spans="1:25" x14ac:dyDescent="0.25">
      <c r="A163" s="1"/>
      <c r="B163" s="14" t="s">
        <v>18</v>
      </c>
      <c r="C163" s="5">
        <v>89</v>
      </c>
      <c r="D163" s="5">
        <v>4.75</v>
      </c>
      <c r="E163" s="5">
        <v>2.75</v>
      </c>
      <c r="F163" s="5">
        <v>2</v>
      </c>
      <c r="G163" s="5">
        <v>25</v>
      </c>
      <c r="H163" s="20">
        <f>E163/D163</f>
        <v>0.57894736842105265</v>
      </c>
      <c r="I163" s="21">
        <f>F163/D163</f>
        <v>0.42105263157894735</v>
      </c>
      <c r="J163" s="14" t="s">
        <v>18</v>
      </c>
      <c r="K163" s="5">
        <v>42</v>
      </c>
      <c r="L163" s="5">
        <v>4.5</v>
      </c>
      <c r="M163" s="5">
        <v>2.75</v>
      </c>
      <c r="N163" s="5">
        <v>1.75</v>
      </c>
      <c r="O163" s="5">
        <v>21</v>
      </c>
      <c r="P163" s="20">
        <f>M163/L163</f>
        <v>0.61111111111111116</v>
      </c>
      <c r="Q163" s="21">
        <f>N163/L163</f>
        <v>0.3888888888888889</v>
      </c>
      <c r="R163" s="14" t="s">
        <v>17</v>
      </c>
      <c r="S163" s="5">
        <v>101</v>
      </c>
      <c r="T163" s="5"/>
      <c r="U163" s="5"/>
      <c r="V163" s="5"/>
      <c r="W163" s="5">
        <v>57</v>
      </c>
      <c r="X163" s="20"/>
      <c r="Y163" s="21"/>
    </row>
    <row r="164" spans="1:25" x14ac:dyDescent="0.25">
      <c r="A164" s="1"/>
      <c r="B164" s="14"/>
      <c r="C164" s="5"/>
      <c r="D164" s="5"/>
      <c r="E164" s="5"/>
      <c r="F164" s="5"/>
      <c r="G164" s="5"/>
      <c r="H164" s="20"/>
      <c r="I164" s="21"/>
      <c r="J164" s="14" t="s">
        <v>18</v>
      </c>
      <c r="K164" s="5">
        <v>43</v>
      </c>
      <c r="L164" s="5">
        <v>4</v>
      </c>
      <c r="M164" s="5">
        <v>2.5</v>
      </c>
      <c r="N164" s="5">
        <v>1.5</v>
      </c>
      <c r="O164" s="5">
        <v>32</v>
      </c>
      <c r="P164" s="20">
        <f>M164/L164</f>
        <v>0.625</v>
      </c>
      <c r="Q164" s="21">
        <f>N164/L164</f>
        <v>0.375</v>
      </c>
      <c r="R164" s="14" t="s">
        <v>17</v>
      </c>
      <c r="S164" s="5">
        <v>102</v>
      </c>
      <c r="T164" s="5">
        <v>5.25</v>
      </c>
      <c r="U164" s="5">
        <v>2.75</v>
      </c>
      <c r="V164" s="5">
        <v>2.5</v>
      </c>
      <c r="W164" s="5">
        <v>15</v>
      </c>
      <c r="X164" s="20">
        <f>U164/T164</f>
        <v>0.52380952380952384</v>
      </c>
      <c r="Y164" s="21">
        <f>V164/T164</f>
        <v>0.47619047619047616</v>
      </c>
    </row>
    <row r="165" spans="1:25" x14ac:dyDescent="0.25">
      <c r="A165" s="1"/>
      <c r="B165" s="14"/>
      <c r="C165" s="5"/>
      <c r="D165" s="5"/>
      <c r="E165" s="5"/>
      <c r="F165" s="5"/>
      <c r="G165" s="5"/>
      <c r="H165" s="20"/>
      <c r="I165" s="21"/>
      <c r="J165" s="14" t="s">
        <v>18</v>
      </c>
      <c r="K165" s="5">
        <v>44</v>
      </c>
      <c r="L165" s="5">
        <v>4.75</v>
      </c>
      <c r="M165" s="5">
        <v>2</v>
      </c>
      <c r="N165" s="5">
        <v>2.75</v>
      </c>
      <c r="O165" s="5">
        <v>20</v>
      </c>
      <c r="P165" s="20">
        <f>M165/L165</f>
        <v>0.42105263157894735</v>
      </c>
      <c r="Q165" s="21">
        <f>N165/L165</f>
        <v>0.57894736842105265</v>
      </c>
      <c r="R165" s="14" t="s">
        <v>17</v>
      </c>
      <c r="S165" s="5">
        <v>103</v>
      </c>
      <c r="T165" s="5">
        <v>2.5</v>
      </c>
      <c r="U165" s="5">
        <v>1.25</v>
      </c>
      <c r="V165" s="5">
        <v>1.25</v>
      </c>
      <c r="W165" s="5">
        <v>6</v>
      </c>
      <c r="X165" s="20">
        <f>U165/T165</f>
        <v>0.5</v>
      </c>
      <c r="Y165" s="21">
        <f>V165/T165</f>
        <v>0.5</v>
      </c>
    </row>
    <row r="166" spans="1:25" x14ac:dyDescent="0.25">
      <c r="A166" s="1"/>
      <c r="B166" s="14"/>
      <c r="C166" s="5"/>
      <c r="D166" s="5"/>
      <c r="E166" s="5"/>
      <c r="F166" s="5"/>
      <c r="G166" s="5"/>
      <c r="H166" s="20"/>
      <c r="I166" s="21"/>
      <c r="J166" s="14" t="s">
        <v>18</v>
      </c>
      <c r="K166" s="5">
        <v>45</v>
      </c>
      <c r="L166" s="5">
        <v>5.75</v>
      </c>
      <c r="M166" s="5">
        <v>3.25</v>
      </c>
      <c r="N166" s="5">
        <v>2.5</v>
      </c>
      <c r="O166" s="5">
        <v>26</v>
      </c>
      <c r="P166" s="20">
        <f>M166/L166</f>
        <v>0.56521739130434778</v>
      </c>
      <c r="Q166" s="21">
        <f>N166/L166</f>
        <v>0.43478260869565216</v>
      </c>
      <c r="R166" s="14" t="s">
        <v>17</v>
      </c>
      <c r="S166" s="5">
        <v>104</v>
      </c>
      <c r="T166" s="5">
        <v>6</v>
      </c>
      <c r="U166" s="5">
        <v>2</v>
      </c>
      <c r="V166" s="5">
        <v>4</v>
      </c>
      <c r="W166" s="5">
        <v>7</v>
      </c>
      <c r="X166" s="20">
        <f>U166/T166</f>
        <v>0.33333333333333331</v>
      </c>
      <c r="Y166" s="21">
        <f>V166/T166</f>
        <v>0.66666666666666663</v>
      </c>
    </row>
    <row r="167" spans="1:25" x14ac:dyDescent="0.25">
      <c r="A167" s="1"/>
      <c r="B167" s="14"/>
      <c r="C167" s="5"/>
      <c r="D167" s="5"/>
      <c r="E167" s="5"/>
      <c r="F167" s="5"/>
      <c r="G167" s="5"/>
      <c r="H167" s="20"/>
      <c r="I167" s="21"/>
      <c r="J167" s="14" t="s">
        <v>18</v>
      </c>
      <c r="K167" s="5">
        <v>46</v>
      </c>
      <c r="L167" s="5">
        <v>4.25</v>
      </c>
      <c r="M167" s="5">
        <v>2.25</v>
      </c>
      <c r="N167" s="5">
        <v>2</v>
      </c>
      <c r="O167" s="5">
        <v>19</v>
      </c>
      <c r="P167" s="20">
        <f>M167/L167</f>
        <v>0.52941176470588236</v>
      </c>
      <c r="Q167" s="21">
        <f>N167/L167</f>
        <v>0.47058823529411764</v>
      </c>
      <c r="R167" s="14" t="s">
        <v>17</v>
      </c>
      <c r="S167" s="5">
        <v>105</v>
      </c>
      <c r="T167" s="5">
        <v>5.5</v>
      </c>
      <c r="U167" s="5">
        <v>2</v>
      </c>
      <c r="V167" s="5">
        <v>3.5</v>
      </c>
      <c r="W167" s="5">
        <v>11</v>
      </c>
      <c r="X167" s="20">
        <f>U167/T167</f>
        <v>0.36363636363636365</v>
      </c>
      <c r="Y167" s="21">
        <f>V167/T167</f>
        <v>0.63636363636363635</v>
      </c>
    </row>
    <row r="168" spans="1:25" x14ac:dyDescent="0.25">
      <c r="A168" s="1"/>
      <c r="B168" s="14"/>
      <c r="C168" s="5"/>
      <c r="D168" s="5"/>
      <c r="E168" s="5"/>
      <c r="F168" s="5"/>
      <c r="G168" s="5"/>
      <c r="H168" s="20"/>
      <c r="I168" s="21"/>
      <c r="J168" s="14" t="s">
        <v>18</v>
      </c>
      <c r="K168" s="5">
        <v>47</v>
      </c>
      <c r="L168" s="5">
        <v>5.5</v>
      </c>
      <c r="M168" s="5">
        <v>3.75</v>
      </c>
      <c r="N168" s="5">
        <v>1.75</v>
      </c>
      <c r="O168" s="5">
        <v>17</v>
      </c>
      <c r="P168" s="20">
        <f>M168/L168</f>
        <v>0.68181818181818177</v>
      </c>
      <c r="Q168" s="21">
        <f>N168/L168</f>
        <v>0.31818181818181818</v>
      </c>
      <c r="R168" s="14" t="s">
        <v>17</v>
      </c>
      <c r="S168" s="5">
        <v>106</v>
      </c>
      <c r="T168" s="5">
        <v>5</v>
      </c>
      <c r="U168" s="5">
        <v>1.75</v>
      </c>
      <c r="V168" s="5">
        <v>3.25</v>
      </c>
      <c r="W168" s="5">
        <v>11</v>
      </c>
      <c r="X168" s="20">
        <f>U168/T168</f>
        <v>0.35</v>
      </c>
      <c r="Y168" s="21">
        <f>V168/T168</f>
        <v>0.65</v>
      </c>
    </row>
    <row r="169" spans="1:25" x14ac:dyDescent="0.25">
      <c r="A169" s="1"/>
      <c r="B169" s="14"/>
      <c r="C169" s="5"/>
      <c r="D169" s="5"/>
      <c r="E169" s="5"/>
      <c r="F169" s="5"/>
      <c r="G169" s="5"/>
      <c r="H169" s="20"/>
      <c r="I169" s="21"/>
      <c r="J169" s="14" t="s">
        <v>18</v>
      </c>
      <c r="K169" s="5">
        <v>48</v>
      </c>
      <c r="L169" s="5">
        <v>5</v>
      </c>
      <c r="M169" s="5">
        <v>3.5</v>
      </c>
      <c r="N169" s="5">
        <v>1.5</v>
      </c>
      <c r="O169" s="5">
        <v>19</v>
      </c>
      <c r="P169" s="20">
        <f>M169/L169</f>
        <v>0.7</v>
      </c>
      <c r="Q169" s="21">
        <f>N169/L169</f>
        <v>0.3</v>
      </c>
      <c r="R169" s="14" t="s">
        <v>17</v>
      </c>
      <c r="S169" s="5">
        <v>107</v>
      </c>
      <c r="T169" s="5">
        <v>4</v>
      </c>
      <c r="U169" s="5">
        <v>1.5</v>
      </c>
      <c r="V169" s="5">
        <v>2.5</v>
      </c>
      <c r="W169" s="5">
        <v>18</v>
      </c>
      <c r="X169" s="20">
        <f>U169/T169</f>
        <v>0.375</v>
      </c>
      <c r="Y169" s="21">
        <f>V169/T169</f>
        <v>0.625</v>
      </c>
    </row>
    <row r="170" spans="1:25" x14ac:dyDescent="0.25">
      <c r="A170" s="1"/>
      <c r="B170" s="14"/>
      <c r="C170" s="5"/>
      <c r="D170" s="5"/>
      <c r="E170" s="5"/>
      <c r="F170" s="5"/>
      <c r="G170" s="5"/>
      <c r="H170" s="20"/>
      <c r="I170" s="21"/>
      <c r="J170" s="14" t="s">
        <v>18</v>
      </c>
      <c r="K170" s="5">
        <v>49</v>
      </c>
      <c r="L170" s="5">
        <v>3.25</v>
      </c>
      <c r="M170" s="5">
        <v>2</v>
      </c>
      <c r="N170" s="5">
        <v>1.25</v>
      </c>
      <c r="O170" s="5">
        <v>62</v>
      </c>
      <c r="P170" s="20">
        <f>M170/L170</f>
        <v>0.61538461538461542</v>
      </c>
      <c r="Q170" s="21">
        <f>N170/L170</f>
        <v>0.38461538461538464</v>
      </c>
      <c r="R170" s="14" t="s">
        <v>17</v>
      </c>
      <c r="S170" s="5">
        <v>108</v>
      </c>
      <c r="T170" s="5">
        <v>4</v>
      </c>
      <c r="U170" s="5">
        <v>2</v>
      </c>
      <c r="V170" s="5">
        <v>2</v>
      </c>
      <c r="W170" s="5">
        <v>28</v>
      </c>
      <c r="X170" s="20">
        <f>U170/T170</f>
        <v>0.5</v>
      </c>
      <c r="Y170" s="21">
        <f>V170/T170</f>
        <v>0.5</v>
      </c>
    </row>
    <row r="171" spans="1:25" x14ac:dyDescent="0.25">
      <c r="A171" s="1"/>
      <c r="B171" s="14"/>
      <c r="C171" s="5"/>
      <c r="D171" s="5"/>
      <c r="E171" s="5"/>
      <c r="F171" s="5"/>
      <c r="G171" s="5"/>
      <c r="H171" s="20"/>
      <c r="I171" s="21"/>
      <c r="J171" s="14" t="s">
        <v>18</v>
      </c>
      <c r="K171" s="5">
        <v>50</v>
      </c>
      <c r="L171" s="5">
        <v>3</v>
      </c>
      <c r="M171" s="5">
        <v>1.5</v>
      </c>
      <c r="N171" s="5">
        <v>1.5</v>
      </c>
      <c r="O171" s="5">
        <v>61</v>
      </c>
      <c r="P171" s="20">
        <f>M171/L171</f>
        <v>0.5</v>
      </c>
      <c r="Q171" s="21">
        <f>N171/L171</f>
        <v>0.5</v>
      </c>
      <c r="R171" s="14" t="s">
        <v>17</v>
      </c>
      <c r="S171" s="5">
        <v>109</v>
      </c>
      <c r="T171" s="5">
        <v>5</v>
      </c>
      <c r="U171" s="5">
        <v>2.25</v>
      </c>
      <c r="V171" s="5">
        <v>2.75</v>
      </c>
      <c r="W171" s="5">
        <v>30</v>
      </c>
      <c r="X171" s="20">
        <f>U171/T171</f>
        <v>0.45</v>
      </c>
      <c r="Y171" s="21">
        <f>V171/T171</f>
        <v>0.55000000000000004</v>
      </c>
    </row>
    <row r="172" spans="1:25" x14ac:dyDescent="0.25">
      <c r="A172" s="1"/>
      <c r="B172" s="14"/>
      <c r="C172" s="5"/>
      <c r="D172" s="5"/>
      <c r="E172" s="5"/>
      <c r="F172" s="5"/>
      <c r="G172" s="5"/>
      <c r="H172" s="20"/>
      <c r="I172" s="21"/>
      <c r="J172" s="14"/>
      <c r="K172" s="5"/>
      <c r="L172" s="5"/>
      <c r="M172" s="5"/>
      <c r="N172" s="5"/>
      <c r="O172" s="5"/>
      <c r="P172" s="20"/>
      <c r="Q172" s="21"/>
      <c r="R172" s="14" t="s">
        <v>17</v>
      </c>
      <c r="S172" s="5">
        <v>110</v>
      </c>
      <c r="T172" s="5">
        <v>5.25</v>
      </c>
      <c r="U172" s="5">
        <v>3.5</v>
      </c>
      <c r="V172" s="5">
        <v>1.75</v>
      </c>
      <c r="W172" s="5">
        <v>42</v>
      </c>
      <c r="X172" s="20">
        <f>U172/T172</f>
        <v>0.66666666666666663</v>
      </c>
      <c r="Y172" s="21">
        <f>V172/T172</f>
        <v>0.33333333333333331</v>
      </c>
    </row>
    <row r="173" spans="1:25" x14ac:dyDescent="0.25">
      <c r="A173" s="1"/>
      <c r="B173" s="14"/>
      <c r="C173" s="5"/>
      <c r="D173" s="5"/>
      <c r="E173" s="5"/>
      <c r="F173" s="5"/>
      <c r="G173" s="5"/>
      <c r="H173" s="20"/>
      <c r="I173" s="21"/>
      <c r="J173" s="14"/>
      <c r="K173" s="5"/>
      <c r="L173" s="5"/>
      <c r="M173" s="5"/>
      <c r="N173" s="5"/>
      <c r="O173" s="5"/>
      <c r="P173" s="20"/>
      <c r="Q173" s="21"/>
      <c r="R173" s="14" t="s">
        <v>17</v>
      </c>
      <c r="S173" s="5">
        <v>111</v>
      </c>
      <c r="T173" s="5">
        <v>4.25</v>
      </c>
      <c r="U173" s="5">
        <v>1.75</v>
      </c>
      <c r="V173" s="5">
        <v>2.5</v>
      </c>
      <c r="W173" s="5">
        <v>71</v>
      </c>
      <c r="X173" s="20">
        <f>U173/T173</f>
        <v>0.41176470588235292</v>
      </c>
      <c r="Y173" s="21">
        <f>V173/T173</f>
        <v>0.58823529411764708</v>
      </c>
    </row>
    <row r="174" spans="1:25" x14ac:dyDescent="0.25">
      <c r="A174" s="1"/>
      <c r="B174" s="14"/>
      <c r="C174" s="5"/>
      <c r="D174" s="5"/>
      <c r="E174" s="5"/>
      <c r="F174" s="5"/>
      <c r="G174" s="5"/>
      <c r="H174" s="20"/>
      <c r="I174" s="21"/>
      <c r="J174" s="14"/>
      <c r="K174" s="5"/>
      <c r="L174" s="5"/>
      <c r="M174" s="5"/>
      <c r="N174" s="5"/>
      <c r="O174" s="5"/>
      <c r="P174" s="20"/>
      <c r="Q174" s="21"/>
      <c r="R174" s="14" t="s">
        <v>17</v>
      </c>
      <c r="S174" s="5">
        <v>112</v>
      </c>
      <c r="T174" s="5">
        <v>4</v>
      </c>
      <c r="U174" s="5">
        <v>2.25</v>
      </c>
      <c r="V174" s="5">
        <v>1.75</v>
      </c>
      <c r="W174" s="5">
        <v>56</v>
      </c>
      <c r="X174" s="20">
        <f>U174/T174</f>
        <v>0.5625</v>
      </c>
      <c r="Y174" s="21">
        <f>V174/T174</f>
        <v>0.4375</v>
      </c>
    </row>
    <row r="175" spans="1:25" x14ac:dyDescent="0.25">
      <c r="A175" s="1"/>
      <c r="B175" s="14"/>
      <c r="C175" s="5"/>
      <c r="D175" s="5"/>
      <c r="E175" s="5"/>
      <c r="F175" s="5"/>
      <c r="G175" s="5"/>
      <c r="H175" s="20"/>
      <c r="I175" s="21"/>
      <c r="J175" s="14"/>
      <c r="K175" s="5"/>
      <c r="L175" s="5"/>
      <c r="M175" s="5"/>
      <c r="N175" s="5"/>
      <c r="O175" s="5"/>
      <c r="P175" s="20"/>
      <c r="Q175" s="21"/>
      <c r="R175" s="14" t="s">
        <v>17</v>
      </c>
      <c r="S175" s="5">
        <v>113</v>
      </c>
      <c r="T175" s="5"/>
      <c r="U175" s="5"/>
      <c r="V175" s="5"/>
      <c r="W175" s="5">
        <v>35</v>
      </c>
      <c r="X175" s="20"/>
      <c r="Y175" s="21"/>
    </row>
    <row r="176" spans="1:25" x14ac:dyDescent="0.25">
      <c r="A176" s="1"/>
      <c r="B176" s="14"/>
      <c r="C176" s="5"/>
      <c r="D176" s="5"/>
      <c r="E176" s="5"/>
      <c r="F176" s="5"/>
      <c r="G176" s="5"/>
      <c r="H176" s="20"/>
      <c r="I176" s="21"/>
      <c r="J176" s="14"/>
      <c r="K176" s="5"/>
      <c r="L176" s="5"/>
      <c r="M176" s="5"/>
      <c r="N176" s="5"/>
      <c r="O176" s="5"/>
      <c r="P176" s="20"/>
      <c r="Q176" s="21"/>
      <c r="R176" s="14" t="s">
        <v>17</v>
      </c>
      <c r="S176" s="5">
        <v>114</v>
      </c>
      <c r="T176" s="5">
        <v>3.25</v>
      </c>
      <c r="U176" s="5">
        <v>1.5</v>
      </c>
      <c r="V176" s="5">
        <v>1.75</v>
      </c>
      <c r="W176" s="5">
        <v>60</v>
      </c>
      <c r="X176" s="20">
        <f>U176/T176</f>
        <v>0.46153846153846156</v>
      </c>
      <c r="Y176" s="21">
        <f>V176/T176</f>
        <v>0.53846153846153844</v>
      </c>
    </row>
    <row r="177" spans="1:25" x14ac:dyDescent="0.25">
      <c r="A177" s="1"/>
      <c r="B177" s="14"/>
      <c r="C177" s="5"/>
      <c r="D177" s="5"/>
      <c r="E177" s="5"/>
      <c r="F177" s="5"/>
      <c r="G177" s="5"/>
      <c r="H177" s="20"/>
      <c r="I177" s="21"/>
      <c r="J177" s="14"/>
      <c r="K177" s="5"/>
      <c r="L177" s="5"/>
      <c r="M177" s="5"/>
      <c r="N177" s="5"/>
      <c r="O177" s="5"/>
      <c r="P177" s="20"/>
      <c r="Q177" s="21"/>
      <c r="R177" s="14" t="s">
        <v>17</v>
      </c>
      <c r="S177" s="5">
        <v>115</v>
      </c>
      <c r="T177" s="5">
        <v>3.25</v>
      </c>
      <c r="U177" s="5">
        <v>1.5</v>
      </c>
      <c r="V177" s="5">
        <v>1.75</v>
      </c>
      <c r="W177" s="5">
        <v>67</v>
      </c>
      <c r="X177" s="20">
        <f>U177/T177</f>
        <v>0.46153846153846156</v>
      </c>
      <c r="Y177" s="21">
        <f>V177/T177</f>
        <v>0.53846153846153844</v>
      </c>
    </row>
    <row r="178" spans="1:25" x14ac:dyDescent="0.25">
      <c r="A178" s="1"/>
      <c r="B178" s="14"/>
      <c r="C178" s="5"/>
      <c r="D178" s="5"/>
      <c r="E178" s="5"/>
      <c r="F178" s="5"/>
      <c r="G178" s="5"/>
      <c r="H178" s="20"/>
      <c r="I178" s="21"/>
      <c r="J178" s="14"/>
      <c r="K178" s="5"/>
      <c r="L178" s="5"/>
      <c r="M178" s="5"/>
      <c r="N178" s="5"/>
      <c r="O178" s="5"/>
      <c r="P178" s="20"/>
      <c r="Q178" s="21"/>
      <c r="R178" s="14" t="s">
        <v>17</v>
      </c>
      <c r="S178" s="5">
        <v>116</v>
      </c>
      <c r="T178" s="5">
        <v>3.25</v>
      </c>
      <c r="U178" s="5">
        <v>1.5</v>
      </c>
      <c r="V178" s="5">
        <v>1.75</v>
      </c>
      <c r="W178" s="5">
        <v>67</v>
      </c>
      <c r="X178" s="20">
        <f>U178/T178</f>
        <v>0.46153846153846156</v>
      </c>
      <c r="Y178" s="21">
        <f>V178/T178</f>
        <v>0.53846153846153844</v>
      </c>
    </row>
    <row r="179" spans="1:25" x14ac:dyDescent="0.25">
      <c r="A179" s="1"/>
      <c r="B179" s="14"/>
      <c r="C179" s="5"/>
      <c r="D179" s="5"/>
      <c r="E179" s="5"/>
      <c r="F179" s="5"/>
      <c r="G179" s="5"/>
      <c r="H179" s="20"/>
      <c r="I179" s="21"/>
      <c r="J179" s="14"/>
      <c r="K179" s="5"/>
      <c r="L179" s="5"/>
      <c r="M179" s="5"/>
      <c r="N179" s="5"/>
      <c r="O179" s="5"/>
      <c r="P179" s="20"/>
      <c r="Q179" s="21"/>
      <c r="R179" s="14" t="s">
        <v>17</v>
      </c>
      <c r="S179" s="5">
        <v>117</v>
      </c>
      <c r="T179" s="5">
        <v>3.25</v>
      </c>
      <c r="U179" s="5">
        <v>1.75</v>
      </c>
      <c r="V179" s="5">
        <v>1.5</v>
      </c>
      <c r="W179" s="5"/>
      <c r="X179" s="20">
        <f>U179/T179</f>
        <v>0.53846153846153844</v>
      </c>
      <c r="Y179" s="21">
        <f>V179/T179</f>
        <v>0.46153846153846156</v>
      </c>
    </row>
    <row r="180" spans="1:25" x14ac:dyDescent="0.25">
      <c r="A180" s="1"/>
      <c r="B180" s="14"/>
      <c r="C180" s="5"/>
      <c r="D180" s="5"/>
      <c r="E180" s="5"/>
      <c r="F180" s="5"/>
      <c r="G180" s="5"/>
      <c r="H180" s="20"/>
      <c r="I180" s="21"/>
      <c r="J180" s="14"/>
      <c r="K180" s="5"/>
      <c r="L180" s="5"/>
      <c r="M180" s="5"/>
      <c r="N180" s="5"/>
      <c r="O180" s="5"/>
      <c r="P180" s="20"/>
      <c r="Q180" s="21"/>
      <c r="R180" s="14" t="s">
        <v>17</v>
      </c>
      <c r="S180" s="5">
        <v>118</v>
      </c>
      <c r="T180" s="5">
        <v>4.5</v>
      </c>
      <c r="U180" s="5">
        <v>2</v>
      </c>
      <c r="V180" s="5">
        <v>2.5</v>
      </c>
      <c r="W180" s="5">
        <v>13</v>
      </c>
      <c r="X180" s="20">
        <f>U180/T180</f>
        <v>0.44444444444444442</v>
      </c>
      <c r="Y180" s="21">
        <f>V180/T180</f>
        <v>0.55555555555555558</v>
      </c>
    </row>
    <row r="181" spans="1:25" x14ac:dyDescent="0.25">
      <c r="A181" s="1"/>
      <c r="B181" s="14"/>
      <c r="C181" s="5"/>
      <c r="D181" s="5"/>
      <c r="E181" s="5"/>
      <c r="F181" s="5"/>
      <c r="G181" s="5"/>
      <c r="H181" s="20"/>
      <c r="I181" s="21"/>
      <c r="J181" s="14"/>
      <c r="K181" s="5"/>
      <c r="L181" s="5"/>
      <c r="M181" s="5"/>
      <c r="N181" s="5"/>
      <c r="O181" s="5"/>
      <c r="P181" s="20"/>
      <c r="Q181" s="21"/>
      <c r="R181" s="14" t="s">
        <v>17</v>
      </c>
      <c r="S181" s="5">
        <v>119</v>
      </c>
      <c r="T181" s="5">
        <v>4.25</v>
      </c>
      <c r="U181" s="5">
        <v>2</v>
      </c>
      <c r="V181" s="5">
        <v>2.25</v>
      </c>
      <c r="W181" s="5">
        <v>5</v>
      </c>
      <c r="X181" s="20">
        <f>U181/T181</f>
        <v>0.47058823529411764</v>
      </c>
      <c r="Y181" s="21">
        <f>V181/T181</f>
        <v>0.52941176470588236</v>
      </c>
    </row>
    <row r="182" spans="1:25" x14ac:dyDescent="0.25">
      <c r="A182" s="1"/>
      <c r="B182" s="14"/>
      <c r="C182" s="5"/>
      <c r="D182" s="5"/>
      <c r="E182" s="5"/>
      <c r="F182" s="5"/>
      <c r="G182" s="5"/>
      <c r="H182" s="20"/>
      <c r="I182" s="21"/>
      <c r="J182" s="14"/>
      <c r="K182" s="5"/>
      <c r="L182" s="5"/>
      <c r="M182" s="5"/>
      <c r="N182" s="5"/>
      <c r="O182" s="5"/>
      <c r="P182" s="20"/>
      <c r="Q182" s="21"/>
      <c r="R182" s="14" t="s">
        <v>17</v>
      </c>
      <c r="S182" s="5">
        <v>120</v>
      </c>
      <c r="T182" s="5">
        <v>3.5</v>
      </c>
      <c r="U182" s="5">
        <v>1.75</v>
      </c>
      <c r="V182" s="5">
        <v>1.75</v>
      </c>
      <c r="W182" s="5">
        <v>41</v>
      </c>
      <c r="X182" s="20">
        <f>U182/T182</f>
        <v>0.5</v>
      </c>
      <c r="Y182" s="21">
        <f>V182/T182</f>
        <v>0.5</v>
      </c>
    </row>
    <row r="183" spans="1:25" x14ac:dyDescent="0.25">
      <c r="A183" s="1"/>
      <c r="B183" s="14"/>
      <c r="C183" s="5"/>
      <c r="D183" s="5"/>
      <c r="E183" s="5"/>
      <c r="F183" s="5"/>
      <c r="G183" s="5"/>
      <c r="H183" s="20"/>
      <c r="I183" s="21"/>
      <c r="J183" s="14"/>
      <c r="K183" s="5"/>
      <c r="L183" s="5"/>
      <c r="M183" s="5"/>
      <c r="N183" s="5"/>
      <c r="O183" s="5"/>
      <c r="P183" s="20"/>
      <c r="Q183" s="21"/>
      <c r="R183" s="14" t="s">
        <v>17</v>
      </c>
      <c r="S183" s="5">
        <v>121</v>
      </c>
      <c r="T183" s="5">
        <v>3.75</v>
      </c>
      <c r="U183" s="5">
        <v>2</v>
      </c>
      <c r="V183" s="5">
        <v>1.75</v>
      </c>
      <c r="W183" s="5">
        <v>77</v>
      </c>
      <c r="X183" s="20">
        <f>U183/T183</f>
        <v>0.53333333333333333</v>
      </c>
      <c r="Y183" s="21">
        <f>V183/T183</f>
        <v>0.46666666666666667</v>
      </c>
    </row>
    <row r="184" spans="1:25" x14ac:dyDescent="0.25">
      <c r="A184" s="1"/>
      <c r="B184" s="14"/>
      <c r="C184" s="5"/>
      <c r="D184" s="5"/>
      <c r="E184" s="5"/>
      <c r="F184" s="5"/>
      <c r="G184" s="5"/>
      <c r="H184" s="20"/>
      <c r="I184" s="21"/>
      <c r="J184" s="14"/>
      <c r="K184" s="5"/>
      <c r="L184" s="5"/>
      <c r="M184" s="5"/>
      <c r="N184" s="5"/>
      <c r="O184" s="5"/>
      <c r="P184" s="20"/>
      <c r="Q184" s="21"/>
      <c r="R184" s="14" t="s">
        <v>17</v>
      </c>
      <c r="S184" s="5">
        <v>122</v>
      </c>
      <c r="T184" s="5">
        <v>4.25</v>
      </c>
      <c r="U184" s="5">
        <v>2.5</v>
      </c>
      <c r="V184" s="5">
        <v>1.75</v>
      </c>
      <c r="W184" s="5">
        <v>68</v>
      </c>
      <c r="X184" s="20">
        <f>U184/T184</f>
        <v>0.58823529411764708</v>
      </c>
      <c r="Y184" s="21">
        <f>V184/T184</f>
        <v>0.41176470588235292</v>
      </c>
    </row>
    <row r="185" spans="1:25" x14ac:dyDescent="0.25">
      <c r="A185" s="1"/>
      <c r="B185" s="14"/>
      <c r="C185" s="5"/>
      <c r="D185" s="5"/>
      <c r="E185" s="5"/>
      <c r="F185" s="5"/>
      <c r="G185" s="5"/>
      <c r="H185" s="20"/>
      <c r="I185" s="21"/>
      <c r="J185" s="14"/>
      <c r="K185" s="5"/>
      <c r="L185" s="5"/>
      <c r="M185" s="5"/>
      <c r="N185" s="5"/>
      <c r="O185" s="5"/>
      <c r="P185" s="20"/>
      <c r="Q185" s="21"/>
      <c r="R185" s="14" t="s">
        <v>17</v>
      </c>
      <c r="S185" s="5">
        <v>123</v>
      </c>
      <c r="T185" s="5">
        <v>4</v>
      </c>
      <c r="U185" s="5">
        <v>1.75</v>
      </c>
      <c r="V185" s="5">
        <v>2.25</v>
      </c>
      <c r="W185" s="5">
        <v>23</v>
      </c>
      <c r="X185" s="20">
        <f>U185/T185</f>
        <v>0.4375</v>
      </c>
      <c r="Y185" s="21">
        <f>V185/T185</f>
        <v>0.5625</v>
      </c>
    </row>
    <row r="186" spans="1:25" x14ac:dyDescent="0.25">
      <c r="A186" s="1"/>
      <c r="B186" s="14"/>
      <c r="C186" s="5"/>
      <c r="D186" s="5"/>
      <c r="E186" s="5"/>
      <c r="F186" s="5"/>
      <c r="G186" s="5"/>
      <c r="H186" s="20"/>
      <c r="I186" s="21"/>
      <c r="J186" s="14"/>
      <c r="K186" s="5"/>
      <c r="L186" s="5"/>
      <c r="M186" s="5"/>
      <c r="N186" s="5"/>
      <c r="O186" s="5"/>
      <c r="P186" s="20"/>
      <c r="Q186" s="21"/>
      <c r="R186" s="14" t="s">
        <v>17</v>
      </c>
      <c r="S186" s="5">
        <v>124</v>
      </c>
      <c r="T186" s="5">
        <v>2.75</v>
      </c>
      <c r="U186" s="5">
        <v>1.25</v>
      </c>
      <c r="V186" s="5">
        <v>1.5</v>
      </c>
      <c r="W186" s="5">
        <v>3</v>
      </c>
      <c r="X186" s="20">
        <f>U186/T186</f>
        <v>0.45454545454545453</v>
      </c>
      <c r="Y186" s="21">
        <f>V186/T186</f>
        <v>0.54545454545454541</v>
      </c>
    </row>
    <row r="187" spans="1:25" x14ac:dyDescent="0.25">
      <c r="A187" s="1"/>
      <c r="B187" s="14"/>
      <c r="C187" s="5"/>
      <c r="D187" s="5"/>
      <c r="E187" s="5"/>
      <c r="F187" s="5"/>
      <c r="G187" s="5"/>
      <c r="H187" s="20"/>
      <c r="I187" s="21"/>
      <c r="J187" s="14"/>
      <c r="K187" s="5"/>
      <c r="L187" s="5"/>
      <c r="M187" s="5"/>
      <c r="N187" s="5"/>
      <c r="O187" s="5"/>
      <c r="P187" s="20"/>
      <c r="Q187" s="21"/>
      <c r="R187" s="14" t="s">
        <v>17</v>
      </c>
      <c r="S187" s="5">
        <v>125</v>
      </c>
      <c r="T187" s="5">
        <v>5.75</v>
      </c>
      <c r="U187" s="5">
        <v>1.5</v>
      </c>
      <c r="V187" s="5">
        <v>4.25</v>
      </c>
      <c r="W187" s="5">
        <v>10</v>
      </c>
      <c r="X187" s="20">
        <f>U187/T187</f>
        <v>0.2608695652173913</v>
      </c>
      <c r="Y187" s="21">
        <f>V187/T187</f>
        <v>0.73913043478260865</v>
      </c>
    </row>
    <row r="188" spans="1:25" x14ac:dyDescent="0.25">
      <c r="A188" s="1"/>
      <c r="B188" s="14"/>
      <c r="C188" s="5"/>
      <c r="D188" s="5"/>
      <c r="E188" s="5"/>
      <c r="F188" s="5"/>
      <c r="G188" s="5"/>
      <c r="H188" s="20"/>
      <c r="I188" s="21"/>
      <c r="J188" s="14"/>
      <c r="K188" s="5"/>
      <c r="L188" s="5"/>
      <c r="M188" s="5"/>
      <c r="N188" s="5"/>
      <c r="O188" s="5"/>
      <c r="P188" s="20"/>
      <c r="Q188" s="21"/>
      <c r="R188" s="14" t="s">
        <v>17</v>
      </c>
      <c r="S188" s="5">
        <v>126</v>
      </c>
      <c r="T188" s="5">
        <v>4.5</v>
      </c>
      <c r="U188" s="5">
        <v>2.5</v>
      </c>
      <c r="V188" s="5">
        <v>2</v>
      </c>
      <c r="W188" s="5">
        <v>53</v>
      </c>
      <c r="X188" s="20">
        <f>U188/T188</f>
        <v>0.55555555555555558</v>
      </c>
      <c r="Y188" s="21">
        <f>V188/T188</f>
        <v>0.44444444444444442</v>
      </c>
    </row>
    <row r="189" spans="1:25" x14ac:dyDescent="0.25">
      <c r="A189" s="1"/>
      <c r="B189" s="14"/>
      <c r="C189" s="5"/>
      <c r="D189" s="5"/>
      <c r="E189" s="5"/>
      <c r="F189" s="5"/>
      <c r="G189" s="5"/>
      <c r="H189" s="20"/>
      <c r="I189" s="21"/>
      <c r="J189" s="14"/>
      <c r="K189" s="5"/>
      <c r="L189" s="5"/>
      <c r="M189" s="5"/>
      <c r="N189" s="5"/>
      <c r="O189" s="5"/>
      <c r="P189" s="20"/>
      <c r="Q189" s="21"/>
      <c r="R189" s="14" t="s">
        <v>17</v>
      </c>
      <c r="S189" s="5">
        <v>127</v>
      </c>
      <c r="T189" s="5">
        <v>3.5</v>
      </c>
      <c r="U189" s="5">
        <v>1.75</v>
      </c>
      <c r="V189" s="5">
        <v>1.75</v>
      </c>
      <c r="W189" s="5">
        <v>65</v>
      </c>
      <c r="X189" s="20">
        <f>U189/T189</f>
        <v>0.5</v>
      </c>
      <c r="Y189" s="21">
        <f>V189/T189</f>
        <v>0.5</v>
      </c>
    </row>
    <row r="190" spans="1:25" x14ac:dyDescent="0.25">
      <c r="A190" s="1"/>
      <c r="B190" s="14"/>
      <c r="C190" s="5"/>
      <c r="D190" s="5"/>
      <c r="E190" s="5"/>
      <c r="F190" s="5"/>
      <c r="G190" s="5"/>
      <c r="H190" s="20"/>
      <c r="I190" s="21"/>
      <c r="J190" s="14"/>
      <c r="K190" s="5"/>
      <c r="L190" s="5"/>
      <c r="M190" s="5"/>
      <c r="N190" s="5"/>
      <c r="O190" s="5"/>
      <c r="P190" s="20"/>
      <c r="Q190" s="21"/>
      <c r="R190" s="14" t="s">
        <v>17</v>
      </c>
      <c r="S190" s="5">
        <v>128</v>
      </c>
      <c r="T190" s="5"/>
      <c r="U190" s="5"/>
      <c r="V190" s="5"/>
      <c r="W190" s="5">
        <v>74</v>
      </c>
      <c r="X190" s="20"/>
      <c r="Y190" s="21"/>
    </row>
    <row r="191" spans="1:25" x14ac:dyDescent="0.25">
      <c r="A191" s="1"/>
      <c r="B191" s="14"/>
      <c r="C191" s="5"/>
      <c r="D191" s="5"/>
      <c r="E191" s="5"/>
      <c r="F191" s="5"/>
      <c r="G191" s="5"/>
      <c r="H191" s="20"/>
      <c r="I191" s="21"/>
      <c r="J191" s="14"/>
      <c r="K191" s="5"/>
      <c r="L191" s="5"/>
      <c r="M191" s="5"/>
      <c r="N191" s="5"/>
      <c r="O191" s="5"/>
      <c r="P191" s="20"/>
      <c r="Q191" s="21"/>
      <c r="R191" s="14" t="s">
        <v>17</v>
      </c>
      <c r="S191" s="5">
        <v>129</v>
      </c>
      <c r="T191" s="5">
        <v>3.75</v>
      </c>
      <c r="U191" s="5">
        <v>2.25</v>
      </c>
      <c r="V191" s="5">
        <v>1.5</v>
      </c>
      <c r="W191" s="5">
        <v>76</v>
      </c>
      <c r="X191" s="20">
        <f>U191/T191</f>
        <v>0.6</v>
      </c>
      <c r="Y191" s="21">
        <f>V191/T191</f>
        <v>0.4</v>
      </c>
    </row>
    <row r="192" spans="1:25" x14ac:dyDescent="0.25">
      <c r="A192" s="1"/>
      <c r="B192" s="14"/>
      <c r="C192" s="5"/>
      <c r="D192" s="5"/>
      <c r="E192" s="5"/>
      <c r="F192" s="5"/>
      <c r="G192" s="5"/>
      <c r="H192" s="20"/>
      <c r="I192" s="21"/>
      <c r="J192" s="14"/>
      <c r="K192" s="5"/>
      <c r="L192" s="5"/>
      <c r="M192" s="5"/>
      <c r="N192" s="5"/>
      <c r="O192" s="5"/>
      <c r="P192" s="20"/>
      <c r="Q192" s="21"/>
      <c r="R192" s="14" t="s">
        <v>17</v>
      </c>
      <c r="S192" s="5">
        <v>130</v>
      </c>
      <c r="T192" s="5">
        <v>5</v>
      </c>
      <c r="U192" s="5">
        <v>2.5</v>
      </c>
      <c r="V192" s="5">
        <v>2.5</v>
      </c>
      <c r="W192" s="5">
        <v>34</v>
      </c>
      <c r="X192" s="20">
        <f>U192/T192</f>
        <v>0.5</v>
      </c>
      <c r="Y192" s="21">
        <f>V192/T192</f>
        <v>0.5</v>
      </c>
    </row>
    <row r="193" spans="1:25" x14ac:dyDescent="0.25">
      <c r="A193" s="1"/>
      <c r="B193" s="14"/>
      <c r="C193" s="5"/>
      <c r="D193" s="5"/>
      <c r="E193" s="5"/>
      <c r="F193" s="5"/>
      <c r="G193" s="5"/>
      <c r="H193" s="20"/>
      <c r="I193" s="21"/>
      <c r="J193" s="14"/>
      <c r="K193" s="5"/>
      <c r="L193" s="5"/>
      <c r="M193" s="5"/>
      <c r="N193" s="5"/>
      <c r="O193" s="5"/>
      <c r="P193" s="20"/>
      <c r="Q193" s="21"/>
      <c r="R193" s="14" t="s">
        <v>17</v>
      </c>
      <c r="S193" s="5">
        <v>131</v>
      </c>
      <c r="T193" s="5">
        <v>3.25</v>
      </c>
      <c r="U193" s="5">
        <v>1.5</v>
      </c>
      <c r="V193" s="5">
        <v>1.75</v>
      </c>
      <c r="W193" s="5">
        <v>1</v>
      </c>
      <c r="X193" s="20">
        <f>U193/T193</f>
        <v>0.46153846153846156</v>
      </c>
      <c r="Y193" s="21">
        <f>V193/T193</f>
        <v>0.53846153846153844</v>
      </c>
    </row>
    <row r="194" spans="1:25" x14ac:dyDescent="0.25">
      <c r="A194" s="1"/>
      <c r="B194" s="14"/>
      <c r="C194" s="5"/>
      <c r="D194" s="5"/>
      <c r="E194" s="5"/>
      <c r="F194" s="5"/>
      <c r="G194" s="5"/>
      <c r="H194" s="20"/>
      <c r="I194" s="21"/>
      <c r="J194" s="14"/>
      <c r="K194" s="5"/>
      <c r="L194" s="5"/>
      <c r="M194" s="5"/>
      <c r="N194" s="5"/>
      <c r="O194" s="5"/>
      <c r="P194" s="20"/>
      <c r="Q194" s="21"/>
      <c r="R194" s="14" t="s">
        <v>17</v>
      </c>
      <c r="S194" s="5">
        <v>132</v>
      </c>
      <c r="T194" s="5">
        <v>3.75</v>
      </c>
      <c r="U194" s="5">
        <v>2</v>
      </c>
      <c r="V194" s="5">
        <v>1.75</v>
      </c>
      <c r="W194" s="5">
        <v>26</v>
      </c>
      <c r="X194" s="20">
        <f>U194/T194</f>
        <v>0.53333333333333333</v>
      </c>
      <c r="Y194" s="21">
        <f>V194/T194</f>
        <v>0.46666666666666667</v>
      </c>
    </row>
    <row r="195" spans="1:25" x14ac:dyDescent="0.25">
      <c r="A195" s="1"/>
      <c r="B195" s="14"/>
      <c r="C195" s="5"/>
      <c r="D195" s="5"/>
      <c r="E195" s="5"/>
      <c r="F195" s="5"/>
      <c r="G195" s="5"/>
      <c r="H195" s="20"/>
      <c r="I195" s="21"/>
      <c r="J195" s="14"/>
      <c r="K195" s="5"/>
      <c r="L195" s="5"/>
      <c r="M195" s="5"/>
      <c r="N195" s="5"/>
      <c r="O195" s="5"/>
      <c r="P195" s="20"/>
      <c r="Q195" s="21"/>
      <c r="R195" s="14" t="s">
        <v>17</v>
      </c>
      <c r="S195" s="5">
        <v>133</v>
      </c>
      <c r="T195" s="5">
        <v>4.75</v>
      </c>
      <c r="U195" s="5">
        <v>2.25</v>
      </c>
      <c r="V195" s="5">
        <v>2.5</v>
      </c>
      <c r="W195" s="5">
        <v>25</v>
      </c>
      <c r="X195" s="20">
        <f>U195/T195</f>
        <v>0.47368421052631576</v>
      </c>
      <c r="Y195" s="21">
        <f>V195/T195</f>
        <v>0.52631578947368418</v>
      </c>
    </row>
    <row r="196" spans="1:25" x14ac:dyDescent="0.25">
      <c r="A196" s="1"/>
      <c r="B196" s="14"/>
      <c r="C196" s="5"/>
      <c r="D196" s="5"/>
      <c r="E196" s="5"/>
      <c r="F196" s="5"/>
      <c r="G196" s="5"/>
      <c r="H196" s="20"/>
      <c r="I196" s="21"/>
      <c r="J196" s="14"/>
      <c r="K196" s="5"/>
      <c r="L196" s="5"/>
      <c r="M196" s="5"/>
      <c r="N196" s="5"/>
      <c r="O196" s="5"/>
      <c r="P196" s="20"/>
      <c r="Q196" s="21"/>
      <c r="R196" s="14" t="s">
        <v>17</v>
      </c>
      <c r="S196" s="5">
        <v>134</v>
      </c>
      <c r="T196" s="5">
        <v>3.75</v>
      </c>
      <c r="U196" s="5">
        <v>1.5</v>
      </c>
      <c r="V196" s="5">
        <v>2.25</v>
      </c>
      <c r="W196" s="5">
        <v>38</v>
      </c>
      <c r="X196" s="20">
        <f>U196/T196</f>
        <v>0.4</v>
      </c>
      <c r="Y196" s="21">
        <f>V196/T196</f>
        <v>0.6</v>
      </c>
    </row>
    <row r="197" spans="1:25" x14ac:dyDescent="0.25">
      <c r="A197" s="1"/>
      <c r="B197" s="14"/>
      <c r="C197" s="5"/>
      <c r="D197" s="5"/>
      <c r="E197" s="5"/>
      <c r="F197" s="5"/>
      <c r="G197" s="5"/>
      <c r="H197" s="20"/>
      <c r="I197" s="21"/>
      <c r="J197" s="14"/>
      <c r="K197" s="5"/>
      <c r="L197" s="5"/>
      <c r="M197" s="5"/>
      <c r="N197" s="5"/>
      <c r="O197" s="5"/>
      <c r="P197" s="5"/>
      <c r="Q197" s="22"/>
      <c r="R197" s="14" t="s">
        <v>17</v>
      </c>
      <c r="S197" s="5">
        <v>135</v>
      </c>
      <c r="T197" s="5">
        <v>4.25</v>
      </c>
      <c r="U197" s="5">
        <v>2.75</v>
      </c>
      <c r="V197" s="5">
        <v>1.5</v>
      </c>
      <c r="W197" s="5">
        <v>58</v>
      </c>
      <c r="X197" s="20">
        <f>U197/T197</f>
        <v>0.6470588235294118</v>
      </c>
      <c r="Y197" s="21">
        <f>V197/T197</f>
        <v>0.35294117647058826</v>
      </c>
    </row>
    <row r="198" spans="1:25" x14ac:dyDescent="0.25">
      <c r="A198" s="1"/>
      <c r="B198" s="14"/>
      <c r="C198" s="5"/>
      <c r="D198" s="5"/>
      <c r="E198" s="5"/>
      <c r="F198" s="5"/>
      <c r="G198" s="5"/>
      <c r="H198" s="20"/>
      <c r="I198" s="21"/>
      <c r="J198" s="14"/>
      <c r="K198" s="5"/>
      <c r="L198" s="5"/>
      <c r="M198" s="5"/>
      <c r="N198" s="5"/>
      <c r="O198" s="5"/>
      <c r="P198" s="5"/>
      <c r="Q198" s="22"/>
      <c r="R198" s="14" t="s">
        <v>17</v>
      </c>
      <c r="S198" s="5">
        <v>136</v>
      </c>
      <c r="T198" s="5">
        <v>3</v>
      </c>
      <c r="U198" s="5">
        <v>1.5</v>
      </c>
      <c r="V198" s="5">
        <v>1.5</v>
      </c>
      <c r="W198" s="5">
        <v>72</v>
      </c>
      <c r="X198" s="20">
        <f>U198/T198</f>
        <v>0.5</v>
      </c>
      <c r="Y198" s="21">
        <f>V198/T198</f>
        <v>0.5</v>
      </c>
    </row>
    <row r="199" spans="1:25" x14ac:dyDescent="0.25">
      <c r="A199" s="1"/>
      <c r="B199" s="14"/>
      <c r="C199" s="5"/>
      <c r="D199" s="5"/>
      <c r="E199" s="5"/>
      <c r="F199" s="5"/>
      <c r="G199" s="5"/>
      <c r="H199" s="20"/>
      <c r="I199" s="21"/>
      <c r="J199" s="14"/>
      <c r="K199" s="5"/>
      <c r="L199" s="5"/>
      <c r="M199" s="5"/>
      <c r="N199" s="5"/>
      <c r="O199" s="5"/>
      <c r="P199" s="5"/>
      <c r="Q199" s="22"/>
      <c r="R199" s="14" t="s">
        <v>17</v>
      </c>
      <c r="S199" s="5">
        <v>137</v>
      </c>
      <c r="T199" s="5">
        <v>2.5</v>
      </c>
      <c r="U199" s="5">
        <v>1</v>
      </c>
      <c r="V199" s="5">
        <v>1.5</v>
      </c>
      <c r="W199" s="5">
        <v>47</v>
      </c>
      <c r="X199" s="20">
        <f>U199/T199</f>
        <v>0.4</v>
      </c>
      <c r="Y199" s="21">
        <f>V199/T199</f>
        <v>0.6</v>
      </c>
    </row>
    <row r="200" spans="1:25" x14ac:dyDescent="0.25">
      <c r="A200" s="1"/>
      <c r="B200" s="14"/>
      <c r="C200" s="5"/>
      <c r="D200" s="5"/>
      <c r="E200" s="5"/>
      <c r="F200" s="5"/>
      <c r="G200" s="5"/>
      <c r="H200" s="20"/>
      <c r="I200" s="21"/>
      <c r="J200" s="14"/>
      <c r="K200" s="5"/>
      <c r="L200" s="5"/>
      <c r="M200" s="5"/>
      <c r="N200" s="5"/>
      <c r="O200" s="5"/>
      <c r="P200" s="5"/>
      <c r="Q200" s="22"/>
      <c r="R200" s="14" t="s">
        <v>17</v>
      </c>
      <c r="S200" s="5">
        <v>138</v>
      </c>
      <c r="T200" s="5">
        <v>3.25</v>
      </c>
      <c r="U200" s="5">
        <v>2</v>
      </c>
      <c r="V200" s="5">
        <v>1.25</v>
      </c>
      <c r="W200" s="5">
        <v>4</v>
      </c>
      <c r="X200" s="20">
        <f>U200/T200</f>
        <v>0.61538461538461542</v>
      </c>
      <c r="Y200" s="21">
        <f>V200/T200</f>
        <v>0.38461538461538464</v>
      </c>
    </row>
    <row r="201" spans="1:25" x14ac:dyDescent="0.25">
      <c r="A201" s="1"/>
      <c r="B201" s="14"/>
      <c r="C201" s="5"/>
      <c r="D201" s="5"/>
      <c r="E201" s="5"/>
      <c r="F201" s="5"/>
      <c r="G201" s="5"/>
      <c r="H201" s="20"/>
      <c r="I201" s="21"/>
      <c r="J201" s="14"/>
      <c r="K201" s="5"/>
      <c r="L201" s="5"/>
      <c r="M201" s="5"/>
      <c r="N201" s="5"/>
      <c r="O201" s="5"/>
      <c r="P201" s="5"/>
      <c r="Q201" s="22"/>
      <c r="R201" s="14" t="s">
        <v>18</v>
      </c>
      <c r="S201" s="5">
        <v>1</v>
      </c>
      <c r="T201" s="5">
        <v>6.5</v>
      </c>
      <c r="U201" s="5">
        <v>3</v>
      </c>
      <c r="V201" s="5">
        <v>3.5</v>
      </c>
      <c r="W201" s="5">
        <v>25</v>
      </c>
      <c r="X201" s="20">
        <f>U201/T201</f>
        <v>0.46153846153846156</v>
      </c>
      <c r="Y201" s="21">
        <f>V201/T201</f>
        <v>0.53846153846153844</v>
      </c>
    </row>
    <row r="202" spans="1:25" x14ac:dyDescent="0.25">
      <c r="A202" s="1"/>
      <c r="B202" s="14"/>
      <c r="C202" s="5"/>
      <c r="D202" s="5"/>
      <c r="E202" s="5"/>
      <c r="F202" s="5"/>
      <c r="G202" s="5"/>
      <c r="H202" s="20"/>
      <c r="I202" s="21"/>
      <c r="J202" s="14"/>
      <c r="K202" s="5"/>
      <c r="L202" s="5"/>
      <c r="M202" s="5"/>
      <c r="N202" s="5"/>
      <c r="O202" s="5"/>
      <c r="P202" s="5"/>
      <c r="Q202" s="22"/>
      <c r="R202" s="14" t="s">
        <v>18</v>
      </c>
      <c r="S202" s="5">
        <v>2</v>
      </c>
      <c r="T202" s="5">
        <v>5.4</v>
      </c>
      <c r="U202" s="5">
        <v>1.5</v>
      </c>
      <c r="V202" s="5">
        <v>3.9</v>
      </c>
      <c r="W202" s="5">
        <v>22</v>
      </c>
      <c r="X202" s="20">
        <f>U202/T202</f>
        <v>0.27777777777777773</v>
      </c>
      <c r="Y202" s="21">
        <f>V202/T202</f>
        <v>0.72222222222222221</v>
      </c>
    </row>
    <row r="203" spans="1:25" x14ac:dyDescent="0.25">
      <c r="A203" s="1"/>
      <c r="B203" s="14"/>
      <c r="C203" s="5"/>
      <c r="D203" s="5"/>
      <c r="E203" s="5"/>
      <c r="F203" s="5"/>
      <c r="G203" s="5"/>
      <c r="H203" s="20"/>
      <c r="I203" s="21"/>
      <c r="J203" s="14"/>
      <c r="K203" s="5"/>
      <c r="L203" s="5"/>
      <c r="M203" s="5"/>
      <c r="N203" s="5"/>
      <c r="O203" s="5"/>
      <c r="P203" s="5"/>
      <c r="Q203" s="22"/>
      <c r="R203" s="14" t="s">
        <v>18</v>
      </c>
      <c r="S203" s="5">
        <v>3</v>
      </c>
      <c r="T203" s="5">
        <v>5.5</v>
      </c>
      <c r="U203" s="5">
        <v>3</v>
      </c>
      <c r="V203" s="5">
        <v>2.5</v>
      </c>
      <c r="W203" s="5">
        <v>22</v>
      </c>
      <c r="X203" s="20">
        <f>U203/T203</f>
        <v>0.54545454545454541</v>
      </c>
      <c r="Y203" s="21">
        <f>V203/T203</f>
        <v>0.45454545454545453</v>
      </c>
    </row>
    <row r="204" spans="1:25" x14ac:dyDescent="0.25">
      <c r="A204" s="1"/>
      <c r="B204" s="14"/>
      <c r="C204" s="5"/>
      <c r="D204" s="5"/>
      <c r="E204" s="5"/>
      <c r="F204" s="5"/>
      <c r="G204" s="5"/>
      <c r="H204" s="20"/>
      <c r="I204" s="21"/>
      <c r="J204" s="14"/>
      <c r="K204" s="5"/>
      <c r="L204" s="5"/>
      <c r="M204" s="5"/>
      <c r="N204" s="5"/>
      <c r="O204" s="5"/>
      <c r="P204" s="5"/>
      <c r="Q204" s="22"/>
      <c r="R204" s="14" t="s">
        <v>18</v>
      </c>
      <c r="S204" s="5">
        <v>4</v>
      </c>
      <c r="T204" s="5">
        <v>3.75</v>
      </c>
      <c r="U204" s="5">
        <v>1.5</v>
      </c>
      <c r="V204" s="5">
        <v>2.25</v>
      </c>
      <c r="W204" s="5">
        <v>23</v>
      </c>
      <c r="X204" s="20">
        <f>U204/T204</f>
        <v>0.4</v>
      </c>
      <c r="Y204" s="21">
        <f>V204/T204</f>
        <v>0.6</v>
      </c>
    </row>
    <row r="205" spans="1:25" x14ac:dyDescent="0.25">
      <c r="A205" s="1"/>
      <c r="B205" s="14"/>
      <c r="C205" s="5"/>
      <c r="D205" s="5"/>
      <c r="E205" s="5"/>
      <c r="F205" s="5"/>
      <c r="G205" s="5"/>
      <c r="H205" s="20"/>
      <c r="I205" s="21"/>
      <c r="J205" s="14"/>
      <c r="K205" s="5"/>
      <c r="L205" s="5"/>
      <c r="M205" s="5"/>
      <c r="N205" s="5"/>
      <c r="O205" s="5"/>
      <c r="P205" s="5"/>
      <c r="Q205" s="22"/>
      <c r="R205" s="14" t="s">
        <v>18</v>
      </c>
      <c r="S205" s="5">
        <v>5</v>
      </c>
      <c r="T205" s="5">
        <v>3.5</v>
      </c>
      <c r="U205" s="5">
        <v>1.5</v>
      </c>
      <c r="V205" s="5">
        <v>2</v>
      </c>
      <c r="W205" s="5">
        <v>20</v>
      </c>
      <c r="X205" s="20">
        <f>U205/T205</f>
        <v>0.42857142857142855</v>
      </c>
      <c r="Y205" s="21">
        <f>V205/T205</f>
        <v>0.5714285714285714</v>
      </c>
    </row>
    <row r="206" spans="1:25" x14ac:dyDescent="0.25">
      <c r="A206" s="1"/>
      <c r="B206" s="14"/>
      <c r="C206" s="5"/>
      <c r="D206" s="5"/>
      <c r="E206" s="5"/>
      <c r="F206" s="5"/>
      <c r="G206" s="5"/>
      <c r="H206" s="20"/>
      <c r="I206" s="21"/>
      <c r="J206" s="14"/>
      <c r="K206" s="5"/>
      <c r="L206" s="5"/>
      <c r="M206" s="5"/>
      <c r="N206" s="5"/>
      <c r="O206" s="5"/>
      <c r="P206" s="5"/>
      <c r="Q206" s="22"/>
      <c r="R206" s="14" t="s">
        <v>18</v>
      </c>
      <c r="S206" s="5">
        <v>6</v>
      </c>
      <c r="T206" s="5">
        <v>4.75</v>
      </c>
      <c r="U206" s="5">
        <v>2</v>
      </c>
      <c r="V206" s="5">
        <v>2.75</v>
      </c>
      <c r="W206" s="5">
        <v>60</v>
      </c>
      <c r="X206" s="20">
        <f>U206/T206</f>
        <v>0.42105263157894735</v>
      </c>
      <c r="Y206" s="21">
        <f>V206/T206</f>
        <v>0.57894736842105265</v>
      </c>
    </row>
    <row r="207" spans="1:25" x14ac:dyDescent="0.25">
      <c r="A207" s="1"/>
      <c r="B207" s="14"/>
      <c r="C207" s="5"/>
      <c r="D207" s="5"/>
      <c r="E207" s="5"/>
      <c r="F207" s="5"/>
      <c r="G207" s="5"/>
      <c r="H207" s="20"/>
      <c r="I207" s="21"/>
      <c r="J207" s="14"/>
      <c r="K207" s="5"/>
      <c r="L207" s="5"/>
      <c r="M207" s="5"/>
      <c r="N207" s="5"/>
      <c r="O207" s="5"/>
      <c r="P207" s="5"/>
      <c r="Q207" s="22"/>
      <c r="R207" s="14" t="s">
        <v>18</v>
      </c>
      <c r="S207" s="5">
        <v>7</v>
      </c>
      <c r="T207" s="5">
        <v>5</v>
      </c>
      <c r="U207" s="5">
        <v>2.25</v>
      </c>
      <c r="V207" s="5">
        <v>2.75</v>
      </c>
      <c r="W207" s="5">
        <v>27</v>
      </c>
      <c r="X207" s="20">
        <f>U207/T207</f>
        <v>0.45</v>
      </c>
      <c r="Y207" s="21">
        <f>V207/T207</f>
        <v>0.55000000000000004</v>
      </c>
    </row>
    <row r="208" spans="1:25" x14ac:dyDescent="0.25">
      <c r="A208" s="1"/>
      <c r="B208" s="14"/>
      <c r="C208" s="5"/>
      <c r="D208" s="5"/>
      <c r="E208" s="5"/>
      <c r="F208" s="5"/>
      <c r="G208" s="5"/>
      <c r="H208" s="20"/>
      <c r="I208" s="21"/>
      <c r="J208" s="14"/>
      <c r="K208" s="5"/>
      <c r="L208" s="5"/>
      <c r="M208" s="5"/>
      <c r="N208" s="5"/>
      <c r="O208" s="5"/>
      <c r="P208" s="5"/>
      <c r="Q208" s="22"/>
      <c r="R208" s="14" t="s">
        <v>18</v>
      </c>
      <c r="S208" s="5">
        <v>8</v>
      </c>
      <c r="T208" s="5">
        <v>3.75</v>
      </c>
      <c r="U208" s="5">
        <v>1.75</v>
      </c>
      <c r="V208" s="5">
        <v>2</v>
      </c>
      <c r="W208" s="5">
        <v>5</v>
      </c>
      <c r="X208" s="20">
        <f>U208/T208</f>
        <v>0.46666666666666667</v>
      </c>
      <c r="Y208" s="21">
        <f>V208/T208</f>
        <v>0.53333333333333333</v>
      </c>
    </row>
    <row r="209" spans="1:25" x14ac:dyDescent="0.25">
      <c r="A209" s="1"/>
      <c r="B209" s="14"/>
      <c r="C209" s="5"/>
      <c r="D209" s="5"/>
      <c r="E209" s="5"/>
      <c r="F209" s="5"/>
      <c r="G209" s="5"/>
      <c r="H209" s="20"/>
      <c r="I209" s="21"/>
      <c r="J209" s="14"/>
      <c r="K209" s="5"/>
      <c r="L209" s="5"/>
      <c r="M209" s="5"/>
      <c r="N209" s="5"/>
      <c r="O209" s="5"/>
      <c r="P209" s="5"/>
      <c r="Q209" s="22"/>
      <c r="R209" s="14" t="s">
        <v>18</v>
      </c>
      <c r="S209" s="5">
        <v>9</v>
      </c>
      <c r="T209" s="5">
        <v>8.5</v>
      </c>
      <c r="U209" s="5">
        <v>3.5</v>
      </c>
      <c r="V209" s="5">
        <v>5</v>
      </c>
      <c r="W209" s="5">
        <v>13</v>
      </c>
      <c r="X209" s="20">
        <f>U209/T209</f>
        <v>0.41176470588235292</v>
      </c>
      <c r="Y209" s="21">
        <f>V209/T209</f>
        <v>0.58823529411764708</v>
      </c>
    </row>
    <row r="210" spans="1:25" x14ac:dyDescent="0.25">
      <c r="A210" s="1"/>
      <c r="B210" s="14"/>
      <c r="C210" s="5"/>
      <c r="D210" s="5"/>
      <c r="E210" s="5"/>
      <c r="F210" s="5"/>
      <c r="G210" s="5"/>
      <c r="H210" s="20"/>
      <c r="I210" s="21"/>
      <c r="J210" s="14"/>
      <c r="K210" s="5"/>
      <c r="L210" s="5"/>
      <c r="M210" s="5"/>
      <c r="N210" s="5"/>
      <c r="O210" s="5"/>
      <c r="P210" s="5"/>
      <c r="Q210" s="22"/>
      <c r="R210" s="14" t="s">
        <v>18</v>
      </c>
      <c r="S210" s="5">
        <v>10</v>
      </c>
      <c r="T210" s="5">
        <v>4.75</v>
      </c>
      <c r="U210" s="5">
        <v>1.75</v>
      </c>
      <c r="V210" s="5">
        <v>3</v>
      </c>
      <c r="W210" s="5">
        <v>30</v>
      </c>
      <c r="X210" s="20">
        <f>U210/T210</f>
        <v>0.36842105263157893</v>
      </c>
      <c r="Y210" s="21">
        <f>V210/T210</f>
        <v>0.63157894736842102</v>
      </c>
    </row>
    <row r="211" spans="1:25" x14ac:dyDescent="0.25">
      <c r="A211" s="1"/>
      <c r="B211" s="14"/>
      <c r="C211" s="5"/>
      <c r="D211" s="5"/>
      <c r="E211" s="5"/>
      <c r="F211" s="5"/>
      <c r="G211" s="5"/>
      <c r="H211" s="5"/>
      <c r="I211" s="22"/>
      <c r="J211" s="14"/>
      <c r="K211" s="5"/>
      <c r="L211" s="5"/>
      <c r="M211" s="5"/>
      <c r="N211" s="5"/>
      <c r="O211" s="5"/>
      <c r="P211" s="5"/>
      <c r="Q211" s="22"/>
      <c r="R211" s="14" t="s">
        <v>18</v>
      </c>
      <c r="S211" s="5">
        <v>11</v>
      </c>
      <c r="T211" s="5">
        <v>4</v>
      </c>
      <c r="U211" s="5">
        <v>1.5</v>
      </c>
      <c r="V211" s="5">
        <v>2.5</v>
      </c>
      <c r="W211" s="5">
        <v>13</v>
      </c>
      <c r="X211" s="20">
        <f>U211/T211</f>
        <v>0.375</v>
      </c>
      <c r="Y211" s="21">
        <f>V211/T211</f>
        <v>0.625</v>
      </c>
    </row>
    <row r="212" spans="1:25" x14ac:dyDescent="0.25">
      <c r="A212" s="1"/>
      <c r="B212" s="14"/>
      <c r="C212" s="5"/>
      <c r="D212" s="5"/>
      <c r="E212" s="5"/>
      <c r="F212" s="5"/>
      <c r="G212" s="5"/>
      <c r="H212" s="5"/>
      <c r="I212" s="22"/>
      <c r="J212" s="14"/>
      <c r="K212" s="5"/>
      <c r="L212" s="5"/>
      <c r="M212" s="5"/>
      <c r="N212" s="5"/>
      <c r="O212" s="5"/>
      <c r="P212" s="5"/>
      <c r="Q212" s="22"/>
      <c r="R212" s="14" t="s">
        <v>18</v>
      </c>
      <c r="S212" s="5">
        <v>12</v>
      </c>
      <c r="T212" s="5">
        <v>4</v>
      </c>
      <c r="U212" s="5">
        <v>1.25</v>
      </c>
      <c r="V212" s="5">
        <v>2.75</v>
      </c>
      <c r="W212" s="5">
        <v>22</v>
      </c>
      <c r="X212" s="20">
        <f>U212/T212</f>
        <v>0.3125</v>
      </c>
      <c r="Y212" s="21">
        <f>V212/T212</f>
        <v>0.6875</v>
      </c>
    </row>
    <row r="213" spans="1:25" x14ac:dyDescent="0.25">
      <c r="A213" s="1"/>
      <c r="B213" s="14"/>
      <c r="C213" s="5"/>
      <c r="D213" s="5"/>
      <c r="E213" s="5"/>
      <c r="F213" s="5"/>
      <c r="G213" s="5"/>
      <c r="H213" s="5"/>
      <c r="I213" s="22"/>
      <c r="J213" s="14"/>
      <c r="K213" s="5"/>
      <c r="L213" s="5"/>
      <c r="M213" s="5"/>
      <c r="N213" s="5"/>
      <c r="O213" s="5"/>
      <c r="P213" s="5"/>
      <c r="Q213" s="22"/>
      <c r="R213" s="14" t="s">
        <v>18</v>
      </c>
      <c r="S213" s="5">
        <v>13</v>
      </c>
      <c r="T213" s="5">
        <v>4.75</v>
      </c>
      <c r="U213" s="5">
        <v>1.5</v>
      </c>
      <c r="V213" s="5">
        <v>3.25</v>
      </c>
      <c r="W213" s="5">
        <v>23</v>
      </c>
      <c r="X213" s="20">
        <f>U213/T213</f>
        <v>0.31578947368421051</v>
      </c>
      <c r="Y213" s="21">
        <f>V213/T213</f>
        <v>0.68421052631578949</v>
      </c>
    </row>
    <row r="214" spans="1:25" x14ac:dyDescent="0.25">
      <c r="A214" s="1"/>
      <c r="B214" s="14"/>
      <c r="C214" s="5"/>
      <c r="D214" s="5"/>
      <c r="E214" s="5"/>
      <c r="F214" s="5"/>
      <c r="G214" s="5"/>
      <c r="H214" s="5"/>
      <c r="I214" s="22"/>
      <c r="J214" s="14"/>
      <c r="K214" s="5"/>
      <c r="L214" s="5"/>
      <c r="M214" s="5"/>
      <c r="N214" s="5"/>
      <c r="O214" s="5"/>
      <c r="P214" s="5"/>
      <c r="Q214" s="22"/>
      <c r="R214" s="14" t="s">
        <v>18</v>
      </c>
      <c r="S214" s="5">
        <v>14</v>
      </c>
      <c r="T214" s="5">
        <v>3.5</v>
      </c>
      <c r="U214" s="5">
        <v>1.25</v>
      </c>
      <c r="V214" s="5">
        <v>2.25</v>
      </c>
      <c r="W214" s="5">
        <v>15</v>
      </c>
      <c r="X214" s="20">
        <f>U214/T214</f>
        <v>0.35714285714285715</v>
      </c>
      <c r="Y214" s="21">
        <f>V214/T214</f>
        <v>0.6428571428571429</v>
      </c>
    </row>
    <row r="215" spans="1:25" x14ac:dyDescent="0.25">
      <c r="A215" s="1"/>
      <c r="B215" s="14"/>
      <c r="C215" s="5"/>
      <c r="D215" s="5"/>
      <c r="E215" s="5"/>
      <c r="F215" s="5"/>
      <c r="G215" s="5"/>
      <c r="H215" s="5"/>
      <c r="I215" s="22"/>
      <c r="J215" s="14"/>
      <c r="K215" s="5"/>
      <c r="L215" s="5"/>
      <c r="M215" s="5"/>
      <c r="N215" s="5"/>
      <c r="O215" s="5"/>
      <c r="P215" s="5"/>
      <c r="Q215" s="22"/>
      <c r="R215" s="14" t="s">
        <v>18</v>
      </c>
      <c r="S215" s="5">
        <v>15</v>
      </c>
      <c r="T215" s="5">
        <v>5.25</v>
      </c>
      <c r="U215" s="5">
        <v>1.75</v>
      </c>
      <c r="V215" s="5">
        <v>3.5</v>
      </c>
      <c r="W215" s="5">
        <v>4</v>
      </c>
      <c r="X215" s="20">
        <f>U215/T215</f>
        <v>0.33333333333333331</v>
      </c>
      <c r="Y215" s="21">
        <f>V215/T215</f>
        <v>0.66666666666666663</v>
      </c>
    </row>
    <row r="216" spans="1:25" x14ac:dyDescent="0.25">
      <c r="A216" s="1"/>
      <c r="B216" s="14"/>
      <c r="C216" s="5"/>
      <c r="D216" s="5"/>
      <c r="E216" s="5"/>
      <c r="F216" s="5"/>
      <c r="G216" s="5"/>
      <c r="H216" s="5"/>
      <c r="I216" s="22"/>
      <c r="J216" s="14"/>
      <c r="K216" s="5"/>
      <c r="L216" s="5"/>
      <c r="M216" s="5"/>
      <c r="N216" s="5"/>
      <c r="O216" s="5"/>
      <c r="P216" s="5"/>
      <c r="Q216" s="22"/>
      <c r="R216" s="14" t="s">
        <v>18</v>
      </c>
      <c r="S216" s="5">
        <v>16</v>
      </c>
      <c r="T216" s="5">
        <v>3.5</v>
      </c>
      <c r="U216" s="5">
        <v>1.25</v>
      </c>
      <c r="V216" s="5">
        <v>2.25</v>
      </c>
      <c r="W216" s="5">
        <v>28</v>
      </c>
      <c r="X216" s="20">
        <f>U216/T216</f>
        <v>0.35714285714285715</v>
      </c>
      <c r="Y216" s="21">
        <f>V216/T216</f>
        <v>0.6428571428571429</v>
      </c>
    </row>
    <row r="217" spans="1:25" x14ac:dyDescent="0.25">
      <c r="A217" s="1"/>
      <c r="B217" s="14"/>
      <c r="C217" s="5"/>
      <c r="D217" s="5"/>
      <c r="E217" s="5"/>
      <c r="F217" s="5"/>
      <c r="G217" s="5"/>
      <c r="H217" s="5"/>
      <c r="I217" s="22"/>
      <c r="J217" s="14"/>
      <c r="K217" s="5"/>
      <c r="L217" s="5"/>
      <c r="M217" s="5"/>
      <c r="N217" s="5"/>
      <c r="O217" s="5"/>
      <c r="P217" s="5"/>
      <c r="Q217" s="22"/>
      <c r="R217" s="14" t="s">
        <v>18</v>
      </c>
      <c r="S217" s="5">
        <v>17</v>
      </c>
      <c r="T217" s="5">
        <v>7.5</v>
      </c>
      <c r="U217" s="5">
        <v>2.5</v>
      </c>
      <c r="V217" s="5">
        <v>5</v>
      </c>
      <c r="W217" s="5">
        <v>21</v>
      </c>
      <c r="X217" s="20">
        <f>U217/T217</f>
        <v>0.33333333333333331</v>
      </c>
      <c r="Y217" s="21">
        <f>V217/T217</f>
        <v>0.66666666666666663</v>
      </c>
    </row>
    <row r="218" spans="1:25" x14ac:dyDescent="0.25">
      <c r="A218" s="1"/>
      <c r="B218" s="14"/>
      <c r="C218" s="5"/>
      <c r="D218" s="5"/>
      <c r="E218" s="5"/>
      <c r="F218" s="5"/>
      <c r="G218" s="5"/>
      <c r="H218" s="5"/>
      <c r="I218" s="22"/>
      <c r="J218" s="14"/>
      <c r="K218" s="5"/>
      <c r="L218" s="5"/>
      <c r="M218" s="5"/>
      <c r="N218" s="5"/>
      <c r="O218" s="5"/>
      <c r="P218" s="5"/>
      <c r="Q218" s="22"/>
      <c r="R218" s="14" t="s">
        <v>18</v>
      </c>
      <c r="S218" s="5">
        <v>18</v>
      </c>
      <c r="T218" s="5">
        <v>3.75</v>
      </c>
      <c r="U218" s="5">
        <v>1.25</v>
      </c>
      <c r="V218" s="5">
        <v>2.5</v>
      </c>
      <c r="W218" s="5">
        <v>6</v>
      </c>
      <c r="X218" s="20">
        <f>U218/T218</f>
        <v>0.33333333333333331</v>
      </c>
      <c r="Y218" s="21">
        <f>V218/T218</f>
        <v>0.66666666666666663</v>
      </c>
    </row>
    <row r="219" spans="1:25" x14ac:dyDescent="0.25">
      <c r="A219" s="1"/>
      <c r="B219" s="14"/>
      <c r="C219" s="5"/>
      <c r="D219" s="5"/>
      <c r="E219" s="5"/>
      <c r="F219" s="5"/>
      <c r="G219" s="5"/>
      <c r="H219" s="5"/>
      <c r="I219" s="22"/>
      <c r="J219" s="14"/>
      <c r="K219" s="5"/>
      <c r="L219" s="5"/>
      <c r="M219" s="5"/>
      <c r="N219" s="5"/>
      <c r="O219" s="5"/>
      <c r="P219" s="5"/>
      <c r="Q219" s="22"/>
      <c r="R219" s="14" t="s">
        <v>18</v>
      </c>
      <c r="S219" s="5">
        <v>19</v>
      </c>
      <c r="T219" s="5">
        <v>4.75</v>
      </c>
      <c r="U219" s="5">
        <v>1.5</v>
      </c>
      <c r="V219" s="5">
        <v>3.25</v>
      </c>
      <c r="W219" s="5">
        <v>2</v>
      </c>
      <c r="X219" s="20">
        <f>U219/T219</f>
        <v>0.31578947368421051</v>
      </c>
      <c r="Y219" s="21">
        <f>V219/T219</f>
        <v>0.68421052631578949</v>
      </c>
    </row>
    <row r="220" spans="1:25" x14ac:dyDescent="0.25">
      <c r="A220" s="1"/>
      <c r="B220" s="14"/>
      <c r="C220" s="5"/>
      <c r="D220" s="5"/>
      <c r="E220" s="5"/>
      <c r="F220" s="5"/>
      <c r="G220" s="5"/>
      <c r="H220" s="5"/>
      <c r="I220" s="22"/>
      <c r="J220" s="14"/>
      <c r="K220" s="5"/>
      <c r="L220" s="5"/>
      <c r="M220" s="5"/>
      <c r="N220" s="5"/>
      <c r="O220" s="5"/>
      <c r="P220" s="5"/>
      <c r="Q220" s="22"/>
      <c r="R220" s="14" t="s">
        <v>18</v>
      </c>
      <c r="S220" s="5">
        <v>20</v>
      </c>
      <c r="T220" s="5">
        <v>5</v>
      </c>
      <c r="U220" s="5">
        <v>1.5</v>
      </c>
      <c r="V220" s="5">
        <v>3.5</v>
      </c>
      <c r="W220" s="5">
        <v>10</v>
      </c>
      <c r="X220" s="20">
        <f>U220/T220</f>
        <v>0.3</v>
      </c>
      <c r="Y220" s="21">
        <f>V220/T220</f>
        <v>0.7</v>
      </c>
    </row>
    <row r="221" spans="1:25" x14ac:dyDescent="0.25">
      <c r="A221" s="1"/>
      <c r="B221" s="14"/>
      <c r="C221" s="5"/>
      <c r="D221" s="5"/>
      <c r="E221" s="5"/>
      <c r="F221" s="5"/>
      <c r="G221" s="5"/>
      <c r="H221" s="5"/>
      <c r="I221" s="22"/>
      <c r="J221" s="14"/>
      <c r="K221" s="5"/>
      <c r="L221" s="5"/>
      <c r="M221" s="5"/>
      <c r="N221" s="5"/>
      <c r="O221" s="5"/>
      <c r="P221" s="5"/>
      <c r="Q221" s="22"/>
      <c r="R221" s="14" t="s">
        <v>18</v>
      </c>
      <c r="S221" s="5">
        <v>21</v>
      </c>
      <c r="T221" s="5">
        <v>4.5</v>
      </c>
      <c r="U221" s="5">
        <v>1.75</v>
      </c>
      <c r="V221" s="5">
        <v>2.75</v>
      </c>
      <c r="W221" s="5">
        <v>17</v>
      </c>
      <c r="X221" s="20">
        <f>U221/T221</f>
        <v>0.3888888888888889</v>
      </c>
      <c r="Y221" s="21">
        <f>V221/T221</f>
        <v>0.61111111111111116</v>
      </c>
    </row>
    <row r="222" spans="1:25" x14ac:dyDescent="0.25">
      <c r="A222" s="1"/>
      <c r="B222" s="14"/>
      <c r="C222" s="5"/>
      <c r="D222" s="5"/>
      <c r="E222" s="5"/>
      <c r="F222" s="5"/>
      <c r="G222" s="5"/>
      <c r="H222" s="5"/>
      <c r="I222" s="22"/>
      <c r="J222" s="14"/>
      <c r="K222" s="5"/>
      <c r="L222" s="5"/>
      <c r="M222" s="5"/>
      <c r="N222" s="5"/>
      <c r="O222" s="5"/>
      <c r="P222" s="5"/>
      <c r="Q222" s="22"/>
      <c r="R222" s="14" t="s">
        <v>18</v>
      </c>
      <c r="S222" s="5">
        <v>22</v>
      </c>
      <c r="T222" s="5">
        <v>4.25</v>
      </c>
      <c r="U222" s="5">
        <v>1.25</v>
      </c>
      <c r="V222" s="5">
        <v>3</v>
      </c>
      <c r="W222" s="5">
        <v>18</v>
      </c>
      <c r="X222" s="20">
        <f>U222/T222</f>
        <v>0.29411764705882354</v>
      </c>
      <c r="Y222" s="21">
        <f>V222/T222</f>
        <v>0.70588235294117652</v>
      </c>
    </row>
    <row r="223" spans="1:25" x14ac:dyDescent="0.25">
      <c r="A223" s="1"/>
      <c r="B223" s="14"/>
      <c r="C223" s="5"/>
      <c r="D223" s="5"/>
      <c r="E223" s="5"/>
      <c r="F223" s="5"/>
      <c r="G223" s="5"/>
      <c r="H223" s="5"/>
      <c r="I223" s="22"/>
      <c r="J223" s="14"/>
      <c r="K223" s="5"/>
      <c r="L223" s="5"/>
      <c r="M223" s="5"/>
      <c r="N223" s="5"/>
      <c r="O223" s="5"/>
      <c r="P223" s="5"/>
      <c r="Q223" s="22"/>
      <c r="R223" s="14" t="s">
        <v>18</v>
      </c>
      <c r="S223" s="5">
        <v>23</v>
      </c>
      <c r="T223" s="5">
        <v>5</v>
      </c>
      <c r="U223" s="5">
        <v>2</v>
      </c>
      <c r="V223" s="5">
        <v>3</v>
      </c>
      <c r="W223" s="5">
        <v>18</v>
      </c>
      <c r="X223" s="20">
        <f>U223/T223</f>
        <v>0.4</v>
      </c>
      <c r="Y223" s="21">
        <f>V223/T223</f>
        <v>0.6</v>
      </c>
    </row>
    <row r="224" spans="1:25" x14ac:dyDescent="0.25">
      <c r="A224" s="1"/>
      <c r="B224" s="14"/>
      <c r="C224" s="5"/>
      <c r="D224" s="5"/>
      <c r="E224" s="5"/>
      <c r="F224" s="5"/>
      <c r="G224" s="5"/>
      <c r="H224" s="5"/>
      <c r="I224" s="22"/>
      <c r="J224" s="14"/>
      <c r="K224" s="5"/>
      <c r="L224" s="5"/>
      <c r="M224" s="5"/>
      <c r="N224" s="5"/>
      <c r="O224" s="5"/>
      <c r="P224" s="5"/>
      <c r="Q224" s="22"/>
      <c r="R224" s="14" t="s">
        <v>18</v>
      </c>
      <c r="S224" s="5">
        <v>24</v>
      </c>
      <c r="T224" s="5">
        <v>3.75</v>
      </c>
      <c r="U224" s="5">
        <v>1.25</v>
      </c>
      <c r="V224" s="5">
        <v>2.5</v>
      </c>
      <c r="W224" s="5">
        <v>29</v>
      </c>
      <c r="X224" s="20">
        <f>U224/T224</f>
        <v>0.33333333333333331</v>
      </c>
      <c r="Y224" s="21">
        <f>V224/T224</f>
        <v>0.66666666666666663</v>
      </c>
    </row>
    <row r="225" spans="1:25" x14ac:dyDescent="0.25">
      <c r="A225" s="1"/>
      <c r="B225" s="14"/>
      <c r="C225" s="5"/>
      <c r="D225" s="5"/>
      <c r="E225" s="5"/>
      <c r="F225" s="5"/>
      <c r="G225" s="5"/>
      <c r="H225" s="5"/>
      <c r="I225" s="22"/>
      <c r="J225" s="14"/>
      <c r="K225" s="5"/>
      <c r="L225" s="5"/>
      <c r="M225" s="5"/>
      <c r="N225" s="5"/>
      <c r="O225" s="5"/>
      <c r="P225" s="5"/>
      <c r="Q225" s="22"/>
      <c r="R225" s="14" t="s">
        <v>18</v>
      </c>
      <c r="S225" s="5">
        <v>25</v>
      </c>
      <c r="T225" s="5">
        <v>4.75</v>
      </c>
      <c r="U225" s="5">
        <v>2.5</v>
      </c>
      <c r="V225" s="5">
        <v>2.25</v>
      </c>
      <c r="W225" s="5">
        <v>18</v>
      </c>
      <c r="X225" s="20">
        <f>U225/T225</f>
        <v>0.52631578947368418</v>
      </c>
      <c r="Y225" s="21">
        <f>V225/T225</f>
        <v>0.47368421052631576</v>
      </c>
    </row>
    <row r="226" spans="1:25" x14ac:dyDescent="0.25">
      <c r="A226" s="1"/>
      <c r="B226" s="14"/>
      <c r="C226" s="5"/>
      <c r="D226" s="5"/>
      <c r="E226" s="5"/>
      <c r="F226" s="5"/>
      <c r="G226" s="5"/>
      <c r="H226" s="5"/>
      <c r="I226" s="22"/>
      <c r="J226" s="14"/>
      <c r="K226" s="5"/>
      <c r="L226" s="5"/>
      <c r="M226" s="5"/>
      <c r="N226" s="5"/>
      <c r="O226" s="5"/>
      <c r="P226" s="5"/>
      <c r="Q226" s="22"/>
      <c r="R226" s="14" t="s">
        <v>18</v>
      </c>
      <c r="S226" s="5">
        <v>26</v>
      </c>
      <c r="T226" s="5">
        <v>3.75</v>
      </c>
      <c r="U226" s="5">
        <v>1.75</v>
      </c>
      <c r="V226" s="5">
        <v>2</v>
      </c>
      <c r="W226" s="5">
        <v>5</v>
      </c>
      <c r="X226" s="20">
        <f>U226/T226</f>
        <v>0.46666666666666667</v>
      </c>
      <c r="Y226" s="21">
        <f>V226/T226</f>
        <v>0.53333333333333333</v>
      </c>
    </row>
    <row r="227" spans="1:25" x14ac:dyDescent="0.25">
      <c r="A227" s="1"/>
      <c r="B227" s="14"/>
      <c r="C227" s="5"/>
      <c r="D227" s="5"/>
      <c r="E227" s="5"/>
      <c r="F227" s="5"/>
      <c r="G227" s="5"/>
      <c r="H227" s="5"/>
      <c r="I227" s="22"/>
      <c r="J227" s="14"/>
      <c r="K227" s="5"/>
      <c r="L227" s="5"/>
      <c r="M227" s="5"/>
      <c r="N227" s="5"/>
      <c r="O227" s="5"/>
      <c r="P227" s="5"/>
      <c r="Q227" s="22"/>
      <c r="R227" s="14" t="s">
        <v>18</v>
      </c>
      <c r="S227" s="5">
        <v>27</v>
      </c>
      <c r="T227" s="5">
        <v>5.75</v>
      </c>
      <c r="U227" s="5">
        <v>3</v>
      </c>
      <c r="V227" s="5">
        <v>2.75</v>
      </c>
      <c r="W227" s="5">
        <v>19</v>
      </c>
      <c r="X227" s="20">
        <f>U227/T227</f>
        <v>0.52173913043478259</v>
      </c>
      <c r="Y227" s="21">
        <f>V227/T227</f>
        <v>0.47826086956521741</v>
      </c>
    </row>
    <row r="228" spans="1:25" x14ac:dyDescent="0.25">
      <c r="A228" s="1"/>
      <c r="B228" s="14"/>
      <c r="C228" s="5"/>
      <c r="D228" s="5"/>
      <c r="E228" s="5"/>
      <c r="F228" s="5"/>
      <c r="G228" s="5"/>
      <c r="H228" s="5"/>
      <c r="I228" s="22"/>
      <c r="J228" s="14"/>
      <c r="K228" s="5"/>
      <c r="L228" s="5"/>
      <c r="M228" s="5"/>
      <c r="N228" s="5"/>
      <c r="O228" s="5"/>
      <c r="P228" s="5"/>
      <c r="Q228" s="22"/>
      <c r="R228" s="14" t="s">
        <v>18</v>
      </c>
      <c r="S228" s="5">
        <v>28</v>
      </c>
      <c r="T228" s="5">
        <v>4.5</v>
      </c>
      <c r="U228" s="5">
        <v>1.5</v>
      </c>
      <c r="V228" s="5">
        <v>3</v>
      </c>
      <c r="W228" s="5">
        <v>13</v>
      </c>
      <c r="X228" s="20">
        <f>U228/T228</f>
        <v>0.33333333333333331</v>
      </c>
      <c r="Y228" s="21">
        <f>V228/T228</f>
        <v>0.66666666666666663</v>
      </c>
    </row>
    <row r="229" spans="1:25" x14ac:dyDescent="0.25">
      <c r="A229" s="1"/>
      <c r="B229" s="14"/>
      <c r="C229" s="5"/>
      <c r="D229" s="5"/>
      <c r="E229" s="5"/>
      <c r="F229" s="5"/>
      <c r="G229" s="5"/>
      <c r="H229" s="5"/>
      <c r="I229" s="22"/>
      <c r="J229" s="14"/>
      <c r="K229" s="5"/>
      <c r="L229" s="5"/>
      <c r="M229" s="5"/>
      <c r="N229" s="5"/>
      <c r="O229" s="5"/>
      <c r="P229" s="5"/>
      <c r="Q229" s="22"/>
      <c r="R229" s="14" t="s">
        <v>18</v>
      </c>
      <c r="S229" s="5">
        <v>29</v>
      </c>
      <c r="T229" s="5">
        <v>5.75</v>
      </c>
      <c r="U229" s="5">
        <v>2</v>
      </c>
      <c r="V229" s="5">
        <v>3.75</v>
      </c>
      <c r="W229" s="5">
        <v>20</v>
      </c>
      <c r="X229" s="20">
        <f>U229/T229</f>
        <v>0.34782608695652173</v>
      </c>
      <c r="Y229" s="21">
        <f>V229/T229</f>
        <v>0.65217391304347827</v>
      </c>
    </row>
    <row r="230" spans="1:25" x14ac:dyDescent="0.25">
      <c r="A230" s="1"/>
      <c r="B230" s="14"/>
      <c r="C230" s="5"/>
      <c r="D230" s="5"/>
      <c r="E230" s="5"/>
      <c r="F230" s="5"/>
      <c r="G230" s="5"/>
      <c r="H230" s="5"/>
      <c r="I230" s="22"/>
      <c r="J230" s="14"/>
      <c r="K230" s="5"/>
      <c r="L230" s="5"/>
      <c r="M230" s="5"/>
      <c r="N230" s="5"/>
      <c r="O230" s="5"/>
      <c r="P230" s="5"/>
      <c r="Q230" s="22"/>
      <c r="R230" s="14" t="s">
        <v>18</v>
      </c>
      <c r="S230" s="5">
        <v>30</v>
      </c>
      <c r="T230" s="5">
        <v>4.25</v>
      </c>
      <c r="U230" s="5">
        <v>1.5</v>
      </c>
      <c r="V230" s="5">
        <v>2.75</v>
      </c>
      <c r="W230" s="5">
        <v>2</v>
      </c>
      <c r="X230" s="20">
        <f>U230/T230</f>
        <v>0.35294117647058826</v>
      </c>
      <c r="Y230" s="21">
        <f>V230/T230</f>
        <v>0.6470588235294118</v>
      </c>
    </row>
    <row r="231" spans="1:25" x14ac:dyDescent="0.25">
      <c r="A231" s="1"/>
      <c r="B231" s="14"/>
      <c r="C231" s="5"/>
      <c r="D231" s="5"/>
      <c r="E231" s="5"/>
      <c r="F231" s="5"/>
      <c r="G231" s="5"/>
      <c r="H231" s="5"/>
      <c r="I231" s="22"/>
      <c r="J231" s="14"/>
      <c r="K231" s="5"/>
      <c r="L231" s="5"/>
      <c r="M231" s="5"/>
      <c r="N231" s="5"/>
      <c r="O231" s="5"/>
      <c r="P231" s="5"/>
      <c r="Q231" s="22"/>
      <c r="R231" s="14" t="s">
        <v>18</v>
      </c>
      <c r="S231" s="5">
        <v>31</v>
      </c>
      <c r="T231" s="5">
        <v>10.5</v>
      </c>
      <c r="U231" s="5">
        <v>4</v>
      </c>
      <c r="V231" s="5">
        <v>6.5</v>
      </c>
      <c r="W231" s="5">
        <v>9</v>
      </c>
      <c r="X231" s="20">
        <f>U231/T231</f>
        <v>0.38095238095238093</v>
      </c>
      <c r="Y231" s="21">
        <f>V231/T231</f>
        <v>0.61904761904761907</v>
      </c>
    </row>
    <row r="232" spans="1:25" x14ac:dyDescent="0.25">
      <c r="A232" s="1"/>
      <c r="B232" s="14"/>
      <c r="C232" s="5"/>
      <c r="D232" s="5"/>
      <c r="E232" s="5"/>
      <c r="F232" s="5"/>
      <c r="G232" s="5"/>
      <c r="H232" s="5"/>
      <c r="I232" s="22"/>
      <c r="J232" s="14"/>
      <c r="K232" s="5"/>
      <c r="L232" s="5"/>
      <c r="M232" s="5"/>
      <c r="N232" s="5"/>
      <c r="O232" s="5"/>
      <c r="P232" s="5"/>
      <c r="Q232" s="22"/>
      <c r="R232" s="14" t="s">
        <v>18</v>
      </c>
      <c r="S232" s="5">
        <v>32</v>
      </c>
      <c r="T232" s="5">
        <v>7.25</v>
      </c>
      <c r="U232" s="5">
        <v>2.75</v>
      </c>
      <c r="V232" s="5">
        <v>4.5</v>
      </c>
      <c r="W232" s="5">
        <v>3</v>
      </c>
      <c r="X232" s="20">
        <f>U232/T232</f>
        <v>0.37931034482758619</v>
      </c>
      <c r="Y232" s="21">
        <f>V232/T232</f>
        <v>0.62068965517241381</v>
      </c>
    </row>
    <row r="233" spans="1:25" x14ac:dyDescent="0.25">
      <c r="A233" s="1"/>
      <c r="B233" s="14"/>
      <c r="C233" s="5"/>
      <c r="D233" s="5"/>
      <c r="E233" s="5"/>
      <c r="F233" s="5"/>
      <c r="G233" s="5"/>
      <c r="H233" s="5"/>
      <c r="I233" s="22"/>
      <c r="J233" s="14"/>
      <c r="K233" s="5"/>
      <c r="L233" s="5"/>
      <c r="M233" s="5"/>
      <c r="N233" s="5"/>
      <c r="O233" s="5"/>
      <c r="P233" s="5"/>
      <c r="Q233" s="22"/>
      <c r="R233" s="14" t="s">
        <v>18</v>
      </c>
      <c r="S233" s="5">
        <v>33</v>
      </c>
      <c r="T233" s="5">
        <v>4.75</v>
      </c>
      <c r="U233" s="5">
        <v>3</v>
      </c>
      <c r="V233" s="5">
        <v>1.75</v>
      </c>
      <c r="W233" s="5">
        <v>9</v>
      </c>
      <c r="X233" s="20">
        <f>U233/T233</f>
        <v>0.63157894736842102</v>
      </c>
      <c r="Y233" s="21">
        <f>V233/T233</f>
        <v>0.36842105263157893</v>
      </c>
    </row>
    <row r="234" spans="1:25" x14ac:dyDescent="0.25">
      <c r="A234" s="1"/>
      <c r="B234" s="14"/>
      <c r="C234" s="5"/>
      <c r="D234" s="5"/>
      <c r="E234" s="5"/>
      <c r="F234" s="5"/>
      <c r="G234" s="5"/>
      <c r="H234" s="5"/>
      <c r="I234" s="22"/>
      <c r="J234" s="14"/>
      <c r="K234" s="5"/>
      <c r="L234" s="5"/>
      <c r="M234" s="5"/>
      <c r="N234" s="5"/>
      <c r="O234" s="5"/>
      <c r="P234" s="5"/>
      <c r="Q234" s="22"/>
      <c r="R234" s="14" t="s">
        <v>18</v>
      </c>
      <c r="S234" s="5">
        <v>34</v>
      </c>
      <c r="T234" s="5">
        <v>5</v>
      </c>
      <c r="U234" s="5">
        <v>2</v>
      </c>
      <c r="V234" s="5">
        <v>3</v>
      </c>
      <c r="W234" s="5">
        <v>3</v>
      </c>
      <c r="X234" s="20">
        <f>U234/T234</f>
        <v>0.4</v>
      </c>
      <c r="Y234" s="21">
        <f>V234/T234</f>
        <v>0.6</v>
      </c>
    </row>
    <row r="235" spans="1:25" x14ac:dyDescent="0.25">
      <c r="A235" s="1"/>
      <c r="B235" s="14"/>
      <c r="C235" s="5"/>
      <c r="D235" s="5"/>
      <c r="E235" s="5"/>
      <c r="F235" s="5"/>
      <c r="G235" s="5"/>
      <c r="H235" s="5"/>
      <c r="I235" s="22"/>
      <c r="J235" s="14"/>
      <c r="K235" s="5"/>
      <c r="L235" s="5"/>
      <c r="M235" s="5"/>
      <c r="N235" s="5"/>
      <c r="O235" s="5"/>
      <c r="P235" s="5"/>
      <c r="Q235" s="22"/>
      <c r="R235" s="14" t="s">
        <v>18</v>
      </c>
      <c r="S235" s="5">
        <v>35</v>
      </c>
      <c r="T235" s="5">
        <v>6</v>
      </c>
      <c r="U235" s="5">
        <v>2.25</v>
      </c>
      <c r="V235" s="5">
        <v>3.75</v>
      </c>
      <c r="W235" s="5">
        <v>12</v>
      </c>
      <c r="X235" s="20">
        <f>U235/T235</f>
        <v>0.375</v>
      </c>
      <c r="Y235" s="21">
        <f>V235/T235</f>
        <v>0.625</v>
      </c>
    </row>
    <row r="236" spans="1:25" x14ac:dyDescent="0.25">
      <c r="A236" s="1"/>
      <c r="B236" s="14"/>
      <c r="C236" s="5"/>
      <c r="D236" s="5"/>
      <c r="E236" s="5"/>
      <c r="F236" s="5"/>
      <c r="G236" s="5"/>
      <c r="H236" s="5"/>
      <c r="I236" s="22"/>
      <c r="J236" s="14"/>
      <c r="K236" s="5"/>
      <c r="L236" s="5"/>
      <c r="M236" s="5"/>
      <c r="N236" s="5"/>
      <c r="O236" s="5"/>
      <c r="P236" s="5"/>
      <c r="Q236" s="22"/>
      <c r="R236" s="14" t="s">
        <v>18</v>
      </c>
      <c r="S236" s="5">
        <v>36</v>
      </c>
      <c r="T236" s="5">
        <v>3.75</v>
      </c>
      <c r="U236" s="5">
        <v>1.25</v>
      </c>
      <c r="V236" s="5">
        <v>2.5</v>
      </c>
      <c r="W236" s="5">
        <v>28</v>
      </c>
      <c r="X236" s="20">
        <f>U236/T236</f>
        <v>0.33333333333333331</v>
      </c>
      <c r="Y236" s="21">
        <f>V236/T236</f>
        <v>0.66666666666666663</v>
      </c>
    </row>
    <row r="237" spans="1:25" x14ac:dyDescent="0.25">
      <c r="A237" s="1"/>
      <c r="B237" s="14"/>
      <c r="C237" s="5"/>
      <c r="D237" s="5"/>
      <c r="E237" s="5"/>
      <c r="F237" s="5"/>
      <c r="G237" s="5"/>
      <c r="H237" s="5"/>
      <c r="I237" s="22"/>
      <c r="J237" s="14"/>
      <c r="K237" s="5"/>
      <c r="L237" s="5"/>
      <c r="M237" s="5"/>
      <c r="N237" s="5"/>
      <c r="O237" s="5"/>
      <c r="P237" s="5"/>
      <c r="Q237" s="22"/>
      <c r="R237" s="14" t="s">
        <v>18</v>
      </c>
      <c r="S237" s="5">
        <v>37</v>
      </c>
      <c r="T237" s="5">
        <v>3.5</v>
      </c>
      <c r="U237" s="5">
        <v>1.5</v>
      </c>
      <c r="V237" s="5">
        <v>2</v>
      </c>
      <c r="W237" s="5">
        <v>35</v>
      </c>
      <c r="X237" s="20">
        <f>U237/T237</f>
        <v>0.42857142857142855</v>
      </c>
      <c r="Y237" s="21">
        <f>V237/T237</f>
        <v>0.5714285714285714</v>
      </c>
    </row>
    <row r="238" spans="1:25" x14ac:dyDescent="0.25">
      <c r="A238" s="1"/>
      <c r="B238" s="14"/>
      <c r="C238" s="5"/>
      <c r="D238" s="5"/>
      <c r="E238" s="5"/>
      <c r="F238" s="5"/>
      <c r="G238" s="5"/>
      <c r="H238" s="5"/>
      <c r="I238" s="22"/>
      <c r="J238" s="14"/>
      <c r="K238" s="5"/>
      <c r="L238" s="5"/>
      <c r="M238" s="5"/>
      <c r="N238" s="5"/>
      <c r="O238" s="5"/>
      <c r="P238" s="5"/>
      <c r="Q238" s="22"/>
      <c r="R238" s="14" t="s">
        <v>18</v>
      </c>
      <c r="S238" s="5">
        <v>38</v>
      </c>
      <c r="T238" s="5">
        <v>5.25</v>
      </c>
      <c r="U238" s="5">
        <v>2</v>
      </c>
      <c r="V238" s="5">
        <v>3.25</v>
      </c>
      <c r="W238" s="5">
        <v>4</v>
      </c>
      <c r="X238" s="20">
        <f>U238/T238</f>
        <v>0.38095238095238093</v>
      </c>
      <c r="Y238" s="21">
        <f>V238/T238</f>
        <v>0.61904761904761907</v>
      </c>
    </row>
    <row r="239" spans="1:25" x14ac:dyDescent="0.25">
      <c r="A239" s="1"/>
      <c r="B239" s="14"/>
      <c r="C239" s="5"/>
      <c r="D239" s="5"/>
      <c r="E239" s="5"/>
      <c r="F239" s="5"/>
      <c r="G239" s="5"/>
      <c r="H239" s="5"/>
      <c r="I239" s="22"/>
      <c r="J239" s="14"/>
      <c r="K239" s="5"/>
      <c r="L239" s="5"/>
      <c r="M239" s="5"/>
      <c r="N239" s="5"/>
      <c r="O239" s="5"/>
      <c r="P239" s="5"/>
      <c r="Q239" s="22"/>
      <c r="R239" s="14" t="s">
        <v>18</v>
      </c>
      <c r="S239" s="5">
        <v>39</v>
      </c>
      <c r="T239" s="5">
        <v>6.75</v>
      </c>
      <c r="U239" s="5">
        <v>2.5</v>
      </c>
      <c r="V239" s="5">
        <v>4.25</v>
      </c>
      <c r="W239" s="5">
        <v>8</v>
      </c>
      <c r="X239" s="20">
        <f>U239/T239</f>
        <v>0.37037037037037035</v>
      </c>
      <c r="Y239" s="21">
        <f>V239/T239</f>
        <v>0.62962962962962965</v>
      </c>
    </row>
    <row r="240" spans="1:25" x14ac:dyDescent="0.25">
      <c r="A240" s="1"/>
      <c r="B240" s="14"/>
      <c r="C240" s="5"/>
      <c r="D240" s="5"/>
      <c r="E240" s="5"/>
      <c r="F240" s="5"/>
      <c r="G240" s="5"/>
      <c r="H240" s="5"/>
      <c r="I240" s="22"/>
      <c r="J240" s="14"/>
      <c r="K240" s="5"/>
      <c r="L240" s="5"/>
      <c r="M240" s="5"/>
      <c r="N240" s="5"/>
      <c r="O240" s="5"/>
      <c r="P240" s="5"/>
      <c r="Q240" s="22"/>
      <c r="R240" s="14" t="s">
        <v>18</v>
      </c>
      <c r="S240" s="5">
        <v>40</v>
      </c>
      <c r="T240" s="5">
        <v>6.75</v>
      </c>
      <c r="U240" s="5">
        <v>2</v>
      </c>
      <c r="V240" s="5">
        <v>4.75</v>
      </c>
      <c r="W240" s="5">
        <v>2</v>
      </c>
      <c r="X240" s="20">
        <f>U240/T240</f>
        <v>0.29629629629629628</v>
      </c>
      <c r="Y240" s="21">
        <f>V240/T240</f>
        <v>0.70370370370370372</v>
      </c>
    </row>
    <row r="241" spans="1:25" x14ac:dyDescent="0.25">
      <c r="A241" s="1"/>
      <c r="B241" s="14"/>
      <c r="C241" s="5"/>
      <c r="D241" s="5"/>
      <c r="E241" s="5"/>
      <c r="F241" s="5"/>
      <c r="G241" s="5"/>
      <c r="H241" s="5"/>
      <c r="I241" s="22"/>
      <c r="J241" s="14"/>
      <c r="K241" s="5"/>
      <c r="L241" s="5"/>
      <c r="M241" s="5"/>
      <c r="N241" s="5"/>
      <c r="O241" s="5"/>
      <c r="P241" s="5"/>
      <c r="Q241" s="22"/>
      <c r="R241" s="14" t="s">
        <v>18</v>
      </c>
      <c r="S241" s="5">
        <v>41</v>
      </c>
      <c r="T241" s="5">
        <v>3.5</v>
      </c>
      <c r="U241" s="5">
        <v>1</v>
      </c>
      <c r="V241" s="5">
        <v>2.5</v>
      </c>
      <c r="W241" s="5">
        <v>30</v>
      </c>
      <c r="X241" s="20">
        <f>U241/T241</f>
        <v>0.2857142857142857</v>
      </c>
      <c r="Y241" s="21">
        <f>V241/T241</f>
        <v>0.7142857142857143</v>
      </c>
    </row>
    <row r="242" spans="1:25" x14ac:dyDescent="0.25">
      <c r="A242" s="1"/>
      <c r="B242" s="14"/>
      <c r="C242" s="5"/>
      <c r="D242" s="5"/>
      <c r="E242" s="5"/>
      <c r="F242" s="5"/>
      <c r="G242" s="5"/>
      <c r="H242" s="5"/>
      <c r="I242" s="22"/>
      <c r="J242" s="14"/>
      <c r="K242" s="5"/>
      <c r="L242" s="5"/>
      <c r="M242" s="5"/>
      <c r="N242" s="5"/>
      <c r="O242" s="5"/>
      <c r="P242" s="5"/>
      <c r="Q242" s="22"/>
      <c r="R242" s="14" t="s">
        <v>18</v>
      </c>
      <c r="S242" s="5">
        <v>42</v>
      </c>
      <c r="T242" s="5">
        <v>4.25</v>
      </c>
      <c r="U242" s="5">
        <v>1.5</v>
      </c>
      <c r="V242" s="5">
        <v>2.75</v>
      </c>
      <c r="W242" s="5">
        <v>5</v>
      </c>
      <c r="X242" s="20">
        <f>U242/T242</f>
        <v>0.35294117647058826</v>
      </c>
      <c r="Y242" s="21">
        <f>V242/T242</f>
        <v>0.6470588235294118</v>
      </c>
    </row>
    <row r="243" spans="1:25" ht="15.75" thickBot="1" x14ac:dyDescent="0.3">
      <c r="A243" s="1"/>
      <c r="B243" s="16"/>
      <c r="C243" s="17"/>
      <c r="D243" s="17"/>
      <c r="E243" s="17"/>
      <c r="F243" s="17"/>
      <c r="G243" s="17"/>
      <c r="H243" s="17"/>
      <c r="I243" s="23"/>
      <c r="J243" s="16"/>
      <c r="K243" s="17"/>
      <c r="L243" s="17"/>
      <c r="M243" s="17"/>
      <c r="N243" s="17"/>
      <c r="O243" s="17"/>
      <c r="P243" s="17"/>
      <c r="Q243" s="23"/>
      <c r="R243" s="16"/>
      <c r="S243" s="17"/>
      <c r="T243" s="17"/>
      <c r="U243" s="17"/>
      <c r="V243" s="17"/>
      <c r="W243" s="17"/>
      <c r="X243" s="17"/>
      <c r="Y243" s="23"/>
    </row>
    <row r="244" spans="1:25" x14ac:dyDescent="0.25">
      <c r="A244" s="1"/>
      <c r="B244" s="1"/>
      <c r="C244" s="2" t="s">
        <v>11</v>
      </c>
      <c r="D244" s="6">
        <f>AVERAGE(D3:D243)</f>
        <v>5.3835403726708071</v>
      </c>
      <c r="E244" s="6">
        <f>AVERAGE(E3:E243)</f>
        <v>2.7437888198757765</v>
      </c>
      <c r="F244" s="6">
        <f>AVERAGE(F3:F243)</f>
        <v>2.639751552795031</v>
      </c>
      <c r="G244" s="6"/>
      <c r="H244" s="6">
        <f>AVERAGE(H3:H243)</f>
        <v>0.51157250789441688</v>
      </c>
      <c r="I244" s="6">
        <f>AVERAGE(I3:I243)</f>
        <v>0.48842749210558306</v>
      </c>
      <c r="J244" s="1"/>
      <c r="K244" s="2" t="s">
        <v>11</v>
      </c>
      <c r="L244" s="6">
        <f>AVERAGE(L3:L243)</f>
        <v>5.5029761904761907</v>
      </c>
      <c r="M244" s="6">
        <f>AVERAGE(M3:M243)</f>
        <v>3.0565476190476191</v>
      </c>
      <c r="N244" s="6">
        <f>AVERAGE(N3:N243)</f>
        <v>2.4464285714285716</v>
      </c>
      <c r="O244" s="6"/>
      <c r="P244" s="6">
        <f>AVERAGE(P3:P243)</f>
        <v>0.56077875965526491</v>
      </c>
      <c r="Q244" s="6">
        <f>AVERAGE(Q3:Q243)</f>
        <v>0.43922124034473503</v>
      </c>
      <c r="R244" s="1"/>
      <c r="S244" s="2" t="s">
        <v>11</v>
      </c>
      <c r="T244" s="6">
        <f>AVERAGE(T3:T243)</f>
        <v>4.3542735042735039</v>
      </c>
      <c r="U244" s="6">
        <f>AVERAGE(U3:U243)</f>
        <v>2.0950854700854702</v>
      </c>
      <c r="V244" s="6">
        <f>AVERAGE(V3:V243)</f>
        <v>2.2591880341880342</v>
      </c>
      <c r="W244" s="6"/>
      <c r="X244" s="6">
        <f>AVERAGE(X3:X243)</f>
        <v>0.48403744500940965</v>
      </c>
      <c r="Y244" s="6">
        <f>AVERAGE(Y3:Y243)</f>
        <v>0.51596255499059029</v>
      </c>
    </row>
    <row r="245" spans="1:25" x14ac:dyDescent="0.25">
      <c r="A245" s="1"/>
      <c r="B245" s="1"/>
      <c r="C245" s="2" t="s">
        <v>12</v>
      </c>
      <c r="D245" s="6">
        <f>STDEV(D3:D243)</f>
        <v>1.2496971682861242</v>
      </c>
      <c r="E245" s="6">
        <f>STDEV(E3:E243)</f>
        <v>0.94412257155743495</v>
      </c>
      <c r="F245" s="6">
        <f>STDEV(F3:F243)</f>
        <v>1.0069464672405375</v>
      </c>
      <c r="G245" s="6"/>
      <c r="H245" s="6">
        <f>STDEV(H3:H243)</f>
        <v>0.13343345828602216</v>
      </c>
      <c r="I245" s="6">
        <f>STDEV(I3:I243)</f>
        <v>0.13343345828602329</v>
      </c>
      <c r="J245" s="1"/>
      <c r="K245" s="2" t="s">
        <v>12</v>
      </c>
      <c r="L245" s="6">
        <f>STDEV(L3:L243)</f>
        <v>1.1978611475338146</v>
      </c>
      <c r="M245" s="6">
        <f>STDEV(M3:M243)</f>
        <v>0.87620848153169006</v>
      </c>
      <c r="N245" s="6">
        <f>STDEV(N3:N243)</f>
        <v>1.017490329053651</v>
      </c>
      <c r="O245" s="6"/>
      <c r="P245" s="6">
        <f>STDEV(P3:P243)</f>
        <v>0.12292105687145126</v>
      </c>
      <c r="Q245" s="6">
        <f>STDEV(Q3:Q243)</f>
        <v>0.12292105687145298</v>
      </c>
      <c r="R245" s="1"/>
      <c r="S245" s="2" t="s">
        <v>12</v>
      </c>
      <c r="T245" s="6">
        <f>STDEV(T3:T243)</f>
        <v>1.1640460119803733</v>
      </c>
      <c r="U245" s="6">
        <f>STDEV(U3:U243)</f>
        <v>0.71261426548726814</v>
      </c>
      <c r="V245" s="6">
        <f>STDEV(V3:V243)</f>
        <v>0.83339047344542916</v>
      </c>
      <c r="W245" s="6"/>
      <c r="X245" s="6">
        <f>STDEV(X3:X243)</f>
        <v>0.10951527033328914</v>
      </c>
      <c r="Y245" s="6">
        <f>STDEV(Y3:Y243)</f>
        <v>0.10951527033328802</v>
      </c>
    </row>
    <row r="246" spans="1:25" x14ac:dyDescent="0.25">
      <c r="A246" s="1"/>
      <c r="B246" s="1"/>
      <c r="C246" s="2" t="s">
        <v>13</v>
      </c>
      <c r="D246" s="24">
        <f>(STDEV(D3:D243))/(SQRT(COUNT(D3:D243)))</f>
        <v>9.8489934297383105E-2</v>
      </c>
      <c r="E246" s="24">
        <f>(STDEV(E3:E243))/(SQRT(COUNT(E3:E243)))</f>
        <v>7.4407282340963443E-2</v>
      </c>
      <c r="F246" s="24">
        <f>(STDEV(F3:F243))/(SQRT(COUNT(F3:F243)))</f>
        <v>7.9358498935796731E-2</v>
      </c>
      <c r="G246" s="24"/>
      <c r="H246" s="24">
        <f>(STDEV(H3:H243))/(SQRT(COUNT(H3:H243)))</f>
        <v>1.0516029701568501E-2</v>
      </c>
      <c r="I246" s="24">
        <f>(STDEV(I3:I243))/(SQRT(COUNT(I3:I243)))</f>
        <v>1.0516029701568591E-2</v>
      </c>
      <c r="J246" s="9"/>
      <c r="K246" s="25" t="s">
        <v>13</v>
      </c>
      <c r="L246" s="24">
        <f>(STDEV(L3:L243))/(SQRT(COUNT(L3:L243)))</f>
        <v>9.2416993926951602E-2</v>
      </c>
      <c r="M246" s="24">
        <f>(STDEV(M3:M243))/(SQRT(COUNT(M3:M243)))</f>
        <v>6.7600951982768762E-2</v>
      </c>
      <c r="N246" s="24">
        <f>(STDEV(N3:N243))/(SQRT(COUNT(N3:N243)))</f>
        <v>7.8501083163504778E-2</v>
      </c>
      <c r="O246" s="24"/>
      <c r="P246" s="24">
        <f>(STDEV(P3:P243))/(SQRT(COUNT(P3:P243)))</f>
        <v>9.4835654280728734E-3</v>
      </c>
      <c r="Q246" s="24">
        <f>(STDEV(Q3:Q243))/(SQRT(COUNT(Q3:Q243)))</f>
        <v>9.4835654280730052E-3</v>
      </c>
      <c r="R246" s="9"/>
      <c r="S246" s="25" t="s">
        <v>13</v>
      </c>
      <c r="T246" s="24">
        <f>(STDEV(T3:T243))/(SQRT(COUNT(T3:T243)))</f>
        <v>7.6096068330869016E-2</v>
      </c>
      <c r="U246" s="24">
        <f>(STDEV(U3:U243))/(SQRT(COUNT(U3:U243)))</f>
        <v>4.6585051863899607E-2</v>
      </c>
      <c r="V246" s="24">
        <f>(STDEV(V3:V243))/(SQRT(COUNT(V3:V243)))</f>
        <v>5.4480439571032983E-2</v>
      </c>
      <c r="W246" s="24"/>
      <c r="X246" s="24">
        <f>(STDEV(X3:X243))/(SQRT(COUNT(X3:X243)))</f>
        <v>7.1592371854593629E-3</v>
      </c>
      <c r="Y246" s="24">
        <f>(STDEV(Y3:Y243))/(SQRT(COUNT(Y3:Y243)))</f>
        <v>7.15923718545929E-3</v>
      </c>
    </row>
    <row r="247" spans="1:25" x14ac:dyDescent="0.25">
      <c r="A247" s="1"/>
      <c r="B247" s="1"/>
      <c r="C247" s="8" t="s">
        <v>14</v>
      </c>
      <c r="D247" s="7">
        <f>COUNT(H3:H243)</f>
        <v>161</v>
      </c>
      <c r="E247" s="1"/>
      <c r="F247" s="1"/>
      <c r="G247" s="1"/>
      <c r="H247" s="1"/>
      <c r="I247" s="1"/>
      <c r="J247" s="1"/>
      <c r="K247" s="8" t="s">
        <v>14</v>
      </c>
      <c r="L247" s="7">
        <f>COUNT(P3:P243)</f>
        <v>168</v>
      </c>
      <c r="M247" s="1"/>
      <c r="N247" s="1"/>
      <c r="O247" s="1"/>
      <c r="P247" s="1"/>
      <c r="Q247" s="1"/>
      <c r="R247" s="1"/>
      <c r="S247" s="8" t="s">
        <v>14</v>
      </c>
      <c r="T247" s="7">
        <f>COUNT(X3:X243)</f>
        <v>234</v>
      </c>
      <c r="U247" s="1"/>
      <c r="V247" s="1"/>
      <c r="W247" s="1"/>
      <c r="X247" s="1"/>
      <c r="Y247" s="1"/>
    </row>
    <row r="248" spans="1:25" x14ac:dyDescent="0.25">
      <c r="A248" s="1"/>
      <c r="B248" s="1"/>
      <c r="C248" s="2" t="s">
        <v>15</v>
      </c>
      <c r="D248" s="1">
        <v>3</v>
      </c>
      <c r="E248" s="1"/>
      <c r="F248" s="1"/>
      <c r="G248" s="1"/>
      <c r="H248" s="1"/>
      <c r="I248" s="1"/>
      <c r="J248" s="1"/>
      <c r="K248" s="2" t="s">
        <v>15</v>
      </c>
      <c r="L248" s="1">
        <v>3</v>
      </c>
      <c r="M248" s="1"/>
      <c r="N248" s="1"/>
      <c r="O248" s="1"/>
      <c r="P248" s="1"/>
      <c r="Q248" s="1"/>
      <c r="R248" s="1"/>
      <c r="S248" s="2" t="s">
        <v>15</v>
      </c>
      <c r="T248" s="1">
        <v>3</v>
      </c>
      <c r="U248" s="1"/>
      <c r="V248" s="1"/>
      <c r="W248" s="1"/>
      <c r="X248" s="1"/>
      <c r="Y248" s="1"/>
    </row>
    <row r="253" spans="1:25" x14ac:dyDescent="0.25">
      <c r="B253" s="33" t="s">
        <v>19</v>
      </c>
    </row>
  </sheetData>
  <mergeCells count="3">
    <mergeCell ref="R1:Y1"/>
    <mergeCell ref="B1:I1"/>
    <mergeCell ref="J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0"/>
  <sheetViews>
    <sheetView workbookViewId="0"/>
  </sheetViews>
  <sheetFormatPr defaultRowHeight="15" x14ac:dyDescent="0.25"/>
  <cols>
    <col min="2" max="2" width="54.140625" bestFit="1" customWidth="1"/>
    <col min="3" max="3" width="16.5703125" bestFit="1" customWidth="1"/>
    <col min="4" max="4" width="18.85546875" bestFit="1" customWidth="1"/>
    <col min="5" max="5" width="38" bestFit="1" customWidth="1"/>
    <col min="6" max="7" width="16.28515625" bestFit="1" customWidth="1"/>
    <col min="8" max="8" width="38" bestFit="1" customWidth="1"/>
    <col min="9" max="9" width="15.85546875" bestFit="1" customWidth="1"/>
    <col min="10" max="10" width="4" bestFit="1" customWidth="1"/>
  </cols>
  <sheetData>
    <row r="3" spans="2:7" x14ac:dyDescent="0.25">
      <c r="B3" s="33" t="s">
        <v>20</v>
      </c>
    </row>
    <row r="5" spans="2:7" ht="15.75" thickBot="1" x14ac:dyDescent="0.3"/>
    <row r="6" spans="2:7" x14ac:dyDescent="0.25">
      <c r="B6" s="34" t="s">
        <v>81</v>
      </c>
      <c r="C6" s="35"/>
      <c r="D6" s="35"/>
      <c r="E6" s="35"/>
      <c r="F6" s="35"/>
      <c r="G6" s="36"/>
    </row>
    <row r="7" spans="2:7" x14ac:dyDescent="0.25">
      <c r="B7" s="37"/>
      <c r="C7" s="38"/>
      <c r="D7" s="38"/>
      <c r="E7" s="38"/>
      <c r="F7" s="38"/>
      <c r="G7" s="39"/>
    </row>
    <row r="8" spans="2:7" x14ac:dyDescent="0.25">
      <c r="B8" s="37" t="s">
        <v>22</v>
      </c>
      <c r="C8" s="38">
        <v>1</v>
      </c>
      <c r="D8" s="38"/>
      <c r="E8" s="38"/>
      <c r="F8" s="38"/>
      <c r="G8" s="39"/>
    </row>
    <row r="9" spans="2:7" x14ac:dyDescent="0.25">
      <c r="B9" s="37" t="s">
        <v>23</v>
      </c>
      <c r="C9" s="38">
        <v>3</v>
      </c>
      <c r="D9" s="38"/>
      <c r="E9" s="38"/>
      <c r="F9" s="38"/>
      <c r="G9" s="39"/>
    </row>
    <row r="10" spans="2:7" x14ac:dyDescent="0.25">
      <c r="B10" s="37" t="s">
        <v>24</v>
      </c>
      <c r="C10" s="38">
        <v>0.05</v>
      </c>
      <c r="D10" s="38"/>
      <c r="E10" s="38"/>
      <c r="F10" s="38"/>
      <c r="G10" s="39"/>
    </row>
    <row r="11" spans="2:7" x14ac:dyDescent="0.25">
      <c r="B11" s="37"/>
      <c r="C11" s="38"/>
      <c r="D11" s="38"/>
      <c r="E11" s="38"/>
      <c r="F11" s="38"/>
      <c r="G11" s="39"/>
    </row>
    <row r="12" spans="2:7" x14ac:dyDescent="0.25">
      <c r="B12" s="40" t="s">
        <v>43</v>
      </c>
      <c r="C12" s="38" t="s">
        <v>25</v>
      </c>
      <c r="D12" s="38" t="s">
        <v>26</v>
      </c>
      <c r="E12" s="38" t="s">
        <v>27</v>
      </c>
      <c r="F12" s="38" t="s">
        <v>28</v>
      </c>
      <c r="G12" s="39"/>
    </row>
    <row r="13" spans="2:7" x14ac:dyDescent="0.25">
      <c r="B13" s="37" t="s">
        <v>29</v>
      </c>
      <c r="C13" s="38">
        <v>-16.91</v>
      </c>
      <c r="D13" s="38" t="s">
        <v>30</v>
      </c>
      <c r="E13" s="38" t="s">
        <v>31</v>
      </c>
      <c r="F13" s="38" t="s">
        <v>32</v>
      </c>
      <c r="G13" s="39"/>
    </row>
    <row r="14" spans="2:7" x14ac:dyDescent="0.25">
      <c r="B14" s="37" t="s">
        <v>33</v>
      </c>
      <c r="C14" s="38">
        <v>141.9</v>
      </c>
      <c r="D14" s="38" t="s">
        <v>34</v>
      </c>
      <c r="E14" s="38" t="s">
        <v>35</v>
      </c>
      <c r="F14" s="38" t="s">
        <v>36</v>
      </c>
      <c r="G14" s="39"/>
    </row>
    <row r="15" spans="2:7" x14ac:dyDescent="0.25">
      <c r="B15" s="37" t="s">
        <v>37</v>
      </c>
      <c r="C15" s="38">
        <v>158.80000000000001</v>
      </c>
      <c r="D15" s="38" t="s">
        <v>34</v>
      </c>
      <c r="E15" s="38" t="s">
        <v>35</v>
      </c>
      <c r="F15" s="38" t="s">
        <v>36</v>
      </c>
      <c r="G15" s="39"/>
    </row>
    <row r="16" spans="2:7" x14ac:dyDescent="0.25">
      <c r="B16" s="37"/>
      <c r="C16" s="38"/>
      <c r="D16" s="38"/>
      <c r="E16" s="38"/>
      <c r="F16" s="38"/>
      <c r="G16" s="39"/>
    </row>
    <row r="17" spans="2:9" x14ac:dyDescent="0.25">
      <c r="B17" s="37" t="s">
        <v>38</v>
      </c>
      <c r="C17" s="38" t="s">
        <v>39</v>
      </c>
      <c r="D17" s="38" t="s">
        <v>40</v>
      </c>
      <c r="E17" s="38" t="s">
        <v>25</v>
      </c>
      <c r="F17" s="38" t="s">
        <v>41</v>
      </c>
      <c r="G17" s="39" t="s">
        <v>42</v>
      </c>
    </row>
    <row r="18" spans="2:9" x14ac:dyDescent="0.25">
      <c r="B18" s="37" t="s">
        <v>29</v>
      </c>
      <c r="C18" s="38">
        <v>335.9</v>
      </c>
      <c r="D18" s="38">
        <v>352.8</v>
      </c>
      <c r="E18" s="38">
        <v>-16.91</v>
      </c>
      <c r="F18" s="38">
        <v>161</v>
      </c>
      <c r="G18" s="39">
        <v>168</v>
      </c>
    </row>
    <row r="19" spans="2:9" x14ac:dyDescent="0.25">
      <c r="B19" s="37" t="s">
        <v>33</v>
      </c>
      <c r="C19" s="38">
        <v>335.9</v>
      </c>
      <c r="D19" s="38">
        <v>194</v>
      </c>
      <c r="E19" s="38">
        <v>141.9</v>
      </c>
      <c r="F19" s="38">
        <v>161</v>
      </c>
      <c r="G19" s="39">
        <v>234</v>
      </c>
    </row>
    <row r="20" spans="2:9" ht="15.75" thickBot="1" x14ac:dyDescent="0.3">
      <c r="B20" s="41" t="s">
        <v>37</v>
      </c>
      <c r="C20" s="42">
        <v>352.8</v>
      </c>
      <c r="D20" s="42">
        <v>194</v>
      </c>
      <c r="E20" s="42">
        <v>158.80000000000001</v>
      </c>
      <c r="F20" s="42">
        <v>168</v>
      </c>
      <c r="G20" s="43">
        <v>234</v>
      </c>
    </row>
    <row r="21" spans="2:9" ht="15.75" thickBot="1" x14ac:dyDescent="0.3"/>
    <row r="22" spans="2:9" x14ac:dyDescent="0.25">
      <c r="B22" s="34" t="s">
        <v>21</v>
      </c>
      <c r="C22" s="35"/>
      <c r="D22" s="35"/>
      <c r="E22" s="35"/>
      <c r="F22" s="35"/>
      <c r="G22" s="35"/>
      <c r="H22" s="35"/>
      <c r="I22" s="36"/>
    </row>
    <row r="23" spans="2:9" x14ac:dyDescent="0.25">
      <c r="B23" s="37"/>
      <c r="C23" s="38"/>
      <c r="D23" s="38"/>
      <c r="E23" s="38"/>
      <c r="F23" s="38"/>
      <c r="G23" s="38"/>
      <c r="H23" s="38"/>
      <c r="I23" s="39"/>
    </row>
    <row r="24" spans="2:9" x14ac:dyDescent="0.25">
      <c r="B24" s="49" t="s">
        <v>0</v>
      </c>
      <c r="C24" s="47"/>
      <c r="D24" s="38"/>
      <c r="E24" s="18" t="s">
        <v>1</v>
      </c>
      <c r="F24" s="18"/>
      <c r="G24" s="38"/>
      <c r="H24" s="48" t="s">
        <v>80</v>
      </c>
      <c r="I24" s="50"/>
    </row>
    <row r="25" spans="2:9" x14ac:dyDescent="0.25">
      <c r="B25" s="51" t="s">
        <v>45</v>
      </c>
      <c r="C25" s="45" t="s">
        <v>46</v>
      </c>
      <c r="D25" s="38"/>
      <c r="E25" s="45" t="s">
        <v>69</v>
      </c>
      <c r="F25" s="45" t="s">
        <v>70</v>
      </c>
      <c r="G25" s="38"/>
      <c r="H25" s="45" t="s">
        <v>74</v>
      </c>
      <c r="I25" s="52" t="s">
        <v>75</v>
      </c>
    </row>
    <row r="26" spans="2:9" x14ac:dyDescent="0.25">
      <c r="B26" s="51" t="s">
        <v>47</v>
      </c>
      <c r="C26" s="45" t="s">
        <v>47</v>
      </c>
      <c r="D26" s="38"/>
      <c r="E26" s="45" t="s">
        <v>47</v>
      </c>
      <c r="F26" s="45" t="s">
        <v>47</v>
      </c>
      <c r="G26" s="38"/>
      <c r="H26" s="45" t="s">
        <v>47</v>
      </c>
      <c r="I26" s="52" t="s">
        <v>47</v>
      </c>
    </row>
    <row r="27" spans="2:9" x14ac:dyDescent="0.25">
      <c r="B27" s="51" t="s">
        <v>48</v>
      </c>
      <c r="C27" s="45" t="s">
        <v>49</v>
      </c>
      <c r="D27" s="38"/>
      <c r="E27" s="45" t="s">
        <v>71</v>
      </c>
      <c r="F27" s="45" t="s">
        <v>72</v>
      </c>
      <c r="G27" s="38"/>
      <c r="H27" s="45" t="s">
        <v>76</v>
      </c>
      <c r="I27" s="52" t="s">
        <v>77</v>
      </c>
    </row>
    <row r="28" spans="2:9" x14ac:dyDescent="0.25">
      <c r="B28" s="51"/>
      <c r="C28" s="45"/>
      <c r="D28" s="38"/>
      <c r="E28" s="45"/>
      <c r="F28" s="45"/>
      <c r="G28" s="38"/>
      <c r="H28" s="45"/>
      <c r="I28" s="52"/>
    </row>
    <row r="29" spans="2:9" x14ac:dyDescent="0.25">
      <c r="B29" s="53" t="s">
        <v>50</v>
      </c>
      <c r="C29" s="45"/>
      <c r="D29" s="38"/>
      <c r="E29" s="46" t="s">
        <v>50</v>
      </c>
      <c r="F29" s="45"/>
      <c r="G29" s="38"/>
      <c r="H29" s="46" t="s">
        <v>50</v>
      </c>
      <c r="I29" s="52"/>
    </row>
    <row r="30" spans="2:9" x14ac:dyDescent="0.25">
      <c r="B30" s="51" t="s">
        <v>51</v>
      </c>
      <c r="C30" s="45">
        <v>0.38640000000000002</v>
      </c>
      <c r="D30" s="38"/>
      <c r="E30" s="45" t="s">
        <v>51</v>
      </c>
      <c r="F30" s="45" t="s">
        <v>36</v>
      </c>
      <c r="G30" s="38"/>
      <c r="H30" s="45" t="s">
        <v>51</v>
      </c>
      <c r="I30" s="52">
        <v>5.8999999999999999E-3</v>
      </c>
    </row>
    <row r="31" spans="2:9" x14ac:dyDescent="0.25">
      <c r="B31" s="51" t="s">
        <v>52</v>
      </c>
      <c r="C31" s="45" t="s">
        <v>53</v>
      </c>
      <c r="D31" s="38"/>
      <c r="E31" s="45" t="s">
        <v>52</v>
      </c>
      <c r="F31" s="45" t="s">
        <v>53</v>
      </c>
      <c r="G31" s="38"/>
      <c r="H31" s="45" t="s">
        <v>52</v>
      </c>
      <c r="I31" s="52" t="s">
        <v>78</v>
      </c>
    </row>
    <row r="32" spans="2:9" x14ac:dyDescent="0.25">
      <c r="B32" s="51" t="s">
        <v>54</v>
      </c>
      <c r="C32" s="45" t="s">
        <v>31</v>
      </c>
      <c r="D32" s="38"/>
      <c r="E32" s="45" t="s">
        <v>54</v>
      </c>
      <c r="F32" s="45" t="s">
        <v>35</v>
      </c>
      <c r="G32" s="38"/>
      <c r="H32" s="45" t="s">
        <v>54</v>
      </c>
      <c r="I32" s="52" t="s">
        <v>67</v>
      </c>
    </row>
    <row r="33" spans="2:10" x14ac:dyDescent="0.25">
      <c r="B33" s="51" t="s">
        <v>55</v>
      </c>
      <c r="C33" s="45" t="s">
        <v>30</v>
      </c>
      <c r="D33" s="38"/>
      <c r="E33" s="45" t="s">
        <v>55</v>
      </c>
      <c r="F33" s="45" t="s">
        <v>34</v>
      </c>
      <c r="G33" s="38"/>
      <c r="H33" s="45" t="s">
        <v>55</v>
      </c>
      <c r="I33" s="52" t="s">
        <v>34</v>
      </c>
    </row>
    <row r="34" spans="2:10" x14ac:dyDescent="0.25">
      <c r="B34" s="51" t="s">
        <v>56</v>
      </c>
      <c r="C34" s="45" t="s">
        <v>57</v>
      </c>
      <c r="D34" s="38"/>
      <c r="E34" s="45" t="s">
        <v>56</v>
      </c>
      <c r="F34" s="45" t="s">
        <v>57</v>
      </c>
      <c r="G34" s="38"/>
      <c r="H34" s="45" t="s">
        <v>56</v>
      </c>
      <c r="I34" s="52" t="s">
        <v>57</v>
      </c>
    </row>
    <row r="35" spans="2:10" x14ac:dyDescent="0.25">
      <c r="B35" s="51" t="s">
        <v>58</v>
      </c>
      <c r="C35" s="45" t="s">
        <v>59</v>
      </c>
      <c r="D35" s="38"/>
      <c r="E35" s="45" t="s">
        <v>58</v>
      </c>
      <c r="F35" s="45" t="s">
        <v>73</v>
      </c>
      <c r="G35" s="38"/>
      <c r="H35" s="45" t="s">
        <v>58</v>
      </c>
      <c r="I35" s="52" t="s">
        <v>79</v>
      </c>
    </row>
    <row r="36" spans="2:10" x14ac:dyDescent="0.25">
      <c r="B36" s="51" t="s">
        <v>60</v>
      </c>
      <c r="C36" s="45">
        <v>-952</v>
      </c>
      <c r="D36" s="38"/>
      <c r="E36" s="45" t="s">
        <v>60</v>
      </c>
      <c r="F36" s="45">
        <v>-6401</v>
      </c>
      <c r="G36" s="38"/>
      <c r="H36" s="45" t="s">
        <v>60</v>
      </c>
      <c r="I36" s="52">
        <v>-4601</v>
      </c>
    </row>
    <row r="37" spans="2:10" x14ac:dyDescent="0.25">
      <c r="B37" s="51" t="s">
        <v>61</v>
      </c>
      <c r="C37" s="45">
        <v>161</v>
      </c>
      <c r="D37" s="38"/>
      <c r="E37" s="45" t="s">
        <v>61</v>
      </c>
      <c r="F37" s="45">
        <v>168</v>
      </c>
      <c r="G37" s="38"/>
      <c r="H37" s="45" t="s">
        <v>61</v>
      </c>
      <c r="I37" s="52">
        <v>234</v>
      </c>
    </row>
    <row r="38" spans="2:10" x14ac:dyDescent="0.25">
      <c r="B38" s="51"/>
      <c r="C38" s="45"/>
      <c r="D38" s="38"/>
      <c r="E38" s="45"/>
      <c r="F38" s="45"/>
      <c r="G38" s="38"/>
      <c r="H38" s="45"/>
      <c r="I38" s="52"/>
    </row>
    <row r="39" spans="2:10" x14ac:dyDescent="0.25">
      <c r="B39" s="51" t="s">
        <v>62</v>
      </c>
      <c r="C39" s="45"/>
      <c r="D39" s="38"/>
      <c r="E39" s="45" t="s">
        <v>62</v>
      </c>
      <c r="F39" s="45"/>
      <c r="G39" s="38"/>
      <c r="H39" s="45" t="s">
        <v>62</v>
      </c>
      <c r="I39" s="52"/>
    </row>
    <row r="40" spans="2:10" x14ac:dyDescent="0.25">
      <c r="B40" s="51" t="s">
        <v>63</v>
      </c>
      <c r="C40" s="45">
        <v>-0.25</v>
      </c>
      <c r="D40" s="38"/>
      <c r="E40" s="45" t="s">
        <v>63</v>
      </c>
      <c r="F40" s="45">
        <v>-0.75</v>
      </c>
      <c r="G40" s="38"/>
      <c r="H40" s="45" t="s">
        <v>63</v>
      </c>
      <c r="I40" s="52">
        <v>-0.25</v>
      </c>
    </row>
    <row r="41" spans="2:10" x14ac:dyDescent="0.25">
      <c r="B41" s="51"/>
      <c r="C41" s="45"/>
      <c r="D41" s="38"/>
      <c r="E41" s="45"/>
      <c r="F41" s="45"/>
      <c r="G41" s="38"/>
      <c r="H41" s="45"/>
      <c r="I41" s="52"/>
    </row>
    <row r="42" spans="2:10" x14ac:dyDescent="0.25">
      <c r="B42" s="51" t="s">
        <v>64</v>
      </c>
      <c r="C42" s="45"/>
      <c r="D42" s="38"/>
      <c r="E42" s="45" t="s">
        <v>64</v>
      </c>
      <c r="F42" s="45"/>
      <c r="G42" s="38"/>
      <c r="H42" s="45" t="s">
        <v>64</v>
      </c>
      <c r="I42" s="52"/>
    </row>
    <row r="43" spans="2:10" x14ac:dyDescent="0.25">
      <c r="B43" s="51" t="s">
        <v>65</v>
      </c>
      <c r="C43" s="45">
        <v>-0.20760000000000001</v>
      </c>
      <c r="D43" s="38"/>
      <c r="E43" s="45" t="s">
        <v>65</v>
      </c>
      <c r="F43" s="45">
        <v>-0.1913</v>
      </c>
      <c r="G43" s="38"/>
      <c r="H43" s="45" t="s">
        <v>65</v>
      </c>
      <c r="I43" s="52">
        <v>1.0240000000000001E-2</v>
      </c>
    </row>
    <row r="44" spans="2:10" x14ac:dyDescent="0.25">
      <c r="B44" s="51" t="s">
        <v>66</v>
      </c>
      <c r="C44" s="45">
        <v>4.1000000000000003E-3</v>
      </c>
      <c r="D44" s="38"/>
      <c r="E44" s="45" t="s">
        <v>66</v>
      </c>
      <c r="F44" s="45">
        <v>6.4999999999999997E-3</v>
      </c>
      <c r="G44" s="38"/>
      <c r="H44" s="45" t="s">
        <v>66</v>
      </c>
      <c r="I44" s="52">
        <v>0.43809999999999999</v>
      </c>
    </row>
    <row r="45" spans="2:10" x14ac:dyDescent="0.25">
      <c r="B45" s="51" t="s">
        <v>54</v>
      </c>
      <c r="C45" s="45" t="s">
        <v>67</v>
      </c>
      <c r="D45" s="38"/>
      <c r="E45" s="45" t="s">
        <v>54</v>
      </c>
      <c r="F45" s="45" t="s">
        <v>67</v>
      </c>
      <c r="G45" s="38"/>
      <c r="H45" s="45" t="s">
        <v>54</v>
      </c>
      <c r="I45" s="52" t="s">
        <v>31</v>
      </c>
    </row>
    <row r="46" spans="2:10" ht="15.75" thickBot="1" x14ac:dyDescent="0.3">
      <c r="B46" s="54" t="s">
        <v>68</v>
      </c>
      <c r="C46" s="55" t="s">
        <v>34</v>
      </c>
      <c r="D46" s="42"/>
      <c r="E46" s="55" t="s">
        <v>68</v>
      </c>
      <c r="F46" s="55" t="s">
        <v>34</v>
      </c>
      <c r="G46" s="42"/>
      <c r="H46" s="55" t="s">
        <v>68</v>
      </c>
      <c r="I46" s="56" t="s">
        <v>30</v>
      </c>
    </row>
    <row r="47" spans="2:10" ht="15.75" thickBot="1" x14ac:dyDescent="0.3"/>
    <row r="48" spans="2:10" x14ac:dyDescent="0.25">
      <c r="B48" s="34" t="s">
        <v>44</v>
      </c>
      <c r="C48" s="35"/>
      <c r="D48" s="35"/>
      <c r="E48" s="35"/>
      <c r="F48" s="35"/>
      <c r="G48" s="35"/>
      <c r="H48" s="35"/>
      <c r="I48" s="35"/>
      <c r="J48" s="36"/>
    </row>
    <row r="49" spans="2:10" x14ac:dyDescent="0.25">
      <c r="B49" s="37"/>
      <c r="C49" s="38"/>
      <c r="D49" s="38"/>
      <c r="E49" s="38"/>
      <c r="F49" s="38"/>
      <c r="G49" s="38"/>
      <c r="H49" s="38"/>
      <c r="I49" s="38"/>
      <c r="J49" s="39"/>
    </row>
    <row r="50" spans="2:10" x14ac:dyDescent="0.25">
      <c r="B50" s="37" t="s">
        <v>22</v>
      </c>
      <c r="C50" s="38">
        <v>1</v>
      </c>
      <c r="D50" s="38"/>
      <c r="E50" s="38"/>
      <c r="F50" s="38"/>
      <c r="G50" s="38"/>
      <c r="H50" s="38"/>
      <c r="I50" s="38"/>
      <c r="J50" s="39"/>
    </row>
    <row r="51" spans="2:10" x14ac:dyDescent="0.25">
      <c r="B51" s="37" t="s">
        <v>23</v>
      </c>
      <c r="C51" s="38">
        <v>3</v>
      </c>
      <c r="D51" s="38"/>
      <c r="E51" s="38"/>
      <c r="F51" s="38"/>
      <c r="G51" s="38"/>
      <c r="H51" s="38"/>
      <c r="I51" s="38"/>
      <c r="J51" s="39"/>
    </row>
    <row r="52" spans="2:10" x14ac:dyDescent="0.25">
      <c r="B52" s="37" t="s">
        <v>24</v>
      </c>
      <c r="C52" s="38">
        <v>0.05</v>
      </c>
      <c r="D52" s="38"/>
      <c r="E52" s="38"/>
      <c r="F52" s="38"/>
      <c r="G52" s="38"/>
      <c r="H52" s="38"/>
      <c r="I52" s="38"/>
      <c r="J52" s="39"/>
    </row>
    <row r="53" spans="2:10" x14ac:dyDescent="0.25">
      <c r="B53" s="37"/>
      <c r="C53" s="38"/>
      <c r="D53" s="38"/>
      <c r="E53" s="38"/>
      <c r="F53" s="38"/>
      <c r="G53" s="38"/>
      <c r="H53" s="38"/>
      <c r="I53" s="38"/>
      <c r="J53" s="39"/>
    </row>
    <row r="54" spans="2:10" x14ac:dyDescent="0.25">
      <c r="B54" s="40" t="s">
        <v>93</v>
      </c>
      <c r="C54" s="38" t="s">
        <v>82</v>
      </c>
      <c r="D54" s="38" t="s">
        <v>83</v>
      </c>
      <c r="E54" s="38" t="s">
        <v>26</v>
      </c>
      <c r="F54" s="38" t="s">
        <v>27</v>
      </c>
      <c r="G54" s="38" t="s">
        <v>28</v>
      </c>
      <c r="H54" s="38"/>
      <c r="I54" s="38"/>
      <c r="J54" s="39"/>
    </row>
    <row r="55" spans="2:10" x14ac:dyDescent="0.25">
      <c r="B55" s="37" t="s">
        <v>29</v>
      </c>
      <c r="C55" s="38">
        <v>-4.9209999999999997E-2</v>
      </c>
      <c r="D55" s="38" t="s">
        <v>84</v>
      </c>
      <c r="E55" s="38" t="s">
        <v>34</v>
      </c>
      <c r="F55" s="38" t="s">
        <v>85</v>
      </c>
      <c r="G55" s="15">
        <v>6.9999999999999999E-4</v>
      </c>
      <c r="H55" s="38"/>
      <c r="I55" s="38"/>
      <c r="J55" s="39"/>
    </row>
    <row r="56" spans="2:10" x14ac:dyDescent="0.25">
      <c r="B56" s="37" t="s">
        <v>33</v>
      </c>
      <c r="C56" s="38">
        <v>2.7539999999999999E-2</v>
      </c>
      <c r="D56" s="38" t="s">
        <v>86</v>
      </c>
      <c r="E56" s="38" t="s">
        <v>30</v>
      </c>
      <c r="F56" s="38" t="s">
        <v>31</v>
      </c>
      <c r="G56" s="15">
        <v>7.6999999999999999E-2</v>
      </c>
      <c r="H56" s="38"/>
      <c r="I56" s="38"/>
      <c r="J56" s="39"/>
    </row>
    <row r="57" spans="2:10" x14ac:dyDescent="0.25">
      <c r="B57" s="37" t="s">
        <v>37</v>
      </c>
      <c r="C57" s="38">
        <v>7.6740000000000003E-2</v>
      </c>
      <c r="D57" s="38" t="s">
        <v>87</v>
      </c>
      <c r="E57" s="38" t="s">
        <v>34</v>
      </c>
      <c r="F57" s="38" t="s">
        <v>35</v>
      </c>
      <c r="G57" s="15" t="s">
        <v>36</v>
      </c>
      <c r="H57" s="38"/>
      <c r="I57" s="38"/>
      <c r="J57" s="39"/>
    </row>
    <row r="58" spans="2:10" x14ac:dyDescent="0.25">
      <c r="B58" s="37"/>
      <c r="C58" s="38"/>
      <c r="D58" s="38"/>
      <c r="E58" s="38"/>
      <c r="F58" s="38"/>
      <c r="G58" s="38"/>
      <c r="H58" s="38"/>
      <c r="I58" s="38"/>
      <c r="J58" s="39"/>
    </row>
    <row r="59" spans="2:10" x14ac:dyDescent="0.25">
      <c r="B59" s="37" t="s">
        <v>38</v>
      </c>
      <c r="C59" s="38" t="s">
        <v>88</v>
      </c>
      <c r="D59" s="38" t="s">
        <v>89</v>
      </c>
      <c r="E59" s="38" t="s">
        <v>82</v>
      </c>
      <c r="F59" s="38" t="s">
        <v>90</v>
      </c>
      <c r="G59" s="38" t="s">
        <v>41</v>
      </c>
      <c r="H59" s="38" t="s">
        <v>42</v>
      </c>
      <c r="I59" s="38" t="s">
        <v>91</v>
      </c>
      <c r="J59" s="39" t="s">
        <v>92</v>
      </c>
    </row>
    <row r="60" spans="2:10" x14ac:dyDescent="0.25">
      <c r="B60" s="37" t="s">
        <v>29</v>
      </c>
      <c r="C60" s="38">
        <v>0.51160000000000005</v>
      </c>
      <c r="D60" s="38">
        <v>0.56079999999999997</v>
      </c>
      <c r="E60" s="38">
        <v>-4.9209999999999997E-2</v>
      </c>
      <c r="F60" s="38">
        <v>1.332E-2</v>
      </c>
      <c r="G60" s="38">
        <v>161</v>
      </c>
      <c r="H60" s="38">
        <v>168</v>
      </c>
      <c r="I60" s="38">
        <v>3.6949999999999998</v>
      </c>
      <c r="J60" s="39">
        <v>560</v>
      </c>
    </row>
    <row r="61" spans="2:10" x14ac:dyDescent="0.25">
      <c r="B61" s="37" t="s">
        <v>33</v>
      </c>
      <c r="C61" s="38">
        <v>0.51160000000000005</v>
      </c>
      <c r="D61" s="38">
        <v>0.48399999999999999</v>
      </c>
      <c r="E61" s="38">
        <v>2.7539999999999999E-2</v>
      </c>
      <c r="F61" s="38">
        <v>1.2370000000000001E-2</v>
      </c>
      <c r="G61" s="38">
        <v>161</v>
      </c>
      <c r="H61" s="38">
        <v>234</v>
      </c>
      <c r="I61" s="38">
        <v>2.2269999999999999</v>
      </c>
      <c r="J61" s="39">
        <v>560</v>
      </c>
    </row>
    <row r="62" spans="2:10" ht="15.75" thickBot="1" x14ac:dyDescent="0.3">
      <c r="B62" s="41" t="s">
        <v>37</v>
      </c>
      <c r="C62" s="42">
        <v>0.56079999999999997</v>
      </c>
      <c r="D62" s="42">
        <v>0.48399999999999999</v>
      </c>
      <c r="E62" s="42">
        <v>7.6740000000000003E-2</v>
      </c>
      <c r="F62" s="42">
        <v>1.221E-2</v>
      </c>
      <c r="G62" s="42">
        <v>168</v>
      </c>
      <c r="H62" s="42">
        <v>234</v>
      </c>
      <c r="I62" s="42">
        <v>6.2839999999999998</v>
      </c>
      <c r="J62" s="43">
        <v>560</v>
      </c>
    </row>
    <row r="63" spans="2:10" ht="15.75" thickBot="1" x14ac:dyDescent="0.3"/>
    <row r="64" spans="2:10" x14ac:dyDescent="0.25">
      <c r="B64" s="34" t="s">
        <v>94</v>
      </c>
      <c r="C64" s="35"/>
      <c r="D64" s="35"/>
      <c r="E64" s="35"/>
      <c r="F64" s="35"/>
      <c r="G64" s="35"/>
      <c r="H64" s="35"/>
      <c r="I64" s="35"/>
      <c r="J64" s="36"/>
    </row>
    <row r="65" spans="2:10" x14ac:dyDescent="0.25">
      <c r="B65" s="37"/>
      <c r="C65" s="38"/>
      <c r="D65" s="38"/>
      <c r="E65" s="38"/>
      <c r="F65" s="38"/>
      <c r="G65" s="38"/>
      <c r="H65" s="38"/>
      <c r="I65" s="38"/>
      <c r="J65" s="39"/>
    </row>
    <row r="66" spans="2:10" x14ac:dyDescent="0.25">
      <c r="B66" s="37" t="s">
        <v>22</v>
      </c>
      <c r="C66" s="38">
        <v>1</v>
      </c>
      <c r="D66" s="38"/>
      <c r="E66" s="38"/>
      <c r="F66" s="38"/>
      <c r="G66" s="38"/>
      <c r="H66" s="38"/>
      <c r="I66" s="38"/>
      <c r="J66" s="39"/>
    </row>
    <row r="67" spans="2:10" x14ac:dyDescent="0.25">
      <c r="B67" s="37" t="s">
        <v>23</v>
      </c>
      <c r="C67" s="38">
        <v>3</v>
      </c>
      <c r="D67" s="38"/>
      <c r="E67" s="38"/>
      <c r="F67" s="38"/>
      <c r="G67" s="38"/>
      <c r="H67" s="38"/>
      <c r="I67" s="38"/>
      <c r="J67" s="39"/>
    </row>
    <row r="68" spans="2:10" x14ac:dyDescent="0.25">
      <c r="B68" s="37" t="s">
        <v>24</v>
      </c>
      <c r="C68" s="38">
        <v>0.05</v>
      </c>
      <c r="D68" s="38"/>
      <c r="E68" s="38"/>
      <c r="F68" s="38"/>
      <c r="G68" s="38"/>
      <c r="H68" s="38"/>
      <c r="I68" s="38"/>
      <c r="J68" s="39"/>
    </row>
    <row r="69" spans="2:10" x14ac:dyDescent="0.25">
      <c r="B69" s="37"/>
      <c r="C69" s="38"/>
      <c r="D69" s="38"/>
      <c r="E69" s="38"/>
      <c r="F69" s="38"/>
      <c r="G69" s="38"/>
      <c r="H69" s="38"/>
      <c r="I69" s="38"/>
      <c r="J69" s="39"/>
    </row>
    <row r="70" spans="2:10" x14ac:dyDescent="0.25">
      <c r="B70" s="40" t="s">
        <v>93</v>
      </c>
      <c r="C70" s="38" t="s">
        <v>82</v>
      </c>
      <c r="D70" s="38" t="s">
        <v>83</v>
      </c>
      <c r="E70" s="38" t="s">
        <v>26</v>
      </c>
      <c r="F70" s="38" t="s">
        <v>27</v>
      </c>
      <c r="G70" s="38" t="s">
        <v>28</v>
      </c>
      <c r="H70" s="38"/>
      <c r="I70" s="38"/>
      <c r="J70" s="39"/>
    </row>
    <row r="71" spans="2:10" x14ac:dyDescent="0.25">
      <c r="B71" s="37" t="s">
        <v>29</v>
      </c>
      <c r="C71" s="38">
        <v>4.9209999999999997E-2</v>
      </c>
      <c r="D71" s="38" t="s">
        <v>95</v>
      </c>
      <c r="E71" s="38" t="s">
        <v>34</v>
      </c>
      <c r="F71" s="38" t="s">
        <v>85</v>
      </c>
      <c r="G71" s="38">
        <v>6.9999999999999999E-4</v>
      </c>
      <c r="H71" s="38"/>
      <c r="I71" s="38"/>
      <c r="J71" s="39"/>
    </row>
    <row r="72" spans="2:10" x14ac:dyDescent="0.25">
      <c r="B72" s="37" t="s">
        <v>33</v>
      </c>
      <c r="C72" s="38">
        <v>-2.7539999999999999E-2</v>
      </c>
      <c r="D72" s="38" t="s">
        <v>96</v>
      </c>
      <c r="E72" s="38" t="s">
        <v>30</v>
      </c>
      <c r="F72" s="38" t="s">
        <v>31</v>
      </c>
      <c r="G72" s="38">
        <v>7.6999999999999999E-2</v>
      </c>
      <c r="H72" s="38"/>
      <c r="I72" s="38"/>
      <c r="J72" s="39"/>
    </row>
    <row r="73" spans="2:10" x14ac:dyDescent="0.25">
      <c r="B73" s="37" t="s">
        <v>37</v>
      </c>
      <c r="C73" s="38">
        <v>-7.6740000000000003E-2</v>
      </c>
      <c r="D73" s="38" t="s">
        <v>97</v>
      </c>
      <c r="E73" s="38" t="s">
        <v>34</v>
      </c>
      <c r="F73" s="38" t="s">
        <v>35</v>
      </c>
      <c r="G73" s="38" t="s">
        <v>36</v>
      </c>
      <c r="H73" s="38"/>
      <c r="I73" s="38"/>
      <c r="J73" s="39"/>
    </row>
    <row r="74" spans="2:10" x14ac:dyDescent="0.25">
      <c r="B74" s="37"/>
      <c r="C74" s="38"/>
      <c r="D74" s="38"/>
      <c r="E74" s="38"/>
      <c r="F74" s="38"/>
      <c r="G74" s="38"/>
      <c r="H74" s="38"/>
      <c r="I74" s="38"/>
      <c r="J74" s="39"/>
    </row>
    <row r="75" spans="2:10" x14ac:dyDescent="0.25">
      <c r="B75" s="37" t="s">
        <v>38</v>
      </c>
      <c r="C75" s="38" t="s">
        <v>88</v>
      </c>
      <c r="D75" s="38" t="s">
        <v>89</v>
      </c>
      <c r="E75" s="38" t="s">
        <v>82</v>
      </c>
      <c r="F75" s="38" t="s">
        <v>90</v>
      </c>
      <c r="G75" s="38" t="s">
        <v>41</v>
      </c>
      <c r="H75" s="38" t="s">
        <v>42</v>
      </c>
      <c r="I75" s="38" t="s">
        <v>91</v>
      </c>
      <c r="J75" s="39" t="s">
        <v>92</v>
      </c>
    </row>
    <row r="76" spans="2:10" x14ac:dyDescent="0.25">
      <c r="B76" s="37" t="s">
        <v>29</v>
      </c>
      <c r="C76" s="38">
        <v>0.4884</v>
      </c>
      <c r="D76" s="38">
        <v>0.43919999999999998</v>
      </c>
      <c r="E76" s="38">
        <v>4.9209999999999997E-2</v>
      </c>
      <c r="F76" s="38">
        <v>1.332E-2</v>
      </c>
      <c r="G76" s="38">
        <v>161</v>
      </c>
      <c r="H76" s="38">
        <v>168</v>
      </c>
      <c r="I76" s="38">
        <v>3.6949999999999998</v>
      </c>
      <c r="J76" s="39">
        <v>560</v>
      </c>
    </row>
    <row r="77" spans="2:10" x14ac:dyDescent="0.25">
      <c r="B77" s="37" t="s">
        <v>33</v>
      </c>
      <c r="C77" s="38">
        <v>0.4884</v>
      </c>
      <c r="D77" s="38">
        <v>0.51600000000000001</v>
      </c>
      <c r="E77" s="38">
        <v>-2.7539999999999999E-2</v>
      </c>
      <c r="F77" s="38">
        <v>1.2370000000000001E-2</v>
      </c>
      <c r="G77" s="38">
        <v>161</v>
      </c>
      <c r="H77" s="38">
        <v>234</v>
      </c>
      <c r="I77" s="38">
        <v>2.2269999999999999</v>
      </c>
      <c r="J77" s="39">
        <v>560</v>
      </c>
    </row>
    <row r="78" spans="2:10" ht="15.75" thickBot="1" x14ac:dyDescent="0.3">
      <c r="B78" s="41" t="s">
        <v>37</v>
      </c>
      <c r="C78" s="42">
        <v>0.43919999999999998</v>
      </c>
      <c r="D78" s="42">
        <v>0.51600000000000001</v>
      </c>
      <c r="E78" s="42">
        <v>-7.6740000000000003E-2</v>
      </c>
      <c r="F78" s="42">
        <v>1.221E-2</v>
      </c>
      <c r="G78" s="42">
        <v>168</v>
      </c>
      <c r="H78" s="42">
        <v>234</v>
      </c>
      <c r="I78" s="42">
        <v>6.2839999999999998</v>
      </c>
      <c r="J78" s="43">
        <v>560</v>
      </c>
    </row>
    <row r="80" spans="2:10" x14ac:dyDescent="0.25">
      <c r="B80" s="44"/>
    </row>
  </sheetData>
  <mergeCells count="3">
    <mergeCell ref="B24:C24"/>
    <mergeCell ref="E24:F24"/>
    <mergeCell ref="H24:I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3"/>
  <sheetViews>
    <sheetView workbookViewId="0"/>
  </sheetViews>
  <sheetFormatPr defaultRowHeight="15" x14ac:dyDescent="0.25"/>
  <cols>
    <col min="2" max="2" width="11.42578125" bestFit="1" customWidth="1"/>
    <col min="3" max="3" width="12.5703125" bestFit="1" customWidth="1"/>
    <col min="4" max="6" width="12" bestFit="1" customWidth="1"/>
    <col min="7" max="7" width="21.85546875" bestFit="1" customWidth="1"/>
    <col min="8" max="8" width="11.42578125" style="1" bestFit="1" customWidth="1"/>
    <col min="9" max="9" width="12.5703125" bestFit="1" customWidth="1"/>
    <col min="13" max="13" width="21.85546875" bestFit="1" customWidth="1"/>
    <col min="14" max="14" width="11.42578125" bestFit="1" customWidth="1"/>
    <col min="15" max="15" width="12.5703125" bestFit="1" customWidth="1"/>
    <col min="16" max="18" width="12" bestFit="1" customWidth="1"/>
    <col min="19" max="19" width="21.85546875" bestFit="1" customWidth="1"/>
  </cols>
  <sheetData>
    <row r="1" spans="2:19" x14ac:dyDescent="0.25">
      <c r="B1" s="57" t="s">
        <v>0</v>
      </c>
      <c r="C1" s="58"/>
      <c r="D1" s="58"/>
      <c r="E1" s="58"/>
      <c r="F1" s="58"/>
      <c r="G1" s="59"/>
      <c r="H1" s="18" t="s">
        <v>1</v>
      </c>
      <c r="I1" s="18"/>
      <c r="J1" s="18"/>
      <c r="K1" s="18"/>
      <c r="L1" s="18"/>
      <c r="M1" s="18"/>
      <c r="N1" s="19" t="s">
        <v>2</v>
      </c>
      <c r="O1" s="19"/>
      <c r="P1" s="19"/>
      <c r="Q1" s="19"/>
      <c r="R1" s="19"/>
      <c r="S1" s="63"/>
    </row>
    <row r="2" spans="2:19" x14ac:dyDescent="0.25">
      <c r="D2" s="60" t="s">
        <v>98</v>
      </c>
      <c r="E2" s="60"/>
      <c r="F2" s="60"/>
      <c r="G2" s="1"/>
      <c r="J2" s="61" t="s">
        <v>98</v>
      </c>
      <c r="K2" s="62"/>
      <c r="L2" s="62"/>
      <c r="M2" s="1"/>
      <c r="P2" s="61" t="s">
        <v>98</v>
      </c>
      <c r="Q2" s="62"/>
      <c r="R2" s="62"/>
      <c r="S2" s="1"/>
    </row>
    <row r="3" spans="2:19" x14ac:dyDescent="0.25">
      <c r="B3" s="3" t="s">
        <v>3</v>
      </c>
      <c r="C3" s="3" t="s">
        <v>4</v>
      </c>
      <c r="D3" s="4" t="s">
        <v>99</v>
      </c>
      <c r="E3" s="4" t="s">
        <v>100</v>
      </c>
      <c r="F3" s="4" t="s">
        <v>101</v>
      </c>
      <c r="G3" s="4" t="s">
        <v>8</v>
      </c>
      <c r="H3" s="3" t="s">
        <v>3</v>
      </c>
      <c r="I3" s="3" t="s">
        <v>4</v>
      </c>
      <c r="J3" s="4" t="s">
        <v>99</v>
      </c>
      <c r="K3" s="4" t="s">
        <v>100</v>
      </c>
      <c r="L3" s="4" t="s">
        <v>101</v>
      </c>
      <c r="M3" s="4" t="s">
        <v>8</v>
      </c>
      <c r="N3" s="3" t="s">
        <v>3</v>
      </c>
      <c r="O3" s="3" t="s">
        <v>4</v>
      </c>
      <c r="P3" s="4" t="s">
        <v>99</v>
      </c>
      <c r="Q3" s="4" t="s">
        <v>100</v>
      </c>
      <c r="R3" s="4" t="s">
        <v>101</v>
      </c>
      <c r="S3" s="4" t="s">
        <v>8</v>
      </c>
    </row>
    <row r="4" spans="2:19" x14ac:dyDescent="0.25">
      <c r="B4" s="5" t="s">
        <v>16</v>
      </c>
      <c r="C4" s="5">
        <v>1</v>
      </c>
      <c r="D4" s="20">
        <v>50.344229699999993</v>
      </c>
      <c r="E4" s="20">
        <v>63.933984450000004</v>
      </c>
      <c r="F4" s="20">
        <v>171.41659019999997</v>
      </c>
      <c r="G4" s="5">
        <v>46</v>
      </c>
      <c r="H4" s="5" t="s">
        <v>16</v>
      </c>
      <c r="I4" s="5">
        <v>1</v>
      </c>
      <c r="J4" s="20">
        <v>42.004696499999987</v>
      </c>
      <c r="K4" s="20">
        <v>56.212167375</v>
      </c>
      <c r="L4" s="20">
        <v>128.79417757499999</v>
      </c>
      <c r="M4" s="5">
        <v>3</v>
      </c>
      <c r="N4" s="5" t="s">
        <v>16</v>
      </c>
      <c r="O4" s="5">
        <v>1</v>
      </c>
      <c r="P4" s="5">
        <v>27.797225624999996</v>
      </c>
      <c r="Q4" s="5">
        <v>16.678335374999996</v>
      </c>
      <c r="R4" s="5">
        <v>62.080836074999993</v>
      </c>
      <c r="S4" s="5">
        <v>5</v>
      </c>
    </row>
    <row r="5" spans="2:19" x14ac:dyDescent="0.25">
      <c r="B5" s="5" t="s">
        <v>16</v>
      </c>
      <c r="C5" s="5">
        <v>2</v>
      </c>
      <c r="D5" s="20">
        <v>87.407197200000013</v>
      </c>
      <c r="E5" s="20">
        <v>79.685380124999995</v>
      </c>
      <c r="F5" s="20">
        <v>136.82448719999999</v>
      </c>
      <c r="G5" s="5">
        <v>59</v>
      </c>
      <c r="H5" s="5" t="s">
        <v>16</v>
      </c>
      <c r="I5" s="5">
        <v>3</v>
      </c>
      <c r="J5" s="20">
        <v>39.533831999999997</v>
      </c>
      <c r="K5" s="20">
        <v>42.9316362</v>
      </c>
      <c r="L5" s="20">
        <v>56.521390949999983</v>
      </c>
      <c r="M5" s="5">
        <v>11</v>
      </c>
      <c r="N5" s="5" t="s">
        <v>16</v>
      </c>
      <c r="O5" s="5">
        <v>3</v>
      </c>
      <c r="P5" s="5">
        <v>40.460771699999995</v>
      </c>
      <c r="Q5" s="5">
        <v>50.652722249999997</v>
      </c>
      <c r="R5" s="5">
        <v>74.125934999999998</v>
      </c>
      <c r="S5" s="5">
        <v>22</v>
      </c>
    </row>
    <row r="6" spans="2:19" x14ac:dyDescent="0.25">
      <c r="B6" s="5" t="s">
        <v>16</v>
      </c>
      <c r="C6" s="5">
        <v>3</v>
      </c>
      <c r="D6" s="20">
        <v>43.549352324999994</v>
      </c>
      <c r="E6" s="20">
        <v>35.209819124999996</v>
      </c>
      <c r="F6" s="20">
        <v>85.862541374999978</v>
      </c>
      <c r="G6" s="5">
        <v>43</v>
      </c>
      <c r="H6" s="5" t="s">
        <v>16</v>
      </c>
      <c r="I6" s="5">
        <v>4</v>
      </c>
      <c r="J6" s="20">
        <v>45.710993250000001</v>
      </c>
      <c r="K6" s="20">
        <v>29.959597574999997</v>
      </c>
      <c r="L6" s="20">
        <v>80.612319824999986</v>
      </c>
      <c r="M6" s="5">
        <v>45</v>
      </c>
      <c r="N6" s="5" t="s">
        <v>16</v>
      </c>
      <c r="O6" s="5">
        <v>7</v>
      </c>
      <c r="P6" s="5">
        <v>36.754474950000009</v>
      </c>
      <c r="Q6" s="5">
        <v>47.564141624999984</v>
      </c>
      <c r="R6" s="5">
        <v>90.186554249999986</v>
      </c>
      <c r="S6" s="5">
        <v>2</v>
      </c>
    </row>
    <row r="7" spans="2:19" x14ac:dyDescent="0.25">
      <c r="B7" s="5" t="s">
        <v>16</v>
      </c>
      <c r="C7" s="5">
        <v>4</v>
      </c>
      <c r="D7" s="20">
        <v>50.035006124999988</v>
      </c>
      <c r="E7" s="20">
        <v>73.817442449999987</v>
      </c>
      <c r="F7" s="20">
        <v>97.290655199999975</v>
      </c>
      <c r="G7" s="5">
        <v>66</v>
      </c>
      <c r="H7" s="5" t="s">
        <v>16</v>
      </c>
      <c r="I7" s="5">
        <v>5</v>
      </c>
      <c r="J7" s="20">
        <v>56.829883500000008</v>
      </c>
      <c r="K7" s="20">
        <v>46.637932949999993</v>
      </c>
      <c r="L7" s="20">
        <v>74.435158574999974</v>
      </c>
      <c r="M7" s="5">
        <v>30</v>
      </c>
      <c r="N7" s="5" t="s">
        <v>16</v>
      </c>
      <c r="O7" s="5">
        <v>8</v>
      </c>
      <c r="P7" s="5">
        <v>49.726513574999998</v>
      </c>
      <c r="Q7" s="5">
        <v>47.564141624999984</v>
      </c>
      <c r="R7" s="5">
        <v>89.878061700000018</v>
      </c>
      <c r="S7" s="5">
        <v>4</v>
      </c>
    </row>
    <row r="8" spans="2:19" x14ac:dyDescent="0.25">
      <c r="B8" s="5" t="s">
        <v>16</v>
      </c>
      <c r="C8" s="5">
        <v>5</v>
      </c>
      <c r="D8" s="20">
        <v>57.447599624999995</v>
      </c>
      <c r="E8" s="20">
        <v>71.037354375000007</v>
      </c>
      <c r="F8" s="20">
        <v>167.40106987499999</v>
      </c>
      <c r="G8" s="5">
        <v>56</v>
      </c>
      <c r="H8" s="5" t="s">
        <v>16</v>
      </c>
      <c r="I8" s="5">
        <v>6</v>
      </c>
      <c r="J8" s="20">
        <v>29.959597574999997</v>
      </c>
      <c r="K8" s="20">
        <v>32.121238500000004</v>
      </c>
      <c r="L8" s="20">
        <v>27.179509499999995</v>
      </c>
      <c r="M8" s="5">
        <v>55</v>
      </c>
      <c r="N8" s="5" t="s">
        <v>16</v>
      </c>
      <c r="O8" s="5">
        <v>9</v>
      </c>
      <c r="P8" s="5">
        <v>57.139107074999991</v>
      </c>
      <c r="Q8" s="5">
        <v>61.463119949999999</v>
      </c>
      <c r="R8" s="5">
        <v>88.333405874999997</v>
      </c>
      <c r="S8" s="5">
        <v>8</v>
      </c>
    </row>
    <row r="9" spans="2:19" x14ac:dyDescent="0.25">
      <c r="B9" s="5" t="s">
        <v>16</v>
      </c>
      <c r="C9" s="5">
        <v>6</v>
      </c>
      <c r="D9" s="20">
        <v>48.491081325000003</v>
      </c>
      <c r="E9" s="20">
        <v>56.829883500000008</v>
      </c>
      <c r="F9" s="20">
        <v>94.510567125000009</v>
      </c>
      <c r="G9" s="5">
        <v>30</v>
      </c>
      <c r="H9" s="5" t="s">
        <v>16</v>
      </c>
      <c r="I9" s="5">
        <v>8</v>
      </c>
      <c r="J9" s="20">
        <v>51.579661950000009</v>
      </c>
      <c r="K9" s="20">
        <v>28.414941749999993</v>
      </c>
      <c r="L9" s="20">
        <v>100.37923582499998</v>
      </c>
      <c r="M9" s="5">
        <v>16</v>
      </c>
      <c r="N9" s="5" t="s">
        <v>16</v>
      </c>
      <c r="O9" s="5">
        <v>12</v>
      </c>
      <c r="P9" s="5">
        <v>57.447599624999995</v>
      </c>
      <c r="Q9" s="5">
        <v>55.903674824999989</v>
      </c>
      <c r="R9" s="5">
        <v>93.584358449999996</v>
      </c>
      <c r="S9" s="5">
        <v>74</v>
      </c>
    </row>
    <row r="10" spans="2:19" x14ac:dyDescent="0.25">
      <c r="B10" s="5" t="s">
        <v>16</v>
      </c>
      <c r="C10" s="5">
        <v>7</v>
      </c>
      <c r="D10" s="20">
        <v>36.754474950000009</v>
      </c>
      <c r="E10" s="20">
        <v>44.475560999999992</v>
      </c>
      <c r="F10" s="20">
        <v>100.99695195</v>
      </c>
      <c r="G10" s="5">
        <v>25</v>
      </c>
      <c r="H10" s="5" t="s">
        <v>16</v>
      </c>
      <c r="I10" s="5">
        <v>9</v>
      </c>
      <c r="J10" s="20">
        <v>48.799573874999986</v>
      </c>
      <c r="K10" s="20">
        <v>55.903674824999989</v>
      </c>
      <c r="L10" s="20">
        <v>111.18890249999998</v>
      </c>
      <c r="M10" s="5">
        <v>30</v>
      </c>
      <c r="N10" s="5" t="s">
        <v>16</v>
      </c>
      <c r="O10" s="5">
        <v>14</v>
      </c>
      <c r="P10" s="5">
        <v>61.771612499999996</v>
      </c>
      <c r="Q10" s="5">
        <v>64.860193124999995</v>
      </c>
      <c r="R10" s="5">
        <v>163.69477312499998</v>
      </c>
      <c r="S10" s="5">
        <v>64</v>
      </c>
    </row>
    <row r="11" spans="2:19" x14ac:dyDescent="0.25">
      <c r="B11" s="5" t="s">
        <v>16</v>
      </c>
      <c r="C11" s="5">
        <v>8</v>
      </c>
      <c r="D11" s="20">
        <v>49.417289999999994</v>
      </c>
      <c r="E11" s="20">
        <v>36.754474950000009</v>
      </c>
      <c r="F11" s="20">
        <v>99.76151969999998</v>
      </c>
      <c r="G11" s="5">
        <v>5</v>
      </c>
      <c r="H11" s="5" t="s">
        <v>16</v>
      </c>
      <c r="I11" s="5">
        <v>13</v>
      </c>
      <c r="J11" s="20">
        <v>32.738954624999998</v>
      </c>
      <c r="K11" s="20">
        <v>42.004696499999987</v>
      </c>
      <c r="L11" s="20">
        <v>131.57353462500001</v>
      </c>
      <c r="M11" s="5">
        <v>10</v>
      </c>
      <c r="N11" s="5" t="s">
        <v>16</v>
      </c>
      <c r="O11" s="5">
        <v>15</v>
      </c>
      <c r="P11" s="5">
        <v>56.829883500000008</v>
      </c>
      <c r="Q11" s="5">
        <v>45.710993250000001</v>
      </c>
      <c r="R11" s="5">
        <v>83.700900449999992</v>
      </c>
      <c r="S11" s="5">
        <v>53</v>
      </c>
    </row>
    <row r="12" spans="2:19" x14ac:dyDescent="0.25">
      <c r="B12" s="5" t="s">
        <v>16</v>
      </c>
      <c r="C12" s="5">
        <v>9</v>
      </c>
      <c r="D12" s="20">
        <v>49.417289999999994</v>
      </c>
      <c r="E12" s="20">
        <v>59.609971575000017</v>
      </c>
      <c r="F12" s="20">
        <v>170.79887407499996</v>
      </c>
      <c r="G12" s="5">
        <v>41</v>
      </c>
      <c r="H12" s="5" t="s">
        <v>16</v>
      </c>
      <c r="I12" s="5">
        <v>15</v>
      </c>
      <c r="J12" s="20">
        <v>34.901326574999999</v>
      </c>
      <c r="K12" s="20">
        <v>20.384632125</v>
      </c>
      <c r="L12" s="20">
        <v>54.359019000000011</v>
      </c>
      <c r="M12" s="5">
        <v>2</v>
      </c>
      <c r="N12" s="5" t="s">
        <v>16</v>
      </c>
      <c r="O12" s="5">
        <v>16</v>
      </c>
      <c r="P12" s="5">
        <v>55.594451249999985</v>
      </c>
      <c r="Q12" s="5">
        <v>61.153896374999981</v>
      </c>
      <c r="R12" s="5">
        <v>48.181857749999992</v>
      </c>
      <c r="S12" s="5">
        <v>32</v>
      </c>
    </row>
    <row r="13" spans="2:19" x14ac:dyDescent="0.25">
      <c r="B13" s="5" t="s">
        <v>16</v>
      </c>
      <c r="C13" s="5">
        <v>10</v>
      </c>
      <c r="D13" s="20">
        <v>37.062967499999999</v>
      </c>
      <c r="E13" s="20">
        <v>42.313920075000006</v>
      </c>
      <c r="F13" s="20">
        <v>93.275134874999992</v>
      </c>
      <c r="G13" s="5">
        <v>59</v>
      </c>
      <c r="H13" s="5" t="s">
        <v>16</v>
      </c>
      <c r="I13" s="5">
        <v>16</v>
      </c>
      <c r="J13" s="20">
        <v>44.167068450000002</v>
      </c>
      <c r="K13" s="20">
        <v>31.812745949999996</v>
      </c>
      <c r="L13" s="20">
        <v>118.91071957499999</v>
      </c>
      <c r="M13" s="5">
        <v>5</v>
      </c>
      <c r="N13" s="5" t="s">
        <v>16</v>
      </c>
      <c r="O13" s="5">
        <v>22</v>
      </c>
      <c r="P13" s="5">
        <v>51.888154499999999</v>
      </c>
      <c r="Q13" s="5">
        <v>46.328709375000003</v>
      </c>
      <c r="R13" s="5">
        <v>83.700900449999992</v>
      </c>
      <c r="S13" s="5">
        <v>16</v>
      </c>
    </row>
    <row r="14" spans="2:19" x14ac:dyDescent="0.25">
      <c r="B14" s="5" t="s">
        <v>16</v>
      </c>
      <c r="C14" s="5">
        <v>11</v>
      </c>
      <c r="D14" s="20">
        <v>41.69620394999999</v>
      </c>
      <c r="E14" s="20">
        <v>58.374539325000001</v>
      </c>
      <c r="F14" s="20">
        <v>176.66681174999994</v>
      </c>
      <c r="G14" s="5">
        <v>69</v>
      </c>
      <c r="H14" s="5" t="s">
        <v>16</v>
      </c>
      <c r="I14" s="5">
        <v>17</v>
      </c>
      <c r="J14" s="20">
        <v>38.916115874999996</v>
      </c>
      <c r="K14" s="20">
        <v>33.356670749999999</v>
      </c>
      <c r="L14" s="20">
        <v>108.71803799999998</v>
      </c>
      <c r="M14" s="5">
        <v>11</v>
      </c>
      <c r="N14" s="5" t="s">
        <v>16</v>
      </c>
      <c r="O14" s="5">
        <v>23</v>
      </c>
      <c r="P14" s="5">
        <v>53.123586750000008</v>
      </c>
      <c r="Q14" s="5">
        <v>49.108797449999997</v>
      </c>
      <c r="R14" s="5">
        <v>60.536180250000001</v>
      </c>
      <c r="S14" s="5">
        <v>7</v>
      </c>
    </row>
    <row r="15" spans="2:19" x14ac:dyDescent="0.25">
      <c r="B15" s="5" t="s">
        <v>16</v>
      </c>
      <c r="C15" s="5">
        <v>12</v>
      </c>
      <c r="D15" s="20">
        <v>42.9316362</v>
      </c>
      <c r="E15" s="20">
        <v>38.298399750000002</v>
      </c>
      <c r="F15" s="20">
        <v>97.290655199999975</v>
      </c>
      <c r="G15" s="5">
        <v>63</v>
      </c>
      <c r="H15" s="5" t="s">
        <v>16</v>
      </c>
      <c r="I15" s="5">
        <v>19</v>
      </c>
      <c r="J15" s="20">
        <v>38.298399750000002</v>
      </c>
      <c r="K15" s="20">
        <v>27.797225624999996</v>
      </c>
      <c r="L15" s="20">
        <v>71.037354375000007</v>
      </c>
      <c r="M15" s="5">
        <v>43</v>
      </c>
      <c r="N15" s="5" t="s">
        <v>16</v>
      </c>
      <c r="O15" s="5">
        <v>26</v>
      </c>
      <c r="P15" s="5">
        <v>57.756823199999992</v>
      </c>
      <c r="Q15" s="5">
        <v>25.635584699999995</v>
      </c>
      <c r="R15" s="5">
        <v>75.670590825000005</v>
      </c>
      <c r="S15" s="5">
        <v>64</v>
      </c>
    </row>
    <row r="16" spans="2:19" x14ac:dyDescent="0.25">
      <c r="B16" s="5" t="s">
        <v>16</v>
      </c>
      <c r="C16" s="5">
        <v>13</v>
      </c>
      <c r="D16" s="20">
        <v>42.004696499999987</v>
      </c>
      <c r="E16" s="20">
        <v>54.359019000000011</v>
      </c>
      <c r="F16" s="20">
        <v>130.33810237499998</v>
      </c>
      <c r="G16" s="5">
        <v>33</v>
      </c>
      <c r="H16" s="5" t="s">
        <v>16</v>
      </c>
      <c r="I16" s="5">
        <v>20</v>
      </c>
      <c r="J16" s="20">
        <v>45.093277125</v>
      </c>
      <c r="K16" s="20">
        <v>33.974386875</v>
      </c>
      <c r="L16" s="20">
        <v>93.275134874999992</v>
      </c>
      <c r="M16" s="5">
        <v>51</v>
      </c>
      <c r="N16" s="5" t="s">
        <v>16</v>
      </c>
      <c r="O16" s="5">
        <v>27</v>
      </c>
      <c r="P16" s="5">
        <v>46.637932949999993</v>
      </c>
      <c r="Q16" s="5">
        <v>51.579661950000009</v>
      </c>
      <c r="R16" s="5">
        <v>104.394025125</v>
      </c>
      <c r="S16" s="5">
        <v>12</v>
      </c>
    </row>
    <row r="17" spans="2:19" x14ac:dyDescent="0.25">
      <c r="B17" s="5" t="s">
        <v>16</v>
      </c>
      <c r="C17" s="5">
        <v>14</v>
      </c>
      <c r="D17" s="20">
        <v>35.519042700000007</v>
      </c>
      <c r="E17" s="20">
        <v>39.533831999999997</v>
      </c>
      <c r="F17" s="20">
        <v>144.23708070000001</v>
      </c>
      <c r="G17" s="5">
        <v>52</v>
      </c>
      <c r="H17" s="5" t="s">
        <v>16</v>
      </c>
      <c r="I17" s="5">
        <v>30</v>
      </c>
      <c r="J17" s="20">
        <v>43.549352324999994</v>
      </c>
      <c r="K17" s="20">
        <v>46.328709375000003</v>
      </c>
      <c r="L17" s="20">
        <v>98.526087449999991</v>
      </c>
      <c r="M17" s="5">
        <v>6</v>
      </c>
      <c r="N17" s="5" t="s">
        <v>16</v>
      </c>
      <c r="O17" s="5">
        <v>28</v>
      </c>
      <c r="P17" s="5">
        <v>44.167068450000002</v>
      </c>
      <c r="Q17" s="5">
        <v>44.475560999999992</v>
      </c>
      <c r="R17" s="5">
        <v>62.698552200000009</v>
      </c>
      <c r="S17" s="5">
        <v>8</v>
      </c>
    </row>
    <row r="18" spans="2:19" x14ac:dyDescent="0.25">
      <c r="B18" s="5" t="s">
        <v>16</v>
      </c>
      <c r="C18" s="5">
        <v>19</v>
      </c>
      <c r="D18" s="20">
        <v>33.356670749999999</v>
      </c>
      <c r="E18" s="20">
        <v>49.726513574999998</v>
      </c>
      <c r="F18" s="20">
        <v>117.98377987500001</v>
      </c>
      <c r="G18" s="5">
        <v>73</v>
      </c>
      <c r="H18" s="5" t="s">
        <v>16</v>
      </c>
      <c r="I18" s="5">
        <v>31</v>
      </c>
      <c r="J18" s="20">
        <v>60.227687700000011</v>
      </c>
      <c r="K18" s="20">
        <v>21.929287950000003</v>
      </c>
      <c r="L18" s="20">
        <v>100.68772837500002</v>
      </c>
      <c r="M18" s="5">
        <v>2</v>
      </c>
      <c r="N18" s="5" t="s">
        <v>16</v>
      </c>
      <c r="O18" s="5">
        <v>29</v>
      </c>
      <c r="P18" s="5">
        <v>46.637932949999993</v>
      </c>
      <c r="Q18" s="5">
        <v>34.592102999999994</v>
      </c>
      <c r="R18" s="5">
        <v>118.60149600000001</v>
      </c>
      <c r="S18" s="5">
        <v>38</v>
      </c>
    </row>
    <row r="19" spans="2:19" x14ac:dyDescent="0.25">
      <c r="B19" s="5" t="s">
        <v>16</v>
      </c>
      <c r="C19" s="5">
        <v>20</v>
      </c>
      <c r="D19" s="20">
        <v>43.857844874999998</v>
      </c>
      <c r="E19" s="20">
        <v>65.47790925000001</v>
      </c>
      <c r="F19" s="20">
        <v>140.53078395</v>
      </c>
      <c r="G19" s="5">
        <v>6</v>
      </c>
      <c r="H19" s="5" t="s">
        <v>16</v>
      </c>
      <c r="I19" s="5">
        <v>33</v>
      </c>
      <c r="J19" s="20">
        <v>48.491081325000003</v>
      </c>
      <c r="K19" s="20">
        <v>38.298399750000002</v>
      </c>
      <c r="L19" s="20">
        <v>94.202074574999983</v>
      </c>
      <c r="M19" s="5">
        <v>1</v>
      </c>
      <c r="N19" s="5" t="s">
        <v>16</v>
      </c>
      <c r="O19" s="5">
        <v>30</v>
      </c>
      <c r="P19" s="5">
        <v>55.594451249999985</v>
      </c>
      <c r="Q19" s="5">
        <v>37.989907200000005</v>
      </c>
      <c r="R19" s="5">
        <v>77.523739199999994</v>
      </c>
      <c r="S19" s="5">
        <v>5</v>
      </c>
    </row>
    <row r="20" spans="2:19" x14ac:dyDescent="0.25">
      <c r="B20" s="5" t="s">
        <v>17</v>
      </c>
      <c r="C20" s="5">
        <v>1</v>
      </c>
      <c r="D20" s="20">
        <v>40.460771699999995</v>
      </c>
      <c r="E20" s="20">
        <v>65.47790925000001</v>
      </c>
      <c r="F20" s="20">
        <v>108.08058419999999</v>
      </c>
      <c r="G20" s="5">
        <v>11</v>
      </c>
      <c r="H20" s="5" t="s">
        <v>16</v>
      </c>
      <c r="I20" s="5">
        <v>34</v>
      </c>
      <c r="J20" s="20">
        <v>29.341881449999999</v>
      </c>
      <c r="K20" s="20">
        <v>29.650374000000003</v>
      </c>
      <c r="L20" s="20">
        <v>106.2471735</v>
      </c>
      <c r="M20" s="5">
        <v>6</v>
      </c>
      <c r="N20" s="5" t="s">
        <v>16</v>
      </c>
      <c r="O20" s="5">
        <v>36</v>
      </c>
      <c r="P20" s="5">
        <v>51.270438375000012</v>
      </c>
      <c r="Q20" s="5">
        <v>26.253300825000004</v>
      </c>
      <c r="R20" s="5">
        <v>67.331057625</v>
      </c>
      <c r="S20" s="5">
        <v>11</v>
      </c>
    </row>
    <row r="21" spans="2:19" x14ac:dyDescent="0.25">
      <c r="B21" s="5" t="s">
        <v>17</v>
      </c>
      <c r="C21" s="5">
        <v>2</v>
      </c>
      <c r="D21" s="20">
        <v>48.491081325000003</v>
      </c>
      <c r="E21" s="20">
        <v>60.227687700000011</v>
      </c>
      <c r="F21" s="20">
        <v>75.361367250000015</v>
      </c>
      <c r="G21" s="5">
        <v>1</v>
      </c>
      <c r="H21" s="5" t="s">
        <v>16</v>
      </c>
      <c r="I21" s="5">
        <v>38</v>
      </c>
      <c r="J21" s="20">
        <v>48.799573874999986</v>
      </c>
      <c r="K21" s="20">
        <v>32.738954624999998</v>
      </c>
      <c r="L21" s="20">
        <v>98.526087449999991</v>
      </c>
      <c r="M21" s="5">
        <v>31</v>
      </c>
      <c r="N21" s="5" t="s">
        <v>16</v>
      </c>
      <c r="O21" s="5">
        <v>37</v>
      </c>
      <c r="P21" s="5">
        <v>25.326361125000005</v>
      </c>
      <c r="Q21" s="5">
        <v>38.607623325000006</v>
      </c>
      <c r="R21" s="5">
        <v>63.31626832500001</v>
      </c>
      <c r="S21" s="5">
        <v>13</v>
      </c>
    </row>
    <row r="22" spans="2:19" x14ac:dyDescent="0.25">
      <c r="B22" s="5" t="s">
        <v>17</v>
      </c>
      <c r="C22" s="5">
        <v>3</v>
      </c>
      <c r="D22" s="20">
        <v>77.214515625000004</v>
      </c>
      <c r="E22" s="20">
        <v>40.769264249999992</v>
      </c>
      <c r="F22" s="20">
        <v>101.30544450000002</v>
      </c>
      <c r="G22" s="5">
        <v>4</v>
      </c>
      <c r="H22" s="5" t="s">
        <v>16</v>
      </c>
      <c r="I22" s="5">
        <v>39</v>
      </c>
      <c r="J22" s="20">
        <v>38.298399750000002</v>
      </c>
      <c r="K22" s="20">
        <v>34.592102999999994</v>
      </c>
      <c r="L22" s="20">
        <v>70.419638250000006</v>
      </c>
      <c r="M22" s="5">
        <v>20</v>
      </c>
      <c r="N22" s="5" t="s">
        <v>16</v>
      </c>
      <c r="O22" s="5">
        <v>38</v>
      </c>
      <c r="P22" s="5">
        <v>58.992255449999988</v>
      </c>
      <c r="Q22" s="5">
        <v>33.665894324999996</v>
      </c>
      <c r="R22" s="5">
        <v>114.277483125</v>
      </c>
      <c r="S22" s="5">
        <v>8</v>
      </c>
    </row>
    <row r="23" spans="2:19" x14ac:dyDescent="0.25">
      <c r="B23" s="5" t="s">
        <v>17</v>
      </c>
      <c r="C23" s="5">
        <v>4</v>
      </c>
      <c r="D23" s="20">
        <v>50.344229699999993</v>
      </c>
      <c r="E23" s="20">
        <v>26.253300825000004</v>
      </c>
      <c r="F23" s="20">
        <v>116.43985507500001</v>
      </c>
      <c r="G23" s="5">
        <v>7</v>
      </c>
      <c r="H23" s="5" t="s">
        <v>16</v>
      </c>
      <c r="I23" s="5">
        <v>40</v>
      </c>
      <c r="J23" s="20">
        <v>61.463119949999999</v>
      </c>
      <c r="K23" s="20">
        <v>31.195029824999992</v>
      </c>
      <c r="L23" s="20">
        <v>110.571186375</v>
      </c>
      <c r="M23" s="5">
        <v>55</v>
      </c>
      <c r="N23" s="5" t="s">
        <v>16</v>
      </c>
      <c r="O23" s="5">
        <v>40</v>
      </c>
      <c r="P23" s="5">
        <v>40.769264249999992</v>
      </c>
      <c r="Q23" s="5">
        <v>47.873365200000002</v>
      </c>
      <c r="R23" s="5">
        <v>148.56109357500003</v>
      </c>
      <c r="S23" s="5">
        <v>69</v>
      </c>
    </row>
    <row r="24" spans="2:19" x14ac:dyDescent="0.25">
      <c r="B24" s="5" t="s">
        <v>17</v>
      </c>
      <c r="C24" s="5">
        <v>5</v>
      </c>
      <c r="D24" s="20">
        <v>38.916115874999996</v>
      </c>
      <c r="E24" s="20">
        <v>44.475560999999992</v>
      </c>
      <c r="F24" s="20">
        <v>99.143803574999993</v>
      </c>
      <c r="G24" s="5">
        <v>13</v>
      </c>
      <c r="H24" s="5" t="s">
        <v>16</v>
      </c>
      <c r="I24" s="5">
        <v>41</v>
      </c>
      <c r="J24" s="20">
        <v>70.111145700000009</v>
      </c>
      <c r="K24" s="20">
        <v>46.328709375000003</v>
      </c>
      <c r="L24" s="20">
        <v>155.04674737499997</v>
      </c>
      <c r="M24" s="5">
        <v>5</v>
      </c>
      <c r="N24" s="5" t="s">
        <v>16</v>
      </c>
      <c r="O24" s="5">
        <v>43</v>
      </c>
      <c r="P24" s="5">
        <v>68.566489875000002</v>
      </c>
      <c r="Q24" s="5">
        <v>41.078487825000003</v>
      </c>
      <c r="R24" s="5">
        <v>79.376887574999984</v>
      </c>
      <c r="S24" s="5">
        <v>10</v>
      </c>
    </row>
    <row r="25" spans="2:19" x14ac:dyDescent="0.25">
      <c r="B25" s="5" t="s">
        <v>17</v>
      </c>
      <c r="C25" s="5">
        <v>8</v>
      </c>
      <c r="D25" s="20">
        <v>62.698552200000009</v>
      </c>
      <c r="E25" s="20">
        <v>38.916115874999996</v>
      </c>
      <c r="F25" s="20">
        <v>73.199726324999986</v>
      </c>
      <c r="G25" s="5">
        <v>44</v>
      </c>
      <c r="H25" s="5" t="s">
        <v>16</v>
      </c>
      <c r="I25" s="5">
        <v>42</v>
      </c>
      <c r="J25" s="20">
        <v>66.095625375000012</v>
      </c>
      <c r="K25" s="20">
        <v>40.769264249999992</v>
      </c>
      <c r="L25" s="20">
        <v>99.452296125000004</v>
      </c>
      <c r="M25" s="5">
        <v>2</v>
      </c>
      <c r="N25" s="5" t="s">
        <v>16</v>
      </c>
      <c r="O25" s="5">
        <v>44</v>
      </c>
      <c r="P25" s="5">
        <v>40.151548124999998</v>
      </c>
      <c r="Q25" s="5">
        <v>42.9316362</v>
      </c>
      <c r="R25" s="5">
        <v>89.878061700000018</v>
      </c>
      <c r="S25" s="5">
        <v>21</v>
      </c>
    </row>
    <row r="26" spans="2:19" x14ac:dyDescent="0.25">
      <c r="B26" s="5" t="s">
        <v>17</v>
      </c>
      <c r="C26" s="5">
        <v>9</v>
      </c>
      <c r="D26" s="20">
        <v>81.230035950000001</v>
      </c>
      <c r="E26" s="20">
        <v>68.566489875000002</v>
      </c>
      <c r="F26" s="20">
        <v>72.272786624999981</v>
      </c>
      <c r="G26" s="5">
        <v>56</v>
      </c>
      <c r="H26" s="5" t="s">
        <v>16</v>
      </c>
      <c r="I26" s="5">
        <v>44</v>
      </c>
      <c r="J26" s="20">
        <v>47.873365200000002</v>
      </c>
      <c r="K26" s="20">
        <v>34.901326574999999</v>
      </c>
      <c r="L26" s="20">
        <v>85.55404882500001</v>
      </c>
      <c r="M26" s="5">
        <v>5</v>
      </c>
      <c r="N26" s="5" t="s">
        <v>16</v>
      </c>
      <c r="O26" s="5">
        <v>45</v>
      </c>
      <c r="P26" s="5">
        <v>48.491081325000003</v>
      </c>
      <c r="Q26" s="5">
        <v>40.769264249999992</v>
      </c>
      <c r="R26" s="5">
        <v>73.817442449999987</v>
      </c>
      <c r="S26" s="5">
        <v>6</v>
      </c>
    </row>
    <row r="27" spans="2:19" x14ac:dyDescent="0.25">
      <c r="B27" s="5" t="s">
        <v>17</v>
      </c>
      <c r="C27" s="5">
        <v>10</v>
      </c>
      <c r="D27" s="20">
        <v>37.372191074999996</v>
      </c>
      <c r="E27" s="20">
        <v>37.989907200000005</v>
      </c>
      <c r="F27" s="20">
        <v>94.819790699999984</v>
      </c>
      <c r="G27" s="5">
        <v>53</v>
      </c>
      <c r="H27" s="5" t="s">
        <v>16</v>
      </c>
      <c r="I27" s="5">
        <v>49</v>
      </c>
      <c r="J27" s="20">
        <v>46.946425499999989</v>
      </c>
      <c r="K27" s="20">
        <v>50.344229699999993</v>
      </c>
      <c r="L27" s="20">
        <v>95.437506824999986</v>
      </c>
      <c r="M27" s="5">
        <v>2</v>
      </c>
      <c r="N27" s="5" t="s">
        <v>16</v>
      </c>
      <c r="O27" s="5">
        <v>46</v>
      </c>
      <c r="P27" s="5">
        <v>31.812745949999996</v>
      </c>
      <c r="Q27" s="5">
        <v>52.815094199999997</v>
      </c>
      <c r="R27" s="5">
        <v>108.40954544999998</v>
      </c>
      <c r="S27" s="5">
        <v>7</v>
      </c>
    </row>
    <row r="28" spans="2:19" x14ac:dyDescent="0.25">
      <c r="B28" s="5" t="s">
        <v>17</v>
      </c>
      <c r="C28" s="5">
        <v>11</v>
      </c>
      <c r="D28" s="20">
        <v>46.020216824999999</v>
      </c>
      <c r="E28" s="20">
        <v>45.710993250000001</v>
      </c>
      <c r="F28" s="20">
        <v>84.627109125000004</v>
      </c>
      <c r="G28" s="5">
        <v>29</v>
      </c>
      <c r="H28" s="5" t="s">
        <v>16</v>
      </c>
      <c r="I28" s="5">
        <v>55</v>
      </c>
      <c r="J28" s="20">
        <v>56.212167375</v>
      </c>
      <c r="K28" s="20">
        <v>35.827535249999997</v>
      </c>
      <c r="L28" s="20">
        <v>136.20677107500001</v>
      </c>
      <c r="M28" s="5">
        <v>10</v>
      </c>
      <c r="N28" s="5" t="s">
        <v>16</v>
      </c>
      <c r="O28" s="5">
        <v>51</v>
      </c>
      <c r="P28" s="5">
        <v>47.255649075000008</v>
      </c>
      <c r="Q28" s="5">
        <v>48.491081325000003</v>
      </c>
      <c r="R28" s="5">
        <v>88.951121999999998</v>
      </c>
      <c r="S28" s="5">
        <v>3</v>
      </c>
    </row>
    <row r="29" spans="2:19" x14ac:dyDescent="0.25">
      <c r="B29" s="5" t="s">
        <v>17</v>
      </c>
      <c r="C29" s="5">
        <v>12</v>
      </c>
      <c r="D29" s="20">
        <v>53.741302874999988</v>
      </c>
      <c r="E29" s="20">
        <v>37.372191074999996</v>
      </c>
      <c r="F29" s="20">
        <v>75.361367250000015</v>
      </c>
      <c r="G29" s="5">
        <v>38</v>
      </c>
      <c r="H29" s="5" t="s">
        <v>16</v>
      </c>
      <c r="I29" s="5">
        <v>56</v>
      </c>
      <c r="J29" s="20">
        <v>30.577313700000001</v>
      </c>
      <c r="K29" s="20">
        <v>35.209819124999996</v>
      </c>
      <c r="L29" s="20">
        <v>100.99695195</v>
      </c>
      <c r="M29" s="5">
        <v>4</v>
      </c>
      <c r="N29" s="5" t="s">
        <v>16</v>
      </c>
      <c r="O29" s="5">
        <v>53</v>
      </c>
      <c r="P29" s="5">
        <v>34.901326574999999</v>
      </c>
      <c r="Q29" s="5">
        <v>29.959597574999997</v>
      </c>
      <c r="R29" s="5">
        <v>65.787132825</v>
      </c>
      <c r="S29" s="5">
        <v>20</v>
      </c>
    </row>
    <row r="30" spans="2:19" x14ac:dyDescent="0.25">
      <c r="B30" s="5" t="s">
        <v>17</v>
      </c>
      <c r="C30" s="5">
        <v>13</v>
      </c>
      <c r="D30" s="20">
        <v>44.167068450000002</v>
      </c>
      <c r="E30" s="20">
        <v>56.521390949999983</v>
      </c>
      <c r="F30" s="20">
        <v>84.936332699999966</v>
      </c>
      <c r="G30" s="5">
        <v>42</v>
      </c>
      <c r="H30" s="5" t="s">
        <v>16</v>
      </c>
      <c r="I30" s="5">
        <v>57</v>
      </c>
      <c r="J30" s="20">
        <v>53.432810325000013</v>
      </c>
      <c r="K30" s="20">
        <v>33.665894324999996</v>
      </c>
      <c r="L30" s="20">
        <v>75.670590825000005</v>
      </c>
      <c r="M30" s="5">
        <v>7</v>
      </c>
      <c r="N30" s="5" t="s">
        <v>16</v>
      </c>
      <c r="O30" s="5">
        <v>56</v>
      </c>
      <c r="P30" s="5">
        <v>38.916115874999996</v>
      </c>
      <c r="Q30" s="5">
        <v>47.255649075000008</v>
      </c>
      <c r="R30" s="5">
        <v>59.609971575000017</v>
      </c>
      <c r="S30" s="5">
        <v>6</v>
      </c>
    </row>
    <row r="31" spans="2:19" x14ac:dyDescent="0.25">
      <c r="B31" s="5" t="s">
        <v>17</v>
      </c>
      <c r="C31" s="5">
        <v>14</v>
      </c>
      <c r="D31" s="20">
        <v>58.683031875000005</v>
      </c>
      <c r="E31" s="20">
        <v>61.463119949999999</v>
      </c>
      <c r="F31" s="20">
        <v>113.96899057499996</v>
      </c>
      <c r="G31" s="5">
        <v>72</v>
      </c>
      <c r="H31" s="5" t="s">
        <v>16</v>
      </c>
      <c r="I31" s="5">
        <v>58</v>
      </c>
      <c r="J31" s="20">
        <v>41.69620394999999</v>
      </c>
      <c r="K31" s="20">
        <v>34.283610449999998</v>
      </c>
      <c r="L31" s="20">
        <v>115.51291537499999</v>
      </c>
      <c r="M31" s="5">
        <v>3</v>
      </c>
      <c r="N31" s="5" t="s">
        <v>17</v>
      </c>
      <c r="O31" s="5">
        <v>1</v>
      </c>
      <c r="P31" s="5">
        <v>38.298399750000002</v>
      </c>
      <c r="Q31" s="5">
        <v>37.062967499999999</v>
      </c>
      <c r="R31" s="5">
        <v>145.47251294999995</v>
      </c>
      <c r="S31" s="5">
        <v>1</v>
      </c>
    </row>
    <row r="32" spans="2:19" x14ac:dyDescent="0.25">
      <c r="B32" s="5" t="s">
        <v>17</v>
      </c>
      <c r="C32" s="5">
        <v>16</v>
      </c>
      <c r="D32" s="20">
        <v>69.493429575000008</v>
      </c>
      <c r="E32" s="20">
        <v>59.300748000000013</v>
      </c>
      <c r="F32" s="20">
        <v>74.743651124999985</v>
      </c>
      <c r="G32" s="5">
        <v>78</v>
      </c>
      <c r="H32" s="5" t="s">
        <v>16</v>
      </c>
      <c r="I32" s="5">
        <v>59</v>
      </c>
      <c r="J32" s="20">
        <v>44.475560999999992</v>
      </c>
      <c r="K32" s="20">
        <v>35.209819124999996</v>
      </c>
      <c r="L32" s="20">
        <v>88.333405874999997</v>
      </c>
      <c r="M32" s="5">
        <v>4</v>
      </c>
      <c r="N32" s="5" t="s">
        <v>17</v>
      </c>
      <c r="O32" s="5">
        <v>2</v>
      </c>
      <c r="P32" s="5">
        <v>42.004696499999987</v>
      </c>
      <c r="Q32" s="5">
        <v>33.356670749999999</v>
      </c>
      <c r="R32" s="5">
        <v>89.568838124999999</v>
      </c>
      <c r="S32" s="5">
        <v>17</v>
      </c>
    </row>
    <row r="33" spans="2:19" x14ac:dyDescent="0.25">
      <c r="B33" s="5" t="s">
        <v>17</v>
      </c>
      <c r="C33" s="5">
        <v>17</v>
      </c>
      <c r="D33" s="20">
        <v>58.992255449999988</v>
      </c>
      <c r="E33" s="20">
        <v>52.815094199999997</v>
      </c>
      <c r="F33" s="20">
        <v>124.16094112499998</v>
      </c>
      <c r="G33" s="5">
        <v>32</v>
      </c>
      <c r="H33" s="5" t="s">
        <v>16</v>
      </c>
      <c r="I33" s="5">
        <v>60</v>
      </c>
      <c r="J33" s="20">
        <v>30.885806250000002</v>
      </c>
      <c r="K33" s="20">
        <v>40.151548124999998</v>
      </c>
      <c r="L33" s="20">
        <v>74.743651124999985</v>
      </c>
      <c r="M33" s="5">
        <v>4</v>
      </c>
      <c r="N33" s="5" t="s">
        <v>17</v>
      </c>
      <c r="O33" s="5">
        <v>3</v>
      </c>
      <c r="P33" s="5">
        <v>46.637932949999993</v>
      </c>
      <c r="Q33" s="5">
        <v>42.622412624999988</v>
      </c>
      <c r="R33" s="5">
        <v>143.31014099999999</v>
      </c>
      <c r="S33" s="5">
        <v>8</v>
      </c>
    </row>
    <row r="34" spans="2:19" x14ac:dyDescent="0.25">
      <c r="B34" s="5" t="s">
        <v>17</v>
      </c>
      <c r="C34" s="5">
        <v>18</v>
      </c>
      <c r="D34" s="20">
        <v>46.020216824999999</v>
      </c>
      <c r="E34" s="20">
        <v>53.123586750000008</v>
      </c>
      <c r="F34" s="20">
        <v>132.80896687500004</v>
      </c>
      <c r="G34" s="5">
        <v>13</v>
      </c>
      <c r="H34" s="5" t="s">
        <v>16</v>
      </c>
      <c r="I34" s="5">
        <v>61</v>
      </c>
      <c r="J34" s="20">
        <v>37.062967499999999</v>
      </c>
      <c r="K34" s="20">
        <v>35.209819124999996</v>
      </c>
      <c r="L34" s="20">
        <v>108.71803799999998</v>
      </c>
      <c r="M34" s="5">
        <v>17</v>
      </c>
      <c r="N34" s="5" t="s">
        <v>17</v>
      </c>
      <c r="O34" s="5">
        <v>4</v>
      </c>
      <c r="P34" s="5">
        <v>41.69620394999999</v>
      </c>
      <c r="Q34" s="5">
        <v>32.430462075000001</v>
      </c>
      <c r="R34" s="5">
        <v>129.41189369999998</v>
      </c>
      <c r="S34" s="5">
        <v>5</v>
      </c>
    </row>
    <row r="35" spans="2:19" x14ac:dyDescent="0.25">
      <c r="B35" s="5" t="s">
        <v>17</v>
      </c>
      <c r="C35" s="5">
        <v>19</v>
      </c>
      <c r="D35" s="20">
        <v>48.491081325000003</v>
      </c>
      <c r="E35" s="20">
        <v>37.372191074999996</v>
      </c>
      <c r="F35" s="20">
        <v>72.890502749999982</v>
      </c>
      <c r="G35" s="5">
        <v>32</v>
      </c>
      <c r="H35" s="5" t="s">
        <v>16</v>
      </c>
      <c r="I35" s="5">
        <v>63</v>
      </c>
      <c r="J35" s="20">
        <v>66.713341499999984</v>
      </c>
      <c r="K35" s="20">
        <v>27.488733075000006</v>
      </c>
      <c r="L35" s="20">
        <v>84.009392999999989</v>
      </c>
      <c r="M35" s="5">
        <v>46</v>
      </c>
      <c r="N35" s="5" t="s">
        <v>17</v>
      </c>
      <c r="O35" s="5">
        <v>5</v>
      </c>
      <c r="P35" s="5">
        <v>44.784784574999989</v>
      </c>
      <c r="Q35" s="5">
        <v>42.622412624999988</v>
      </c>
      <c r="R35" s="5">
        <v>105.93868094999999</v>
      </c>
      <c r="S35" s="5">
        <v>1</v>
      </c>
    </row>
    <row r="36" spans="2:19" x14ac:dyDescent="0.25">
      <c r="B36" s="5" t="s">
        <v>17</v>
      </c>
      <c r="C36" s="5">
        <v>20</v>
      </c>
      <c r="D36" s="20">
        <v>38.298399750000002</v>
      </c>
      <c r="E36" s="20">
        <v>43.24012874999999</v>
      </c>
      <c r="F36" s="20">
        <v>187.47720945</v>
      </c>
      <c r="G36" s="5">
        <v>20</v>
      </c>
      <c r="H36" s="5" t="s">
        <v>16</v>
      </c>
      <c r="I36" s="5">
        <v>68</v>
      </c>
      <c r="J36" s="20">
        <v>49.108797449999997</v>
      </c>
      <c r="K36" s="20">
        <v>33.665894324999996</v>
      </c>
      <c r="L36" s="20">
        <v>60.227687700000011</v>
      </c>
      <c r="M36" s="5">
        <v>58</v>
      </c>
      <c r="N36" s="5" t="s">
        <v>17</v>
      </c>
      <c r="O36" s="5">
        <v>6</v>
      </c>
      <c r="P36" s="5">
        <v>26.253300825000004</v>
      </c>
      <c r="Q36" s="5">
        <v>32.430462075000001</v>
      </c>
      <c r="R36" s="5">
        <v>103.46781645000002</v>
      </c>
      <c r="S36" s="5">
        <v>3</v>
      </c>
    </row>
    <row r="37" spans="2:19" x14ac:dyDescent="0.25">
      <c r="B37" s="5" t="s">
        <v>17</v>
      </c>
      <c r="C37" s="5">
        <v>21</v>
      </c>
      <c r="D37" s="20">
        <v>50.035006124999988</v>
      </c>
      <c r="E37" s="20">
        <v>51.888154499999999</v>
      </c>
      <c r="F37" s="20">
        <v>101.92316062499999</v>
      </c>
      <c r="G37" s="5">
        <v>1</v>
      </c>
      <c r="H37" s="5" t="s">
        <v>16</v>
      </c>
      <c r="I37" s="5">
        <v>76</v>
      </c>
      <c r="J37" s="20">
        <v>31.195029824999992</v>
      </c>
      <c r="K37" s="20">
        <v>32.121238500000004</v>
      </c>
      <c r="L37" s="20">
        <v>69.801922125000019</v>
      </c>
      <c r="M37" s="5">
        <v>4</v>
      </c>
      <c r="N37" s="5" t="s">
        <v>17</v>
      </c>
      <c r="O37" s="5">
        <v>7</v>
      </c>
      <c r="P37" s="5">
        <v>51.888154499999999</v>
      </c>
      <c r="Q37" s="5">
        <v>37.989907200000005</v>
      </c>
      <c r="R37" s="5">
        <v>68.875713449999992</v>
      </c>
      <c r="S37" s="5">
        <v>15</v>
      </c>
    </row>
    <row r="38" spans="2:19" x14ac:dyDescent="0.25">
      <c r="B38" s="5" t="s">
        <v>17</v>
      </c>
      <c r="C38" s="5">
        <v>22</v>
      </c>
      <c r="D38" s="20">
        <v>51.270438375000012</v>
      </c>
      <c r="E38" s="20">
        <v>36.136758824999994</v>
      </c>
      <c r="F38" s="20">
        <v>118.29300345</v>
      </c>
      <c r="G38" s="5">
        <v>4</v>
      </c>
      <c r="H38" s="5" t="s">
        <v>16</v>
      </c>
      <c r="I38" s="5">
        <v>77</v>
      </c>
      <c r="J38" s="20">
        <v>45.093277125</v>
      </c>
      <c r="K38" s="20">
        <v>30.577313700000001</v>
      </c>
      <c r="L38" s="20">
        <v>93.275134874999992</v>
      </c>
      <c r="M38" s="5">
        <v>51</v>
      </c>
      <c r="N38" s="5" t="s">
        <v>17</v>
      </c>
      <c r="O38" s="5">
        <v>8</v>
      </c>
      <c r="P38" s="5">
        <v>46.637932949999993</v>
      </c>
      <c r="Q38" s="5">
        <v>36.445251374999991</v>
      </c>
      <c r="R38" s="5">
        <v>74.435158574999974</v>
      </c>
      <c r="S38" s="5">
        <v>13</v>
      </c>
    </row>
    <row r="39" spans="2:19" x14ac:dyDescent="0.25">
      <c r="B39" s="5" t="s">
        <v>17</v>
      </c>
      <c r="C39" s="5">
        <v>23</v>
      </c>
      <c r="D39" s="20">
        <v>67.022565074999989</v>
      </c>
      <c r="E39" s="20">
        <v>36.754474950000009</v>
      </c>
      <c r="F39" s="20">
        <v>104.70324870000002</v>
      </c>
      <c r="G39" s="5">
        <v>10</v>
      </c>
      <c r="H39" s="5" t="s">
        <v>16</v>
      </c>
      <c r="I39" s="5">
        <v>79</v>
      </c>
      <c r="J39" s="20">
        <v>40.151548124999998</v>
      </c>
      <c r="K39" s="20">
        <v>37.680683624999993</v>
      </c>
      <c r="L39" s="20">
        <v>121.69007662500002</v>
      </c>
      <c r="M39" s="5">
        <v>3</v>
      </c>
      <c r="N39" s="5" t="s">
        <v>17</v>
      </c>
      <c r="O39" s="5">
        <v>9</v>
      </c>
      <c r="P39" s="5">
        <v>42.313920075000006</v>
      </c>
      <c r="Q39" s="5">
        <v>41.078487825000003</v>
      </c>
      <c r="R39" s="5">
        <v>81.230035950000001</v>
      </c>
      <c r="S39" s="5">
        <v>7</v>
      </c>
    </row>
    <row r="40" spans="2:19" x14ac:dyDescent="0.25">
      <c r="B40" s="5" t="s">
        <v>17</v>
      </c>
      <c r="C40" s="5">
        <v>27</v>
      </c>
      <c r="D40" s="20">
        <v>38.916115874999996</v>
      </c>
      <c r="E40" s="20">
        <v>37.680683624999993</v>
      </c>
      <c r="F40" s="20">
        <v>89.260345574999988</v>
      </c>
      <c r="G40" s="5">
        <v>5</v>
      </c>
      <c r="H40" s="5" t="s">
        <v>16</v>
      </c>
      <c r="I40" s="5">
        <v>80</v>
      </c>
      <c r="J40" s="20">
        <v>70.72886182500001</v>
      </c>
      <c r="K40" s="20">
        <v>46.328709375000003</v>
      </c>
      <c r="L40" s="20">
        <v>118.60149600000001</v>
      </c>
      <c r="M40" s="5">
        <v>12</v>
      </c>
      <c r="N40" s="5" t="s">
        <v>17</v>
      </c>
      <c r="O40" s="5">
        <v>10</v>
      </c>
      <c r="P40" s="5">
        <v>31.503522375000003</v>
      </c>
      <c r="Q40" s="5">
        <v>54.668242575000001</v>
      </c>
      <c r="R40" s="5">
        <v>85.244825250000005</v>
      </c>
      <c r="S40" s="5">
        <v>14</v>
      </c>
    </row>
    <row r="41" spans="2:19" x14ac:dyDescent="0.25">
      <c r="B41" s="5" t="s">
        <v>17</v>
      </c>
      <c r="C41" s="5">
        <v>28</v>
      </c>
      <c r="D41" s="20">
        <v>46.020216824999999</v>
      </c>
      <c r="E41" s="20">
        <v>49.417289999999994</v>
      </c>
      <c r="F41" s="20">
        <v>109.6449777</v>
      </c>
      <c r="G41" s="5">
        <v>3</v>
      </c>
      <c r="H41" s="5" t="s">
        <v>16</v>
      </c>
      <c r="I41" s="5">
        <v>81</v>
      </c>
      <c r="J41" s="20">
        <v>54.050526450000007</v>
      </c>
      <c r="K41" s="20">
        <v>48.491081325000003</v>
      </c>
      <c r="L41" s="20">
        <v>81.538528499999998</v>
      </c>
      <c r="M41" s="5">
        <v>9</v>
      </c>
      <c r="N41" s="5" t="s">
        <v>17</v>
      </c>
      <c r="O41" s="5">
        <v>11</v>
      </c>
      <c r="P41" s="5">
        <v>27.797225624999996</v>
      </c>
      <c r="Q41" s="5">
        <v>37.062967499999999</v>
      </c>
      <c r="R41" s="5">
        <v>108.71803799999998</v>
      </c>
      <c r="S41" s="5">
        <v>13</v>
      </c>
    </row>
    <row r="42" spans="2:19" x14ac:dyDescent="0.25">
      <c r="B42" s="5" t="s">
        <v>17</v>
      </c>
      <c r="C42" s="5">
        <v>29</v>
      </c>
      <c r="D42" s="20">
        <v>80.612319824999986</v>
      </c>
      <c r="E42" s="20">
        <v>73.199726324999986</v>
      </c>
      <c r="F42" s="20">
        <v>97.90837132499999</v>
      </c>
      <c r="G42" s="5">
        <v>6</v>
      </c>
      <c r="H42" s="5" t="s">
        <v>16</v>
      </c>
      <c r="I42" s="5">
        <v>84</v>
      </c>
      <c r="J42" s="20">
        <v>32.738954624999998</v>
      </c>
      <c r="K42" s="20">
        <v>35.519042700000007</v>
      </c>
      <c r="L42" s="20">
        <v>79.376887574999984</v>
      </c>
      <c r="M42" s="5">
        <v>58</v>
      </c>
      <c r="N42" s="5" t="s">
        <v>17</v>
      </c>
      <c r="O42" s="5">
        <v>13</v>
      </c>
      <c r="P42" s="5"/>
      <c r="Q42" s="5"/>
      <c r="R42" s="5"/>
      <c r="S42" s="5"/>
    </row>
    <row r="43" spans="2:19" x14ac:dyDescent="0.25">
      <c r="B43" s="5" t="s">
        <v>17</v>
      </c>
      <c r="C43" s="5">
        <v>30</v>
      </c>
      <c r="D43" s="20">
        <v>84.627109125000004</v>
      </c>
      <c r="E43" s="20">
        <v>29.341881449999999</v>
      </c>
      <c r="F43" s="20">
        <v>88.951121999999998</v>
      </c>
      <c r="G43" s="5">
        <v>76</v>
      </c>
      <c r="H43" s="5" t="s">
        <v>17</v>
      </c>
      <c r="I43" s="5">
        <v>1</v>
      </c>
      <c r="J43" s="20">
        <v>42.313920075000006</v>
      </c>
      <c r="K43" s="20">
        <v>52.505870624999993</v>
      </c>
      <c r="L43" s="20">
        <v>119.83692824999999</v>
      </c>
      <c r="M43" s="5">
        <v>2</v>
      </c>
      <c r="N43" s="5" t="s">
        <v>17</v>
      </c>
      <c r="O43" s="5">
        <v>14</v>
      </c>
      <c r="P43" s="5">
        <v>34.283610449999998</v>
      </c>
      <c r="Q43" s="5">
        <v>39.843055575000008</v>
      </c>
      <c r="R43" s="5">
        <v>106.2471735</v>
      </c>
      <c r="S43" s="5">
        <v>21</v>
      </c>
    </row>
    <row r="44" spans="2:19" x14ac:dyDescent="0.25">
      <c r="B44" s="5" t="s">
        <v>17</v>
      </c>
      <c r="C44" s="5">
        <v>32</v>
      </c>
      <c r="D44" s="20">
        <v>36.754474950000009</v>
      </c>
      <c r="E44" s="20">
        <v>42.313920075000006</v>
      </c>
      <c r="F44" s="20">
        <v>75.670590825000005</v>
      </c>
      <c r="G44" s="5">
        <v>52</v>
      </c>
      <c r="H44" s="5" t="s">
        <v>17</v>
      </c>
      <c r="I44" s="5">
        <v>2</v>
      </c>
      <c r="J44" s="20">
        <v>48.181857749999992</v>
      </c>
      <c r="K44" s="20">
        <v>43.24012874999999</v>
      </c>
      <c r="L44" s="20">
        <v>158.13532799999999</v>
      </c>
      <c r="M44" s="5">
        <v>16</v>
      </c>
      <c r="N44" s="5" t="s">
        <v>17</v>
      </c>
      <c r="O44" s="5">
        <v>15</v>
      </c>
      <c r="P44" s="5">
        <v>24.090928875000003</v>
      </c>
      <c r="Q44" s="5">
        <v>25.944077249999999</v>
      </c>
      <c r="R44" s="5">
        <v>66.713341499999984</v>
      </c>
      <c r="S44" s="5">
        <v>15</v>
      </c>
    </row>
    <row r="45" spans="2:19" x14ac:dyDescent="0.25">
      <c r="B45" s="5" t="s">
        <v>17</v>
      </c>
      <c r="C45" s="5">
        <v>33</v>
      </c>
      <c r="D45" s="20">
        <v>45.710993250000001</v>
      </c>
      <c r="E45" s="20">
        <v>38.916115874999996</v>
      </c>
      <c r="F45" s="20">
        <v>103.158592875</v>
      </c>
      <c r="G45" s="5">
        <v>72</v>
      </c>
      <c r="H45" s="5" t="s">
        <v>17</v>
      </c>
      <c r="I45" s="5">
        <v>8</v>
      </c>
      <c r="J45" s="20">
        <v>58.992255449999988</v>
      </c>
      <c r="K45" s="20">
        <v>54.976735125000012</v>
      </c>
      <c r="L45" s="20">
        <v>99.76151969999998</v>
      </c>
      <c r="M45" s="5">
        <v>14</v>
      </c>
      <c r="N45" s="5" t="s">
        <v>17</v>
      </c>
      <c r="O45" s="5">
        <v>16</v>
      </c>
      <c r="P45" s="5">
        <v>33.974386875</v>
      </c>
      <c r="Q45" s="5">
        <v>27.797225624999996</v>
      </c>
      <c r="R45" s="5">
        <v>59.609971575000017</v>
      </c>
      <c r="S45" s="5">
        <v>25</v>
      </c>
    </row>
    <row r="46" spans="2:19" x14ac:dyDescent="0.25">
      <c r="B46" s="5" t="s">
        <v>17</v>
      </c>
      <c r="C46" s="5">
        <v>34</v>
      </c>
      <c r="D46" s="20">
        <v>63.933984450000004</v>
      </c>
      <c r="E46" s="20">
        <v>45.710993250000001</v>
      </c>
      <c r="F46" s="20">
        <v>72.272786624999981</v>
      </c>
      <c r="G46" s="5">
        <v>5</v>
      </c>
      <c r="H46" s="5" t="s">
        <v>17</v>
      </c>
      <c r="I46" s="5">
        <v>11</v>
      </c>
      <c r="J46" s="20">
        <v>55.903674824999989</v>
      </c>
      <c r="K46" s="20">
        <v>29.341881449999999</v>
      </c>
      <c r="L46" s="20">
        <v>110.88040995</v>
      </c>
      <c r="M46" s="5">
        <v>2</v>
      </c>
      <c r="N46" s="5" t="s">
        <v>17</v>
      </c>
      <c r="O46" s="5">
        <v>17</v>
      </c>
      <c r="P46" s="5">
        <v>28.1064492</v>
      </c>
      <c r="Q46" s="5">
        <v>29.650374000000003</v>
      </c>
      <c r="R46" s="5">
        <v>35.519042700000007</v>
      </c>
      <c r="S46" s="5">
        <v>16</v>
      </c>
    </row>
    <row r="47" spans="2:19" x14ac:dyDescent="0.25">
      <c r="B47" s="5" t="s">
        <v>17</v>
      </c>
      <c r="C47" s="5">
        <v>35</v>
      </c>
      <c r="D47" s="20">
        <v>45.093277125</v>
      </c>
      <c r="E47" s="20">
        <v>33.665894324999996</v>
      </c>
      <c r="F47" s="20">
        <v>82.465468200000018</v>
      </c>
      <c r="G47" s="5">
        <v>8</v>
      </c>
      <c r="H47" s="5" t="s">
        <v>17</v>
      </c>
      <c r="I47" s="5">
        <v>13</v>
      </c>
      <c r="J47" s="20">
        <v>43.549352324999994</v>
      </c>
      <c r="K47" s="20">
        <v>44.167068450000002</v>
      </c>
      <c r="L47" s="20">
        <v>117.05757119999998</v>
      </c>
      <c r="M47" s="5">
        <v>7</v>
      </c>
      <c r="N47" s="5" t="s">
        <v>17</v>
      </c>
      <c r="O47" s="5">
        <v>18</v>
      </c>
      <c r="P47" s="5">
        <v>23.164720199999998</v>
      </c>
      <c r="Q47" s="5">
        <v>27.488733075000006</v>
      </c>
      <c r="R47" s="5">
        <v>48.181857749999992</v>
      </c>
      <c r="S47" s="5">
        <v>26</v>
      </c>
    </row>
    <row r="48" spans="2:19" x14ac:dyDescent="0.25">
      <c r="B48" s="5" t="s">
        <v>17</v>
      </c>
      <c r="C48" s="5">
        <v>37</v>
      </c>
      <c r="D48" s="20">
        <v>39.843055575000008</v>
      </c>
      <c r="E48" s="20">
        <v>43.857844874999998</v>
      </c>
      <c r="F48" s="20">
        <v>124.77865724999998</v>
      </c>
      <c r="G48" s="5">
        <v>10</v>
      </c>
      <c r="H48" s="5" t="s">
        <v>17</v>
      </c>
      <c r="I48" s="5">
        <v>15</v>
      </c>
      <c r="J48" s="20">
        <v>40.769264249999992</v>
      </c>
      <c r="K48" s="20">
        <v>48.491081325000003</v>
      </c>
      <c r="L48" s="20">
        <v>110.88040995</v>
      </c>
      <c r="M48" s="5">
        <v>5</v>
      </c>
      <c r="N48" s="5" t="s">
        <v>17</v>
      </c>
      <c r="O48" s="5">
        <v>19</v>
      </c>
      <c r="P48" s="5">
        <v>34.592102999999994</v>
      </c>
      <c r="Q48" s="5">
        <v>27.797225624999996</v>
      </c>
      <c r="R48" s="5">
        <v>85.862541374999978</v>
      </c>
      <c r="S48" s="5">
        <v>15</v>
      </c>
    </row>
    <row r="49" spans="2:19" x14ac:dyDescent="0.25">
      <c r="B49" s="5" t="s">
        <v>17</v>
      </c>
      <c r="C49" s="5">
        <v>38</v>
      </c>
      <c r="D49" s="20">
        <v>46.328709375000003</v>
      </c>
      <c r="E49" s="20">
        <v>55.594451249999985</v>
      </c>
      <c r="F49" s="20">
        <v>94.819790699999984</v>
      </c>
      <c r="G49" s="5">
        <v>7</v>
      </c>
      <c r="H49" s="5" t="s">
        <v>17</v>
      </c>
      <c r="I49" s="5">
        <v>17</v>
      </c>
      <c r="J49" s="20">
        <v>47.873365200000002</v>
      </c>
      <c r="K49" s="20">
        <v>34.283610449999998</v>
      </c>
      <c r="L49" s="20">
        <v>129.72038624999999</v>
      </c>
      <c r="M49" s="5">
        <v>1</v>
      </c>
      <c r="N49" s="5" t="s">
        <v>17</v>
      </c>
      <c r="O49" s="5">
        <v>20</v>
      </c>
      <c r="P49" s="5">
        <v>22.855496625000004</v>
      </c>
      <c r="Q49" s="5">
        <v>34.592102999999994</v>
      </c>
      <c r="R49" s="5">
        <v>48.181857749999992</v>
      </c>
      <c r="S49" s="5">
        <v>34</v>
      </c>
    </row>
    <row r="50" spans="2:19" x14ac:dyDescent="0.25">
      <c r="B50" s="5" t="s">
        <v>17</v>
      </c>
      <c r="C50" s="5">
        <v>39</v>
      </c>
      <c r="D50" s="20">
        <v>60.845403825000005</v>
      </c>
      <c r="E50" s="20">
        <v>34.283610449999998</v>
      </c>
      <c r="F50" s="20">
        <v>86.480257499999993</v>
      </c>
      <c r="G50" s="5">
        <v>3</v>
      </c>
      <c r="H50" s="5" t="s">
        <v>17</v>
      </c>
      <c r="I50" s="5">
        <v>18</v>
      </c>
      <c r="J50" s="20">
        <v>37.062967499999999</v>
      </c>
      <c r="K50" s="20">
        <v>31.195029824999992</v>
      </c>
      <c r="L50" s="20">
        <v>104.70324870000002</v>
      </c>
      <c r="M50" s="5">
        <v>1</v>
      </c>
      <c r="N50" s="5" t="s">
        <v>17</v>
      </c>
      <c r="O50" s="5">
        <v>21</v>
      </c>
      <c r="P50" s="5">
        <v>52.505870624999993</v>
      </c>
      <c r="Q50" s="5">
        <v>51.888154499999999</v>
      </c>
      <c r="R50" s="5">
        <v>110.571186375</v>
      </c>
      <c r="S50" s="5">
        <v>37</v>
      </c>
    </row>
    <row r="51" spans="2:19" x14ac:dyDescent="0.25">
      <c r="B51" s="5" t="s">
        <v>17</v>
      </c>
      <c r="C51" s="5">
        <v>40</v>
      </c>
      <c r="D51" s="20">
        <v>39.843055575000008</v>
      </c>
      <c r="E51" s="20">
        <v>41.078487825000003</v>
      </c>
      <c r="F51" s="20">
        <v>81.538528499999998</v>
      </c>
      <c r="G51" s="5">
        <v>47</v>
      </c>
      <c r="H51" s="5" t="s">
        <v>17</v>
      </c>
      <c r="I51" s="5">
        <v>25</v>
      </c>
      <c r="J51" s="20">
        <v>72.582010199999985</v>
      </c>
      <c r="K51" s="20">
        <v>54.359019000000011</v>
      </c>
      <c r="L51" s="20">
        <v>133.73590657500003</v>
      </c>
      <c r="M51" s="5">
        <v>2</v>
      </c>
      <c r="N51" s="5" t="s">
        <v>17</v>
      </c>
      <c r="O51" s="5">
        <v>22</v>
      </c>
      <c r="P51" s="5">
        <v>79.994603699999999</v>
      </c>
      <c r="Q51" s="5">
        <v>42.9316362</v>
      </c>
      <c r="R51" s="5">
        <v>84.936332699999966</v>
      </c>
      <c r="S51" s="5">
        <v>69</v>
      </c>
    </row>
    <row r="52" spans="2:19" x14ac:dyDescent="0.25">
      <c r="B52" s="5" t="s">
        <v>17</v>
      </c>
      <c r="C52" s="5">
        <v>41</v>
      </c>
      <c r="D52" s="20">
        <v>57.139107074999991</v>
      </c>
      <c r="E52" s="20">
        <v>54.050526450000007</v>
      </c>
      <c r="F52" s="20">
        <v>98.526087449999991</v>
      </c>
      <c r="G52" s="5">
        <v>10</v>
      </c>
      <c r="H52" s="5" t="s">
        <v>17</v>
      </c>
      <c r="I52" s="5">
        <v>26</v>
      </c>
      <c r="J52" s="20">
        <v>28.1064492</v>
      </c>
      <c r="K52" s="20">
        <v>30.268090124999993</v>
      </c>
      <c r="L52" s="20">
        <v>105.93868094999999</v>
      </c>
      <c r="M52" s="5">
        <v>4</v>
      </c>
      <c r="N52" s="5" t="s">
        <v>17</v>
      </c>
      <c r="O52" s="5">
        <v>23</v>
      </c>
      <c r="P52" s="5">
        <v>48.181857749999992</v>
      </c>
      <c r="Q52" s="5">
        <v>37.062967499999999</v>
      </c>
      <c r="R52" s="5">
        <v>65.787132825</v>
      </c>
      <c r="S52" s="5">
        <v>69</v>
      </c>
    </row>
    <row r="53" spans="2:19" x14ac:dyDescent="0.25">
      <c r="B53" s="5" t="s">
        <v>17</v>
      </c>
      <c r="C53" s="5">
        <v>42</v>
      </c>
      <c r="D53" s="20">
        <v>55.903674824999989</v>
      </c>
      <c r="E53" s="20">
        <v>40.460771699999995</v>
      </c>
      <c r="F53" s="20">
        <v>123.23473245000002</v>
      </c>
      <c r="G53" s="5">
        <v>9</v>
      </c>
      <c r="H53" s="5" t="s">
        <v>17</v>
      </c>
      <c r="I53" s="5">
        <v>31</v>
      </c>
      <c r="J53" s="20">
        <v>79.685380124999995</v>
      </c>
      <c r="K53" s="20">
        <v>51.888154499999999</v>
      </c>
      <c r="L53" s="20">
        <v>129.102670125</v>
      </c>
      <c r="M53" s="5">
        <v>3</v>
      </c>
      <c r="N53" s="5" t="s">
        <v>17</v>
      </c>
      <c r="O53" s="5">
        <v>24</v>
      </c>
      <c r="P53" s="5">
        <v>48.491081325000003</v>
      </c>
      <c r="Q53" s="5">
        <v>39.843055575000008</v>
      </c>
      <c r="R53" s="5">
        <v>71.964294075000012</v>
      </c>
      <c r="S53" s="5">
        <v>37</v>
      </c>
    </row>
    <row r="54" spans="2:19" x14ac:dyDescent="0.25">
      <c r="B54" s="5" t="s">
        <v>17</v>
      </c>
      <c r="C54" s="5">
        <v>43</v>
      </c>
      <c r="D54" s="20">
        <v>74.125934999999998</v>
      </c>
      <c r="E54" s="20">
        <v>49.726513574999998</v>
      </c>
      <c r="F54" s="20">
        <v>93.892850999999993</v>
      </c>
      <c r="G54" s="5">
        <v>12</v>
      </c>
      <c r="H54" s="5" t="s">
        <v>17</v>
      </c>
      <c r="I54" s="5">
        <v>32</v>
      </c>
      <c r="J54" s="20">
        <v>67.331057625</v>
      </c>
      <c r="K54" s="20">
        <v>64.551700574999984</v>
      </c>
      <c r="L54" s="20">
        <v>189.63885037499998</v>
      </c>
      <c r="M54" s="5">
        <v>12</v>
      </c>
      <c r="N54" s="5" t="s">
        <v>17</v>
      </c>
      <c r="O54" s="5">
        <v>25</v>
      </c>
      <c r="P54" s="5">
        <v>47.873365200000002</v>
      </c>
      <c r="Q54" s="5">
        <v>32.430462075000001</v>
      </c>
      <c r="R54" s="5">
        <v>91.113493950000006</v>
      </c>
      <c r="S54" s="5">
        <v>21</v>
      </c>
    </row>
    <row r="55" spans="2:19" x14ac:dyDescent="0.25">
      <c r="B55" s="5" t="s">
        <v>17</v>
      </c>
      <c r="C55" s="5">
        <v>44</v>
      </c>
      <c r="D55" s="20">
        <v>52.197378074999996</v>
      </c>
      <c r="E55" s="20">
        <v>47.564141624999984</v>
      </c>
      <c r="F55" s="20">
        <v>74.125934999999998</v>
      </c>
      <c r="G55" s="5">
        <v>24</v>
      </c>
      <c r="H55" s="5" t="s">
        <v>17</v>
      </c>
      <c r="I55" s="5">
        <v>34</v>
      </c>
      <c r="J55" s="20">
        <v>46.637932949999993</v>
      </c>
      <c r="K55" s="20">
        <v>58.374539325000001</v>
      </c>
      <c r="L55" s="20">
        <v>150.41424194999999</v>
      </c>
      <c r="M55" s="5">
        <v>33</v>
      </c>
      <c r="N55" s="5" t="s">
        <v>17</v>
      </c>
      <c r="O55" s="5">
        <v>26</v>
      </c>
      <c r="P55" s="5">
        <v>41.386980375000007</v>
      </c>
      <c r="Q55" s="5">
        <v>29.341881449999999</v>
      </c>
      <c r="R55" s="5">
        <v>75.670590825000005</v>
      </c>
      <c r="S55" s="5">
        <v>20</v>
      </c>
    </row>
    <row r="56" spans="2:19" x14ac:dyDescent="0.25">
      <c r="B56" s="5" t="s">
        <v>17</v>
      </c>
      <c r="C56" s="5">
        <v>53</v>
      </c>
      <c r="D56" s="20">
        <v>32.430462075000001</v>
      </c>
      <c r="E56" s="20">
        <v>55.285958699999988</v>
      </c>
      <c r="F56" s="20">
        <v>71.037354375000007</v>
      </c>
      <c r="G56" s="5">
        <v>78</v>
      </c>
      <c r="H56" s="5" t="s">
        <v>17</v>
      </c>
      <c r="I56" s="5">
        <v>37</v>
      </c>
      <c r="J56" s="20">
        <v>56.829883500000008</v>
      </c>
      <c r="K56" s="20">
        <v>63.31626832500001</v>
      </c>
      <c r="L56" s="20">
        <v>165.85714507499998</v>
      </c>
      <c r="M56" s="5">
        <v>8</v>
      </c>
      <c r="N56" s="5" t="s">
        <v>17</v>
      </c>
      <c r="O56" s="5">
        <v>27</v>
      </c>
      <c r="P56" s="5">
        <v>46.020216824999999</v>
      </c>
      <c r="Q56" s="5">
        <v>27.488733075000006</v>
      </c>
      <c r="R56" s="5">
        <v>86.480257499999993</v>
      </c>
      <c r="S56" s="5">
        <v>30</v>
      </c>
    </row>
    <row r="57" spans="2:19" x14ac:dyDescent="0.25">
      <c r="B57" s="5" t="s">
        <v>18</v>
      </c>
      <c r="C57" s="5">
        <v>1</v>
      </c>
      <c r="D57" s="20">
        <v>31.503522375000003</v>
      </c>
      <c r="E57" s="20">
        <v>27.488733075000006</v>
      </c>
      <c r="F57" s="20">
        <v>135.8975475</v>
      </c>
      <c r="G57" s="5">
        <v>11</v>
      </c>
      <c r="H57" s="5" t="s">
        <v>17</v>
      </c>
      <c r="I57" s="5">
        <v>38</v>
      </c>
      <c r="J57" s="20">
        <v>27.179509499999995</v>
      </c>
      <c r="K57" s="20">
        <v>36.445251374999991</v>
      </c>
      <c r="L57" s="20">
        <v>110.571186375</v>
      </c>
      <c r="M57" s="5">
        <v>1</v>
      </c>
      <c r="N57" s="5" t="s">
        <v>17</v>
      </c>
      <c r="O57" s="5">
        <v>28</v>
      </c>
      <c r="P57" s="5">
        <v>52.505870624999993</v>
      </c>
      <c r="Q57" s="5">
        <v>42.004696499999987</v>
      </c>
      <c r="R57" s="5">
        <v>85.244825250000005</v>
      </c>
      <c r="S57" s="5">
        <v>38</v>
      </c>
    </row>
    <row r="58" spans="2:19" x14ac:dyDescent="0.25">
      <c r="B58" s="5" t="s">
        <v>18</v>
      </c>
      <c r="C58" s="5">
        <v>2</v>
      </c>
      <c r="D58" s="20">
        <v>50.344229699999993</v>
      </c>
      <c r="E58" s="20">
        <v>51.888154499999999</v>
      </c>
      <c r="F58" s="20">
        <v>89.260345574999988</v>
      </c>
      <c r="G58" s="5">
        <v>24</v>
      </c>
      <c r="H58" s="5" t="s">
        <v>17</v>
      </c>
      <c r="I58" s="5">
        <v>40</v>
      </c>
      <c r="J58" s="20">
        <v>60.536180250000001</v>
      </c>
      <c r="K58" s="20">
        <v>38.298399750000002</v>
      </c>
      <c r="L58" s="20">
        <v>98.834579999999988</v>
      </c>
      <c r="M58" s="5">
        <v>3</v>
      </c>
      <c r="N58" s="5" t="s">
        <v>17</v>
      </c>
      <c r="O58" s="5">
        <v>29</v>
      </c>
      <c r="P58" s="5">
        <v>25.635584699999995</v>
      </c>
      <c r="Q58" s="5">
        <v>42.9316362</v>
      </c>
      <c r="R58" s="5">
        <v>78.759171449999982</v>
      </c>
      <c r="S58" s="5">
        <v>42</v>
      </c>
    </row>
    <row r="59" spans="2:19" x14ac:dyDescent="0.25">
      <c r="B59" s="5" t="s">
        <v>18</v>
      </c>
      <c r="C59" s="5">
        <v>3</v>
      </c>
      <c r="D59" s="20">
        <v>45.40250069999999</v>
      </c>
      <c r="E59" s="20">
        <v>40.151548124999998</v>
      </c>
      <c r="F59" s="20">
        <v>109.95347025000001</v>
      </c>
      <c r="G59" s="5">
        <v>35</v>
      </c>
      <c r="H59" s="5" t="s">
        <v>17</v>
      </c>
      <c r="I59" s="5">
        <v>43</v>
      </c>
      <c r="J59" s="20">
        <v>90.495777825000005</v>
      </c>
      <c r="K59" s="20">
        <v>60.227687700000011</v>
      </c>
      <c r="L59" s="20">
        <v>128.17646145000001</v>
      </c>
      <c r="M59" s="5">
        <v>28</v>
      </c>
      <c r="N59" s="5" t="s">
        <v>17</v>
      </c>
      <c r="O59" s="5">
        <v>30</v>
      </c>
      <c r="P59" s="5">
        <v>17.913767624999998</v>
      </c>
      <c r="Q59" s="5">
        <v>46.637932949999993</v>
      </c>
      <c r="R59" s="5">
        <v>83.700900449999992</v>
      </c>
      <c r="S59" s="5">
        <v>59</v>
      </c>
    </row>
    <row r="60" spans="2:19" x14ac:dyDescent="0.25">
      <c r="B60" s="5" t="s">
        <v>18</v>
      </c>
      <c r="C60" s="5">
        <v>7</v>
      </c>
      <c r="D60" s="20">
        <v>53.123586750000008</v>
      </c>
      <c r="E60" s="20">
        <v>39.843055575000008</v>
      </c>
      <c r="F60" s="20">
        <v>100.99695195</v>
      </c>
      <c r="G60" s="5">
        <v>8</v>
      </c>
      <c r="H60" s="5" t="s">
        <v>18</v>
      </c>
      <c r="I60" s="5">
        <v>13</v>
      </c>
      <c r="J60" s="20">
        <v>43.549352324999994</v>
      </c>
      <c r="K60" s="20">
        <v>37.989907200000005</v>
      </c>
      <c r="L60" s="20">
        <v>90.495777825000005</v>
      </c>
      <c r="M60" s="5">
        <v>12</v>
      </c>
      <c r="N60" s="5" t="s">
        <v>17</v>
      </c>
      <c r="O60" s="5">
        <v>32</v>
      </c>
      <c r="P60" s="5">
        <v>33.974386875</v>
      </c>
      <c r="Q60" s="5">
        <v>42.622412624999988</v>
      </c>
      <c r="R60" s="5">
        <v>57.756823199999992</v>
      </c>
      <c r="S60" s="5">
        <v>34</v>
      </c>
    </row>
    <row r="61" spans="2:19" x14ac:dyDescent="0.25">
      <c r="B61" s="5" t="s">
        <v>18</v>
      </c>
      <c r="C61" s="5">
        <v>10</v>
      </c>
      <c r="D61" s="20">
        <v>42.313920075000006</v>
      </c>
      <c r="E61" s="20">
        <v>40.769264249999992</v>
      </c>
      <c r="F61" s="20">
        <v>73.199726324999986</v>
      </c>
      <c r="G61" s="5">
        <v>27</v>
      </c>
      <c r="H61" s="5" t="s">
        <v>18</v>
      </c>
      <c r="I61" s="5">
        <v>15</v>
      </c>
      <c r="J61" s="20">
        <v>56.521390949999983</v>
      </c>
      <c r="K61" s="20">
        <v>40.769264249999992</v>
      </c>
      <c r="L61" s="20">
        <v>108.71803799999998</v>
      </c>
      <c r="M61" s="5">
        <v>21</v>
      </c>
      <c r="N61" s="5" t="s">
        <v>17</v>
      </c>
      <c r="O61" s="5">
        <v>33</v>
      </c>
      <c r="P61" s="5">
        <v>38.607623325000006</v>
      </c>
      <c r="Q61" s="5">
        <v>33.048178199999995</v>
      </c>
      <c r="R61" s="5">
        <v>50.961945825000001</v>
      </c>
      <c r="S61" s="5">
        <v>41</v>
      </c>
    </row>
    <row r="62" spans="2:19" x14ac:dyDescent="0.25">
      <c r="B62" s="5" t="s">
        <v>18</v>
      </c>
      <c r="C62" s="5">
        <v>13</v>
      </c>
      <c r="D62" s="20">
        <v>36.445251374999991</v>
      </c>
      <c r="E62" s="20">
        <v>45.710993250000001</v>
      </c>
      <c r="F62" s="20">
        <v>130.33810237499998</v>
      </c>
      <c r="G62" s="5">
        <v>2</v>
      </c>
      <c r="H62" s="5" t="s">
        <v>18</v>
      </c>
      <c r="I62" s="5">
        <v>22</v>
      </c>
      <c r="J62" s="20">
        <v>59.918464124999993</v>
      </c>
      <c r="K62" s="20">
        <v>58.683031875000005</v>
      </c>
      <c r="L62" s="20">
        <v>142.692424875</v>
      </c>
      <c r="M62" s="5">
        <v>24</v>
      </c>
      <c r="N62" s="5" t="s">
        <v>17</v>
      </c>
      <c r="O62" s="5">
        <v>35</v>
      </c>
      <c r="P62" s="5">
        <v>48.799573874999986</v>
      </c>
      <c r="Q62" s="5">
        <v>38.298399750000002</v>
      </c>
      <c r="R62" s="5">
        <v>40.769264249999992</v>
      </c>
      <c r="S62" s="5">
        <v>28</v>
      </c>
    </row>
    <row r="63" spans="2:19" x14ac:dyDescent="0.25">
      <c r="B63" s="5" t="s">
        <v>18</v>
      </c>
      <c r="C63" s="5">
        <v>16</v>
      </c>
      <c r="D63" s="20">
        <v>48.181857749999992</v>
      </c>
      <c r="E63" s="20">
        <v>50.344229699999993</v>
      </c>
      <c r="F63" s="20">
        <v>96.363715500000012</v>
      </c>
      <c r="G63" s="5">
        <v>63</v>
      </c>
      <c r="H63" s="5" t="s">
        <v>18</v>
      </c>
      <c r="I63" s="5">
        <v>28</v>
      </c>
      <c r="J63" s="20">
        <v>31.503522375000003</v>
      </c>
      <c r="K63" s="20">
        <v>31.195029824999992</v>
      </c>
      <c r="L63" s="20">
        <v>103.776309</v>
      </c>
      <c r="M63" s="5">
        <v>38</v>
      </c>
      <c r="N63" s="5" t="s">
        <v>17</v>
      </c>
      <c r="O63" s="5">
        <v>36</v>
      </c>
      <c r="P63" s="5">
        <v>58.374539325000001</v>
      </c>
      <c r="Q63" s="5">
        <v>30.577313700000001</v>
      </c>
      <c r="R63" s="5">
        <v>74.435158574999974</v>
      </c>
      <c r="S63" s="5">
        <v>19</v>
      </c>
    </row>
    <row r="64" spans="2:19" x14ac:dyDescent="0.25">
      <c r="B64" s="5" t="s">
        <v>18</v>
      </c>
      <c r="C64" s="5">
        <v>18</v>
      </c>
      <c r="D64" s="20">
        <v>30.885806250000002</v>
      </c>
      <c r="E64" s="20">
        <v>43.857844874999998</v>
      </c>
      <c r="F64" s="20">
        <v>69.493429575000008</v>
      </c>
      <c r="G64" s="5">
        <v>35</v>
      </c>
      <c r="H64" s="5" t="s">
        <v>18</v>
      </c>
      <c r="I64" s="5">
        <v>30</v>
      </c>
      <c r="J64" s="20">
        <v>47.564141624999984</v>
      </c>
      <c r="K64" s="20">
        <v>43.857844874999998</v>
      </c>
      <c r="L64" s="20">
        <v>104.70324870000002</v>
      </c>
      <c r="M64" s="5">
        <v>15</v>
      </c>
      <c r="N64" s="5" t="s">
        <v>17</v>
      </c>
      <c r="O64" s="5">
        <v>38</v>
      </c>
      <c r="P64" s="5">
        <v>53.432810325000013</v>
      </c>
      <c r="Q64" s="5">
        <v>68.566489875000002</v>
      </c>
      <c r="R64" s="5">
        <v>113.96899057499996</v>
      </c>
      <c r="S64" s="5">
        <v>9</v>
      </c>
    </row>
    <row r="65" spans="2:19" x14ac:dyDescent="0.25">
      <c r="B65" s="5" t="s">
        <v>18</v>
      </c>
      <c r="C65" s="5">
        <v>19</v>
      </c>
      <c r="D65" s="20">
        <v>42.622412624999988</v>
      </c>
      <c r="E65" s="20">
        <v>45.093277125</v>
      </c>
      <c r="F65" s="20">
        <v>89.260345574999988</v>
      </c>
      <c r="G65" s="5">
        <v>2</v>
      </c>
      <c r="H65" s="5" t="s">
        <v>18</v>
      </c>
      <c r="I65" s="5">
        <v>32</v>
      </c>
      <c r="J65" s="20">
        <v>40.460771699999995</v>
      </c>
      <c r="K65" s="20">
        <v>47.255649075000008</v>
      </c>
      <c r="L65" s="20">
        <v>92.03970262499999</v>
      </c>
      <c r="M65" s="5">
        <v>12</v>
      </c>
      <c r="N65" s="5" t="s">
        <v>17</v>
      </c>
      <c r="O65" s="5">
        <v>39</v>
      </c>
      <c r="P65" s="5">
        <v>38.916115874999996</v>
      </c>
      <c r="Q65" s="5">
        <v>32.121238500000004</v>
      </c>
      <c r="R65" s="5">
        <v>67.948773749999987</v>
      </c>
      <c r="S65" s="5">
        <v>13</v>
      </c>
    </row>
    <row r="66" spans="2:19" x14ac:dyDescent="0.25">
      <c r="B66" s="5" t="s">
        <v>18</v>
      </c>
      <c r="C66" s="5">
        <v>24</v>
      </c>
      <c r="D66" s="20">
        <v>48.181857749999992</v>
      </c>
      <c r="E66" s="20">
        <v>45.40250069999999</v>
      </c>
      <c r="F66" s="20">
        <v>113.35127444999998</v>
      </c>
      <c r="G66" s="5">
        <v>32</v>
      </c>
      <c r="H66" s="5" t="s">
        <v>18</v>
      </c>
      <c r="I66" s="5">
        <v>33</v>
      </c>
      <c r="J66" s="20">
        <v>82.156244624999999</v>
      </c>
      <c r="K66" s="20">
        <v>44.784784574999989</v>
      </c>
      <c r="L66" s="20">
        <v>164.31248925</v>
      </c>
      <c r="M66" s="5">
        <v>1</v>
      </c>
      <c r="N66" s="5" t="s">
        <v>17</v>
      </c>
      <c r="O66" s="5">
        <v>40</v>
      </c>
      <c r="P66" s="5">
        <v>27.488733075000006</v>
      </c>
      <c r="Q66" s="5">
        <v>30.885806250000002</v>
      </c>
      <c r="R66" s="5">
        <v>85.862541374999978</v>
      </c>
      <c r="S66" s="5">
        <v>34</v>
      </c>
    </row>
    <row r="67" spans="2:19" x14ac:dyDescent="0.25">
      <c r="B67" s="5" t="s">
        <v>18</v>
      </c>
      <c r="C67" s="5">
        <v>28</v>
      </c>
      <c r="D67" s="20">
        <v>31.195029824999992</v>
      </c>
      <c r="E67" s="20">
        <v>29.959597574999997</v>
      </c>
      <c r="F67" s="20">
        <v>67.640281200000004</v>
      </c>
      <c r="G67" s="5">
        <v>49</v>
      </c>
      <c r="H67" s="5" t="s">
        <v>18</v>
      </c>
      <c r="I67" s="5">
        <v>36</v>
      </c>
      <c r="J67" s="20">
        <v>54.976735125000012</v>
      </c>
      <c r="K67" s="20">
        <v>37.989907200000005</v>
      </c>
      <c r="L67" s="20">
        <v>113.96899057499996</v>
      </c>
      <c r="M67" s="5">
        <v>14</v>
      </c>
      <c r="N67" s="5" t="s">
        <v>18</v>
      </c>
      <c r="O67" s="5">
        <v>1</v>
      </c>
      <c r="P67" s="5">
        <v>20.693855699999997</v>
      </c>
      <c r="Q67" s="5">
        <v>30.885806250000002</v>
      </c>
      <c r="R67" s="5">
        <v>140.83927649999998</v>
      </c>
      <c r="S67" s="5">
        <v>25</v>
      </c>
    </row>
    <row r="68" spans="2:19" x14ac:dyDescent="0.25">
      <c r="B68" s="5" t="s">
        <v>18</v>
      </c>
      <c r="C68" s="5">
        <v>31</v>
      </c>
      <c r="D68" s="20">
        <v>43.857844874999998</v>
      </c>
      <c r="E68" s="20">
        <v>41.078487825000003</v>
      </c>
      <c r="F68" s="20">
        <v>153.81131512499999</v>
      </c>
      <c r="G68" s="5">
        <v>31</v>
      </c>
      <c r="H68" s="5" t="s">
        <v>18</v>
      </c>
      <c r="I68" s="5">
        <v>37</v>
      </c>
      <c r="J68" s="20">
        <v>53.741302874999988</v>
      </c>
      <c r="K68" s="20">
        <v>53.123586750000008</v>
      </c>
      <c r="L68" s="20">
        <v>113.96899057499996</v>
      </c>
      <c r="M68" s="5">
        <v>1</v>
      </c>
      <c r="N68" s="5" t="s">
        <v>18</v>
      </c>
      <c r="O68" s="5">
        <v>2</v>
      </c>
      <c r="P68" s="5">
        <v>24.708644999999997</v>
      </c>
      <c r="Q68" s="5">
        <v>35.209819124999996</v>
      </c>
      <c r="R68" s="5">
        <v>71.655070499999994</v>
      </c>
      <c r="S68" s="5">
        <v>22</v>
      </c>
    </row>
    <row r="69" spans="2:19" x14ac:dyDescent="0.25">
      <c r="B69" s="5" t="s">
        <v>18</v>
      </c>
      <c r="C69" s="5">
        <v>35</v>
      </c>
      <c r="D69" s="20">
        <v>44.475560999999992</v>
      </c>
      <c r="E69" s="20">
        <v>42.004696499999987</v>
      </c>
      <c r="F69" s="20">
        <v>91.113493950000006</v>
      </c>
      <c r="G69" s="5">
        <v>5</v>
      </c>
      <c r="H69" s="5" t="s">
        <v>18</v>
      </c>
      <c r="I69" s="5">
        <v>39</v>
      </c>
      <c r="J69" s="20">
        <v>44.784784574999989</v>
      </c>
      <c r="K69" s="20">
        <v>44.475560999999992</v>
      </c>
      <c r="L69" s="20">
        <v>193.34514712500001</v>
      </c>
      <c r="M69" s="5">
        <v>4</v>
      </c>
      <c r="N69" s="5" t="s">
        <v>18</v>
      </c>
      <c r="O69" s="5">
        <v>3</v>
      </c>
      <c r="P69" s="5">
        <v>105.93868094999999</v>
      </c>
      <c r="Q69" s="5">
        <v>76.906023075000007</v>
      </c>
      <c r="R69" s="5">
        <v>153.81131512499999</v>
      </c>
      <c r="S69" s="5">
        <v>22</v>
      </c>
    </row>
    <row r="70" spans="2:19" x14ac:dyDescent="0.25">
      <c r="B70" s="5" t="s">
        <v>18</v>
      </c>
      <c r="C70" s="5">
        <v>37</v>
      </c>
      <c r="D70" s="20">
        <v>51.579661950000009</v>
      </c>
      <c r="E70" s="20">
        <v>41.386980375000007</v>
      </c>
      <c r="F70" s="20">
        <v>105.629457375</v>
      </c>
      <c r="G70" s="5">
        <v>2</v>
      </c>
      <c r="H70" s="5" t="s">
        <v>18</v>
      </c>
      <c r="I70" s="5">
        <v>43</v>
      </c>
      <c r="J70" s="20">
        <v>46.946425499999989</v>
      </c>
      <c r="K70" s="20">
        <v>59.300748000000013</v>
      </c>
      <c r="L70" s="20">
        <v>123.23473245000002</v>
      </c>
      <c r="M70" s="5">
        <v>32</v>
      </c>
      <c r="N70" s="5" t="s">
        <v>18</v>
      </c>
      <c r="O70" s="5">
        <v>4</v>
      </c>
      <c r="P70" s="5">
        <v>64.551700574999984</v>
      </c>
      <c r="Q70" s="5">
        <v>74.743651124999985</v>
      </c>
      <c r="R70" s="5">
        <v>119.52843570000002</v>
      </c>
      <c r="S70" s="5">
        <v>23</v>
      </c>
    </row>
    <row r="71" spans="2:19" x14ac:dyDescent="0.25">
      <c r="B71" s="5" t="s">
        <v>18</v>
      </c>
      <c r="C71" s="5">
        <v>39</v>
      </c>
      <c r="D71" s="20">
        <v>44.475560999999992</v>
      </c>
      <c r="E71" s="20">
        <v>54.359019000000011</v>
      </c>
      <c r="F71" s="20">
        <v>147.94337744999999</v>
      </c>
      <c r="G71" s="5">
        <v>7</v>
      </c>
      <c r="H71" s="5" t="s">
        <v>18</v>
      </c>
      <c r="I71" s="5">
        <v>45</v>
      </c>
      <c r="J71" s="20">
        <v>49.726513574999998</v>
      </c>
      <c r="K71" s="20">
        <v>54.050526450000007</v>
      </c>
      <c r="L71" s="20">
        <v>154.42903125000004</v>
      </c>
      <c r="M71" s="5">
        <v>26</v>
      </c>
      <c r="N71" s="5" t="s">
        <v>18</v>
      </c>
      <c r="O71" s="5">
        <v>5</v>
      </c>
      <c r="P71" s="5">
        <v>34.592102999999994</v>
      </c>
      <c r="Q71" s="5">
        <v>49.417289999999994</v>
      </c>
      <c r="R71" s="5">
        <v>57.139107074999991</v>
      </c>
      <c r="S71" s="5">
        <v>20</v>
      </c>
    </row>
    <row r="72" spans="2:19" x14ac:dyDescent="0.25">
      <c r="B72" s="5" t="s">
        <v>18</v>
      </c>
      <c r="C72" s="5">
        <v>41</v>
      </c>
      <c r="D72" s="20">
        <v>46.328709375000003</v>
      </c>
      <c r="E72" s="20">
        <v>42.622412624999988</v>
      </c>
      <c r="F72" s="20">
        <v>98.526087449999991</v>
      </c>
      <c r="G72" s="5">
        <v>17</v>
      </c>
      <c r="H72" s="5"/>
      <c r="I72" s="5"/>
      <c r="J72" s="20"/>
      <c r="K72" s="20"/>
      <c r="L72" s="20"/>
      <c r="M72" s="5"/>
      <c r="N72" s="5" t="s">
        <v>18</v>
      </c>
      <c r="O72" s="5">
        <v>6</v>
      </c>
      <c r="P72" s="5">
        <v>81.230035950000001</v>
      </c>
      <c r="Q72" s="5">
        <v>43.857844874999998</v>
      </c>
      <c r="R72" s="5">
        <v>54.359019000000011</v>
      </c>
      <c r="S72" s="5">
        <v>60</v>
      </c>
    </row>
    <row r="73" spans="2:19" x14ac:dyDescent="0.25">
      <c r="B73" s="5" t="s">
        <v>18</v>
      </c>
      <c r="C73" s="5">
        <v>46</v>
      </c>
      <c r="D73" s="20">
        <v>54.976735125000012</v>
      </c>
      <c r="E73" s="20">
        <v>43.549352324999994</v>
      </c>
      <c r="F73" s="20">
        <v>141.14850007499999</v>
      </c>
      <c r="G73" s="5">
        <v>23</v>
      </c>
      <c r="H73" s="5"/>
      <c r="I73" s="5"/>
      <c r="J73" s="20"/>
      <c r="K73" s="20"/>
      <c r="L73" s="20"/>
      <c r="M73" s="5"/>
      <c r="N73" s="5" t="s">
        <v>18</v>
      </c>
      <c r="O73" s="5">
        <v>7</v>
      </c>
      <c r="P73" s="5">
        <v>42.622412624999988</v>
      </c>
      <c r="Q73" s="5">
        <v>50.961945825000001</v>
      </c>
      <c r="R73" s="5">
        <v>48.181857749999992</v>
      </c>
      <c r="S73" s="5">
        <v>27</v>
      </c>
    </row>
    <row r="74" spans="2:19" x14ac:dyDescent="0.25">
      <c r="B74" s="4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 t="s">
        <v>18</v>
      </c>
      <c r="O74" s="5">
        <v>8</v>
      </c>
      <c r="P74" s="5">
        <v>56.521390949999983</v>
      </c>
      <c r="Q74" s="5">
        <v>34.283610449999998</v>
      </c>
      <c r="R74" s="5">
        <v>103.776309</v>
      </c>
      <c r="S74" s="5">
        <v>5</v>
      </c>
    </row>
    <row r="75" spans="2:19" x14ac:dyDescent="0.25">
      <c r="B75" s="4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 t="s">
        <v>18</v>
      </c>
      <c r="O75" s="5">
        <v>9</v>
      </c>
      <c r="P75" s="5">
        <v>21.002348249999997</v>
      </c>
      <c r="Q75" s="5">
        <v>42.313920075000006</v>
      </c>
      <c r="R75" s="5">
        <v>98.216863874999987</v>
      </c>
      <c r="S75" s="5">
        <v>13</v>
      </c>
    </row>
    <row r="76" spans="2:19" x14ac:dyDescent="0.25">
      <c r="B76" s="4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 t="s">
        <v>18</v>
      </c>
      <c r="O76" s="5">
        <v>10</v>
      </c>
      <c r="P76" s="5">
        <v>44.475560999999992</v>
      </c>
      <c r="Q76" s="5">
        <v>40.151548124999998</v>
      </c>
      <c r="R76" s="5">
        <v>128.17646145000001</v>
      </c>
      <c r="S76" s="5">
        <v>30</v>
      </c>
    </row>
    <row r="77" spans="2:19" x14ac:dyDescent="0.25">
      <c r="B77" s="4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 t="s">
        <v>18</v>
      </c>
      <c r="O77" s="5">
        <v>11</v>
      </c>
      <c r="P77" s="5">
        <v>41.69620394999999</v>
      </c>
      <c r="Q77" s="5">
        <v>49.417289999999994</v>
      </c>
      <c r="R77" s="5">
        <v>106.86488962499998</v>
      </c>
      <c r="S77" s="5">
        <v>13</v>
      </c>
    </row>
    <row r="78" spans="2:19" x14ac:dyDescent="0.25">
      <c r="B78" s="4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 t="s">
        <v>18</v>
      </c>
      <c r="O78" s="5">
        <v>12</v>
      </c>
      <c r="P78" s="5">
        <v>43.24012874999999</v>
      </c>
      <c r="Q78" s="5">
        <v>40.460771699999995</v>
      </c>
      <c r="R78" s="5">
        <v>98.834579999999988</v>
      </c>
      <c r="S78" s="5">
        <v>22</v>
      </c>
    </row>
    <row r="79" spans="2:19" x14ac:dyDescent="0.25">
      <c r="B79" s="4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 t="s">
        <v>18</v>
      </c>
      <c r="O79" s="5">
        <v>13</v>
      </c>
      <c r="P79" s="5">
        <v>50.961945825000001</v>
      </c>
      <c r="Q79" s="5">
        <v>45.40250069999999</v>
      </c>
      <c r="R79" s="5">
        <v>132.500474325</v>
      </c>
      <c r="S79" s="5">
        <v>23</v>
      </c>
    </row>
    <row r="80" spans="2:19" x14ac:dyDescent="0.25">
      <c r="B80" s="4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 t="s">
        <v>18</v>
      </c>
      <c r="O80" s="5">
        <v>14</v>
      </c>
      <c r="P80" s="5">
        <v>25.944077249999999</v>
      </c>
      <c r="Q80" s="5">
        <v>25.635584699999995</v>
      </c>
      <c r="R80" s="5">
        <v>78.14145532500001</v>
      </c>
      <c r="S80" s="5">
        <v>15</v>
      </c>
    </row>
    <row r="81" spans="2:19" x14ac:dyDescent="0.25">
      <c r="B81" s="4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 t="s">
        <v>18</v>
      </c>
      <c r="O81" s="5">
        <v>15</v>
      </c>
      <c r="P81" s="5">
        <v>50.652722249999997</v>
      </c>
      <c r="Q81" s="5">
        <v>46.946425499999989</v>
      </c>
      <c r="R81" s="5">
        <v>80.920812375000011</v>
      </c>
      <c r="S81" s="5">
        <v>4</v>
      </c>
    </row>
    <row r="82" spans="2:19" x14ac:dyDescent="0.25">
      <c r="B82" s="4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 t="s">
        <v>18</v>
      </c>
      <c r="O82" s="5">
        <v>16</v>
      </c>
      <c r="P82" s="5">
        <v>46.637932949999993</v>
      </c>
      <c r="Q82" s="5">
        <v>42.9316362</v>
      </c>
      <c r="R82" s="5">
        <v>129.72038624999999</v>
      </c>
      <c r="S82" s="5">
        <v>28</v>
      </c>
    </row>
    <row r="83" spans="2:19" x14ac:dyDescent="0.25">
      <c r="B83" s="4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 t="s">
        <v>18</v>
      </c>
      <c r="O83" s="5">
        <v>17</v>
      </c>
      <c r="P83" s="5">
        <v>29.650374000000003</v>
      </c>
      <c r="Q83" s="5">
        <v>31.503522375000003</v>
      </c>
      <c r="R83" s="5">
        <v>70.111145700000009</v>
      </c>
      <c r="S83" s="5">
        <v>21</v>
      </c>
    </row>
    <row r="84" spans="2:19" x14ac:dyDescent="0.25">
      <c r="B84" s="4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 t="s">
        <v>18</v>
      </c>
      <c r="O84" s="5">
        <v>18</v>
      </c>
      <c r="P84" s="5">
        <v>24.090928875000003</v>
      </c>
      <c r="Q84" s="5">
        <v>27.797225624999996</v>
      </c>
      <c r="R84" s="5">
        <v>79.994603699999999</v>
      </c>
      <c r="S84" s="5">
        <v>6</v>
      </c>
    </row>
    <row r="85" spans="2:19" x14ac:dyDescent="0.25">
      <c r="B85" s="4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 t="s">
        <v>18</v>
      </c>
      <c r="O85" s="5">
        <v>19</v>
      </c>
      <c r="P85" s="5">
        <v>40.460771699999995</v>
      </c>
      <c r="Q85" s="5">
        <v>36.754474950000009</v>
      </c>
      <c r="R85" s="5">
        <v>117.98377987500001</v>
      </c>
      <c r="S85" s="5">
        <v>2</v>
      </c>
    </row>
    <row r="86" spans="2:19" x14ac:dyDescent="0.25">
      <c r="B86" s="4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 t="s">
        <v>18</v>
      </c>
      <c r="O86" s="5">
        <v>20</v>
      </c>
      <c r="P86" s="5">
        <v>30.885806250000002</v>
      </c>
      <c r="Q86" s="5">
        <v>42.9316362</v>
      </c>
      <c r="R86" s="5">
        <v>57.756823199999992</v>
      </c>
      <c r="S86" s="5">
        <v>10</v>
      </c>
    </row>
    <row r="87" spans="2:19" x14ac:dyDescent="0.25">
      <c r="B87" s="4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45"/>
      <c r="O87" s="5"/>
      <c r="P87" s="5"/>
      <c r="Q87" s="5"/>
      <c r="R87" s="5"/>
      <c r="S87" s="5"/>
    </row>
    <row r="88" spans="2:19" x14ac:dyDescent="0.25">
      <c r="B88" s="4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45"/>
      <c r="O88" s="5"/>
      <c r="P88" s="5"/>
      <c r="Q88" s="5"/>
      <c r="R88" s="5"/>
      <c r="S88" s="5"/>
    </row>
    <row r="89" spans="2:19" x14ac:dyDescent="0.25">
      <c r="C89" s="2" t="s">
        <v>11</v>
      </c>
      <c r="D89" s="6">
        <v>49.492491586071438</v>
      </c>
      <c r="E89" s="6">
        <v>47.449600450714293</v>
      </c>
      <c r="F89" s="6">
        <v>106.04853312107142</v>
      </c>
      <c r="G89" s="1"/>
      <c r="I89" s="2" t="s">
        <v>11</v>
      </c>
      <c r="J89" s="6">
        <v>48.672569031617648</v>
      </c>
      <c r="K89" s="6">
        <v>40.873897578308807</v>
      </c>
      <c r="L89" s="6">
        <v>108.07777835404413</v>
      </c>
      <c r="M89" s="1"/>
      <c r="O89" s="2" t="s">
        <v>11</v>
      </c>
      <c r="P89" s="6">
        <v>43.503966370426824</v>
      </c>
      <c r="Q89" s="6">
        <v>41.08584264969511</v>
      </c>
      <c r="R89" s="6">
        <v>87.520024668292663</v>
      </c>
      <c r="S89" s="1"/>
    </row>
    <row r="90" spans="2:19" x14ac:dyDescent="0.25">
      <c r="C90" s="2" t="s">
        <v>12</v>
      </c>
      <c r="D90" s="6">
        <v>12.837976217559669</v>
      </c>
      <c r="E90" s="6">
        <v>11.577441928816244</v>
      </c>
      <c r="F90" s="6">
        <v>28.723002104419518</v>
      </c>
      <c r="G90" s="1"/>
      <c r="I90" s="2" t="s">
        <v>12</v>
      </c>
      <c r="J90" s="6">
        <v>13.470454666589042</v>
      </c>
      <c r="K90" s="6">
        <v>10.435297384321688</v>
      </c>
      <c r="L90" s="6">
        <v>30.594146957568682</v>
      </c>
      <c r="M90" s="1"/>
      <c r="O90" s="2" t="s">
        <v>12</v>
      </c>
      <c r="P90" s="6">
        <v>14.83508307994736</v>
      </c>
      <c r="Q90" s="6">
        <v>11.175935138764814</v>
      </c>
      <c r="R90" s="6">
        <v>28.014942452315974</v>
      </c>
      <c r="S90" s="1"/>
    </row>
    <row r="91" spans="2:19" x14ac:dyDescent="0.25">
      <c r="C91" s="2" t="s">
        <v>102</v>
      </c>
      <c r="D91" s="6">
        <v>1.5344316461181862</v>
      </c>
      <c r="E91" s="6">
        <v>1.383768981622874</v>
      </c>
      <c r="F91" s="6">
        <v>3.4330553861174202</v>
      </c>
      <c r="G91" s="1"/>
      <c r="I91" s="2" t="s">
        <v>102</v>
      </c>
      <c r="J91" s="7">
        <v>1.6335325710423807</v>
      </c>
      <c r="K91" s="7">
        <v>1.2654656867732355</v>
      </c>
      <c r="L91" s="7">
        <v>3.7100852774036728</v>
      </c>
      <c r="M91" s="1"/>
      <c r="O91" s="2" t="s">
        <v>102</v>
      </c>
      <c r="P91" s="7">
        <v>1.6382608639657215</v>
      </c>
      <c r="Q91" s="7">
        <v>1.2341755726873003</v>
      </c>
      <c r="R91" s="7">
        <v>3.0937328479082566</v>
      </c>
      <c r="S91" s="1"/>
    </row>
    <row r="92" spans="2:19" x14ac:dyDescent="0.25">
      <c r="C92" s="8" t="s">
        <v>14</v>
      </c>
      <c r="D92" s="7">
        <v>70</v>
      </c>
      <c r="E92" s="1"/>
      <c r="F92" s="1"/>
      <c r="G92" s="1"/>
      <c r="I92" s="8" t="s">
        <v>14</v>
      </c>
      <c r="J92" s="7">
        <v>68</v>
      </c>
      <c r="K92" s="1"/>
      <c r="L92" s="1"/>
      <c r="M92" s="1"/>
      <c r="O92" s="8" t="s">
        <v>14</v>
      </c>
      <c r="P92" s="7">
        <v>83</v>
      </c>
      <c r="Q92" s="1"/>
      <c r="R92" s="1"/>
      <c r="S92" s="1"/>
    </row>
    <row r="93" spans="2:19" x14ac:dyDescent="0.25">
      <c r="C93" s="2" t="s">
        <v>15</v>
      </c>
      <c r="D93" s="1">
        <v>3</v>
      </c>
      <c r="E93" s="1"/>
      <c r="F93" s="1"/>
      <c r="G93" s="1"/>
      <c r="I93" s="2" t="s">
        <v>15</v>
      </c>
      <c r="J93" s="1">
        <v>3</v>
      </c>
      <c r="O93" s="2" t="s">
        <v>15</v>
      </c>
      <c r="P93" s="1">
        <v>3</v>
      </c>
    </row>
  </sheetData>
  <mergeCells count="6">
    <mergeCell ref="B1:G1"/>
    <mergeCell ref="D2:F2"/>
    <mergeCell ref="H1:M1"/>
    <mergeCell ref="J2:L2"/>
    <mergeCell ref="N1:S1"/>
    <mergeCell ref="P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workbookViewId="0"/>
  </sheetViews>
  <sheetFormatPr defaultRowHeight="15" x14ac:dyDescent="0.25"/>
  <cols>
    <col min="2" max="2" width="53.42578125" bestFit="1" customWidth="1"/>
    <col min="3" max="3" width="14.5703125" bestFit="1" customWidth="1"/>
    <col min="4" max="4" width="15.85546875" bestFit="1" customWidth="1"/>
    <col min="5" max="5" width="14.5703125" bestFit="1" customWidth="1"/>
    <col min="6" max="7" width="16.28515625" bestFit="1" customWidth="1"/>
  </cols>
  <sheetData>
    <row r="2" spans="2:7" x14ac:dyDescent="0.25">
      <c r="B2" s="33" t="s">
        <v>20</v>
      </c>
    </row>
    <row r="4" spans="2:7" ht="15.75" thickBot="1" x14ac:dyDescent="0.3"/>
    <row r="5" spans="2:7" x14ac:dyDescent="0.25">
      <c r="B5" s="34" t="s">
        <v>103</v>
      </c>
      <c r="C5" s="35"/>
      <c r="D5" s="35"/>
      <c r="E5" s="35"/>
      <c r="F5" s="35"/>
      <c r="G5" s="36"/>
    </row>
    <row r="6" spans="2:7" x14ac:dyDescent="0.25">
      <c r="B6" s="37"/>
      <c r="C6" s="38"/>
      <c r="D6" s="38"/>
      <c r="E6" s="38"/>
      <c r="F6" s="38"/>
      <c r="G6" s="39"/>
    </row>
    <row r="7" spans="2:7" x14ac:dyDescent="0.25">
      <c r="B7" s="37" t="s">
        <v>104</v>
      </c>
      <c r="C7" s="38">
        <v>1</v>
      </c>
      <c r="D7" s="38"/>
      <c r="E7" s="38"/>
      <c r="F7" s="38"/>
      <c r="G7" s="39"/>
    </row>
    <row r="8" spans="2:7" x14ac:dyDescent="0.25">
      <c r="B8" s="37" t="s">
        <v>23</v>
      </c>
      <c r="C8" s="38">
        <v>3</v>
      </c>
      <c r="D8" s="38"/>
      <c r="E8" s="38"/>
      <c r="F8" s="38"/>
      <c r="G8" s="39"/>
    </row>
    <row r="9" spans="2:7" x14ac:dyDescent="0.25">
      <c r="B9" s="37" t="s">
        <v>24</v>
      </c>
      <c r="C9" s="38">
        <v>0.05</v>
      </c>
      <c r="D9" s="38"/>
      <c r="E9" s="38"/>
      <c r="F9" s="38"/>
      <c r="G9" s="39"/>
    </row>
    <row r="10" spans="2:7" x14ac:dyDescent="0.25">
      <c r="B10" s="37"/>
      <c r="C10" s="38"/>
      <c r="D10" s="38"/>
      <c r="E10" s="38"/>
      <c r="F10" s="38"/>
      <c r="G10" s="39"/>
    </row>
    <row r="11" spans="2:7" x14ac:dyDescent="0.25">
      <c r="B11" s="40" t="s">
        <v>109</v>
      </c>
      <c r="C11" s="38" t="s">
        <v>25</v>
      </c>
      <c r="D11" s="38" t="s">
        <v>26</v>
      </c>
      <c r="E11" s="38" t="s">
        <v>27</v>
      </c>
      <c r="F11" s="38" t="s">
        <v>28</v>
      </c>
      <c r="G11" s="39"/>
    </row>
    <row r="12" spans="2:7" x14ac:dyDescent="0.25">
      <c r="B12" s="37" t="s">
        <v>105</v>
      </c>
      <c r="C12" s="38">
        <v>3.0960000000000001</v>
      </c>
      <c r="D12" s="38" t="s">
        <v>30</v>
      </c>
      <c r="E12" s="38" t="s">
        <v>31</v>
      </c>
      <c r="F12" s="15" t="s">
        <v>32</v>
      </c>
      <c r="G12" s="39"/>
    </row>
    <row r="13" spans="2:7" x14ac:dyDescent="0.25">
      <c r="B13" s="37" t="s">
        <v>106</v>
      </c>
      <c r="C13" s="38">
        <v>26.26</v>
      </c>
      <c r="D13" s="38" t="s">
        <v>34</v>
      </c>
      <c r="E13" s="38" t="s">
        <v>107</v>
      </c>
      <c r="F13" s="15">
        <v>3.3799999999999997E-2</v>
      </c>
      <c r="G13" s="39"/>
    </row>
    <row r="14" spans="2:7" x14ac:dyDescent="0.25">
      <c r="B14" s="37" t="s">
        <v>108</v>
      </c>
      <c r="C14" s="38">
        <v>23.16</v>
      </c>
      <c r="D14" s="38" t="s">
        <v>30</v>
      </c>
      <c r="E14" s="38" t="s">
        <v>31</v>
      </c>
      <c r="F14" s="15">
        <v>7.9600000000000004E-2</v>
      </c>
      <c r="G14" s="39"/>
    </row>
    <row r="15" spans="2:7" x14ac:dyDescent="0.25">
      <c r="B15" s="37"/>
      <c r="C15" s="38"/>
      <c r="D15" s="38"/>
      <c r="E15" s="38"/>
      <c r="F15" s="38"/>
      <c r="G15" s="39"/>
    </row>
    <row r="16" spans="2:7" x14ac:dyDescent="0.25">
      <c r="B16" s="37" t="s">
        <v>38</v>
      </c>
      <c r="C16" s="38" t="s">
        <v>39</v>
      </c>
      <c r="D16" s="38" t="s">
        <v>40</v>
      </c>
      <c r="E16" s="38" t="s">
        <v>25</v>
      </c>
      <c r="F16" s="38" t="s">
        <v>41</v>
      </c>
      <c r="G16" s="39" t="s">
        <v>42</v>
      </c>
    </row>
    <row r="17" spans="2:10" x14ac:dyDescent="0.25">
      <c r="B17" s="37" t="s">
        <v>105</v>
      </c>
      <c r="C17" s="38">
        <v>121.2</v>
      </c>
      <c r="D17" s="38">
        <v>118.1</v>
      </c>
      <c r="E17" s="38">
        <v>3.0960000000000001</v>
      </c>
      <c r="F17" s="38">
        <v>70</v>
      </c>
      <c r="G17" s="39">
        <v>68</v>
      </c>
    </row>
    <row r="18" spans="2:10" x14ac:dyDescent="0.25">
      <c r="B18" s="37" t="s">
        <v>106</v>
      </c>
      <c r="C18" s="38">
        <v>121.2</v>
      </c>
      <c r="D18" s="38">
        <v>94.99</v>
      </c>
      <c r="E18" s="38">
        <v>26.26</v>
      </c>
      <c r="F18" s="38">
        <v>70</v>
      </c>
      <c r="G18" s="39">
        <v>82</v>
      </c>
    </row>
    <row r="19" spans="2:10" ht="15.75" thickBot="1" x14ac:dyDescent="0.3">
      <c r="B19" s="41" t="s">
        <v>108</v>
      </c>
      <c r="C19" s="42">
        <v>118.1</v>
      </c>
      <c r="D19" s="42">
        <v>94.99</v>
      </c>
      <c r="E19" s="42">
        <v>23.16</v>
      </c>
      <c r="F19" s="42">
        <v>68</v>
      </c>
      <c r="G19" s="43">
        <v>82</v>
      </c>
    </row>
    <row r="20" spans="2:10" ht="15.75" thickBot="1" x14ac:dyDescent="0.3"/>
    <row r="21" spans="2:10" x14ac:dyDescent="0.25">
      <c r="B21" s="34" t="s">
        <v>110</v>
      </c>
      <c r="C21" s="35"/>
      <c r="D21" s="35"/>
      <c r="E21" s="35"/>
      <c r="F21" s="35"/>
      <c r="G21" s="35"/>
      <c r="H21" s="35"/>
      <c r="I21" s="35"/>
      <c r="J21" s="36"/>
    </row>
    <row r="22" spans="2:10" x14ac:dyDescent="0.25">
      <c r="B22" s="37"/>
      <c r="C22" s="38"/>
      <c r="D22" s="38"/>
      <c r="E22" s="38"/>
      <c r="F22" s="38"/>
      <c r="G22" s="38"/>
      <c r="H22" s="38"/>
      <c r="I22" s="38"/>
      <c r="J22" s="39"/>
    </row>
    <row r="23" spans="2:10" x14ac:dyDescent="0.25">
      <c r="B23" s="37" t="s">
        <v>22</v>
      </c>
      <c r="C23" s="38">
        <v>1</v>
      </c>
      <c r="D23" s="38"/>
      <c r="E23" s="38"/>
      <c r="F23" s="38"/>
      <c r="G23" s="38"/>
      <c r="H23" s="38"/>
      <c r="I23" s="38"/>
      <c r="J23" s="39"/>
    </row>
    <row r="24" spans="2:10" x14ac:dyDescent="0.25">
      <c r="B24" s="37" t="s">
        <v>23</v>
      </c>
      <c r="C24" s="38">
        <v>3</v>
      </c>
      <c r="D24" s="38"/>
      <c r="E24" s="38"/>
      <c r="F24" s="38"/>
      <c r="G24" s="38"/>
      <c r="H24" s="38"/>
      <c r="I24" s="38"/>
      <c r="J24" s="39"/>
    </row>
    <row r="25" spans="2:10" x14ac:dyDescent="0.25">
      <c r="B25" s="37" t="s">
        <v>24</v>
      </c>
      <c r="C25" s="38">
        <v>0.05</v>
      </c>
      <c r="D25" s="38"/>
      <c r="E25" s="38"/>
      <c r="F25" s="38"/>
      <c r="G25" s="38"/>
      <c r="H25" s="38"/>
      <c r="I25" s="38"/>
      <c r="J25" s="39"/>
    </row>
    <row r="26" spans="2:10" x14ac:dyDescent="0.25">
      <c r="B26" s="37"/>
      <c r="C26" s="38"/>
      <c r="D26" s="38"/>
      <c r="E26" s="38"/>
      <c r="F26" s="38"/>
      <c r="G26" s="38"/>
      <c r="H26" s="38"/>
      <c r="I26" s="38"/>
      <c r="J26" s="39"/>
    </row>
    <row r="27" spans="2:10" x14ac:dyDescent="0.25">
      <c r="B27" s="40" t="s">
        <v>93</v>
      </c>
      <c r="C27" s="38" t="s">
        <v>82</v>
      </c>
      <c r="D27" s="38" t="s">
        <v>83</v>
      </c>
      <c r="E27" s="38" t="s">
        <v>26</v>
      </c>
      <c r="F27" s="38" t="s">
        <v>27</v>
      </c>
      <c r="G27" s="38" t="s">
        <v>28</v>
      </c>
      <c r="H27" s="38"/>
      <c r="I27" s="38"/>
      <c r="J27" s="39"/>
    </row>
    <row r="28" spans="2:10" x14ac:dyDescent="0.25">
      <c r="B28" s="37" t="s">
        <v>111</v>
      </c>
      <c r="C28" s="38">
        <v>6.5759999999999996</v>
      </c>
      <c r="D28" s="38" t="s">
        <v>112</v>
      </c>
      <c r="E28" s="38" t="s">
        <v>34</v>
      </c>
      <c r="F28" s="38" t="s">
        <v>67</v>
      </c>
      <c r="G28" s="15">
        <v>1.8E-3</v>
      </c>
      <c r="H28" s="38"/>
      <c r="I28" s="38"/>
      <c r="J28" s="39"/>
    </row>
    <row r="29" spans="2:10" x14ac:dyDescent="0.25">
      <c r="B29" s="37" t="s">
        <v>113</v>
      </c>
      <c r="C29" s="38">
        <v>6.3639999999999999</v>
      </c>
      <c r="D29" s="38" t="s">
        <v>114</v>
      </c>
      <c r="E29" s="38" t="s">
        <v>34</v>
      </c>
      <c r="F29" s="38" t="s">
        <v>67</v>
      </c>
      <c r="G29" s="15">
        <v>1.5E-3</v>
      </c>
      <c r="H29" s="38"/>
      <c r="I29" s="38"/>
      <c r="J29" s="39"/>
    </row>
    <row r="30" spans="2:10" x14ac:dyDescent="0.25">
      <c r="B30" s="37" t="s">
        <v>115</v>
      </c>
      <c r="C30" s="38">
        <v>-0.21190000000000001</v>
      </c>
      <c r="D30" s="38" t="s">
        <v>116</v>
      </c>
      <c r="E30" s="38" t="s">
        <v>30</v>
      </c>
      <c r="F30" s="38" t="s">
        <v>31</v>
      </c>
      <c r="G30" s="15">
        <v>0.99919999999999998</v>
      </c>
      <c r="H30" s="38"/>
      <c r="I30" s="38"/>
      <c r="J30" s="39"/>
    </row>
    <row r="31" spans="2:10" x14ac:dyDescent="0.25">
      <c r="B31" s="37"/>
      <c r="C31" s="38"/>
      <c r="D31" s="38"/>
      <c r="E31" s="38"/>
      <c r="F31" s="38"/>
      <c r="G31" s="38"/>
      <c r="H31" s="38"/>
      <c r="I31" s="38"/>
      <c r="J31" s="39"/>
    </row>
    <row r="32" spans="2:10" x14ac:dyDescent="0.25">
      <c r="B32" s="37" t="s">
        <v>38</v>
      </c>
      <c r="C32" s="38" t="s">
        <v>88</v>
      </c>
      <c r="D32" s="38" t="s">
        <v>89</v>
      </c>
      <c r="E32" s="38" t="s">
        <v>82</v>
      </c>
      <c r="F32" s="38" t="s">
        <v>90</v>
      </c>
      <c r="G32" s="38" t="s">
        <v>41</v>
      </c>
      <c r="H32" s="38" t="s">
        <v>42</v>
      </c>
      <c r="I32" s="38" t="s">
        <v>91</v>
      </c>
      <c r="J32" s="39" t="s">
        <v>92</v>
      </c>
    </row>
    <row r="33" spans="2:10" x14ac:dyDescent="0.25">
      <c r="B33" s="37" t="s">
        <v>111</v>
      </c>
      <c r="C33" s="38">
        <v>47.45</v>
      </c>
      <c r="D33" s="38">
        <v>40.869999999999997</v>
      </c>
      <c r="E33" s="38">
        <v>6.5759999999999996</v>
      </c>
      <c r="F33" s="38">
        <v>1.887</v>
      </c>
      <c r="G33" s="38">
        <v>70</v>
      </c>
      <c r="H33" s="38">
        <v>68</v>
      </c>
      <c r="I33" s="38">
        <v>3.484</v>
      </c>
      <c r="J33" s="39">
        <v>217</v>
      </c>
    </row>
    <row r="34" spans="2:10" x14ac:dyDescent="0.25">
      <c r="B34" s="37" t="s">
        <v>113</v>
      </c>
      <c r="C34" s="38">
        <v>47.45</v>
      </c>
      <c r="D34" s="38">
        <v>41.09</v>
      </c>
      <c r="E34" s="38">
        <v>6.3639999999999999</v>
      </c>
      <c r="F34" s="38">
        <v>1.804</v>
      </c>
      <c r="G34" s="38">
        <v>70</v>
      </c>
      <c r="H34" s="38">
        <v>82</v>
      </c>
      <c r="I34" s="38">
        <v>3.528</v>
      </c>
      <c r="J34" s="39">
        <v>217</v>
      </c>
    </row>
    <row r="35" spans="2:10" ht="15.75" thickBot="1" x14ac:dyDescent="0.3">
      <c r="B35" s="41" t="s">
        <v>115</v>
      </c>
      <c r="C35" s="42">
        <v>40.869999999999997</v>
      </c>
      <c r="D35" s="42">
        <v>41.09</v>
      </c>
      <c r="E35" s="42">
        <v>-0.21190000000000001</v>
      </c>
      <c r="F35" s="42">
        <v>1.8180000000000001</v>
      </c>
      <c r="G35" s="42">
        <v>68</v>
      </c>
      <c r="H35" s="42">
        <v>82</v>
      </c>
      <c r="I35" s="42">
        <v>0.1166</v>
      </c>
      <c r="J35" s="43">
        <v>217</v>
      </c>
    </row>
    <row r="36" spans="2:10" ht="15.75" thickBot="1" x14ac:dyDescent="0.3"/>
    <row r="37" spans="2:10" x14ac:dyDescent="0.25">
      <c r="B37" s="34" t="s">
        <v>117</v>
      </c>
      <c r="C37" s="35"/>
      <c r="D37" s="35"/>
      <c r="E37" s="35"/>
      <c r="F37" s="35"/>
      <c r="G37" s="35"/>
      <c r="H37" s="35"/>
      <c r="I37" s="35"/>
      <c r="J37" s="36"/>
    </row>
    <row r="38" spans="2:10" x14ac:dyDescent="0.25">
      <c r="B38" s="37"/>
      <c r="C38" s="38"/>
      <c r="D38" s="38"/>
      <c r="E38" s="38"/>
      <c r="F38" s="38"/>
      <c r="G38" s="38"/>
      <c r="H38" s="38"/>
      <c r="I38" s="38"/>
      <c r="J38" s="39"/>
    </row>
    <row r="39" spans="2:10" x14ac:dyDescent="0.25">
      <c r="B39" s="37" t="s">
        <v>104</v>
      </c>
      <c r="C39" s="38">
        <v>1</v>
      </c>
      <c r="D39" s="38"/>
      <c r="E39" s="38"/>
      <c r="F39" s="38"/>
      <c r="G39" s="38"/>
      <c r="H39" s="38"/>
      <c r="I39" s="38"/>
      <c r="J39" s="39"/>
    </row>
    <row r="40" spans="2:10" x14ac:dyDescent="0.25">
      <c r="B40" s="37" t="s">
        <v>23</v>
      </c>
      <c r="C40" s="38">
        <v>3</v>
      </c>
      <c r="D40" s="38"/>
      <c r="E40" s="38"/>
      <c r="F40" s="38"/>
      <c r="G40" s="38"/>
      <c r="H40" s="38"/>
      <c r="I40" s="38"/>
      <c r="J40" s="39"/>
    </row>
    <row r="41" spans="2:10" x14ac:dyDescent="0.25">
      <c r="B41" s="37" t="s">
        <v>24</v>
      </c>
      <c r="C41" s="38">
        <v>0.05</v>
      </c>
      <c r="D41" s="38"/>
      <c r="E41" s="38"/>
      <c r="F41" s="38"/>
      <c r="G41" s="38"/>
      <c r="H41" s="38"/>
      <c r="I41" s="38"/>
      <c r="J41" s="39"/>
    </row>
    <row r="42" spans="2:10" x14ac:dyDescent="0.25">
      <c r="B42" s="37"/>
      <c r="C42" s="38"/>
      <c r="D42" s="38"/>
      <c r="E42" s="38"/>
      <c r="F42" s="38"/>
      <c r="G42" s="38"/>
      <c r="H42" s="38"/>
      <c r="I42" s="38"/>
      <c r="J42" s="39"/>
    </row>
    <row r="43" spans="2:10" x14ac:dyDescent="0.25">
      <c r="B43" s="40" t="s">
        <v>93</v>
      </c>
      <c r="C43" s="38" t="s">
        <v>82</v>
      </c>
      <c r="D43" s="38" t="s">
        <v>83</v>
      </c>
      <c r="E43" s="38" t="s">
        <v>26</v>
      </c>
      <c r="F43" s="38" t="s">
        <v>27</v>
      </c>
      <c r="G43" s="38" t="s">
        <v>28</v>
      </c>
      <c r="H43" s="38"/>
      <c r="I43" s="38"/>
      <c r="J43" s="39"/>
    </row>
    <row r="44" spans="2:10" x14ac:dyDescent="0.25">
      <c r="B44" s="37" t="s">
        <v>118</v>
      </c>
      <c r="C44" s="38">
        <v>-2.0289999999999999</v>
      </c>
      <c r="D44" s="38" t="s">
        <v>119</v>
      </c>
      <c r="E44" s="38" t="s">
        <v>30</v>
      </c>
      <c r="F44" s="38" t="s">
        <v>31</v>
      </c>
      <c r="G44" s="15">
        <v>0.96789999999999998</v>
      </c>
      <c r="H44" s="38" t="s">
        <v>120</v>
      </c>
      <c r="I44" s="38"/>
      <c r="J44" s="39"/>
    </row>
    <row r="45" spans="2:10" x14ac:dyDescent="0.25">
      <c r="B45" s="37" t="s">
        <v>121</v>
      </c>
      <c r="C45" s="38">
        <v>18.53</v>
      </c>
      <c r="D45" s="38" t="s">
        <v>122</v>
      </c>
      <c r="E45" s="38" t="s">
        <v>34</v>
      </c>
      <c r="F45" s="38" t="s">
        <v>85</v>
      </c>
      <c r="G45" s="15">
        <v>4.0000000000000002E-4</v>
      </c>
      <c r="H45" s="38" t="s">
        <v>123</v>
      </c>
      <c r="I45" s="38"/>
      <c r="J45" s="39"/>
    </row>
    <row r="46" spans="2:10" x14ac:dyDescent="0.25">
      <c r="B46" s="37" t="s">
        <v>124</v>
      </c>
      <c r="C46" s="38">
        <v>20.56</v>
      </c>
      <c r="D46" s="38" t="s">
        <v>125</v>
      </c>
      <c r="E46" s="38" t="s">
        <v>34</v>
      </c>
      <c r="F46" s="38" t="s">
        <v>35</v>
      </c>
      <c r="G46" s="15" t="s">
        <v>36</v>
      </c>
      <c r="H46" s="38" t="s">
        <v>126</v>
      </c>
      <c r="I46" s="38"/>
      <c r="J46" s="39"/>
    </row>
    <row r="47" spans="2:10" x14ac:dyDescent="0.25">
      <c r="B47" s="37"/>
      <c r="C47" s="38"/>
      <c r="D47" s="38"/>
      <c r="E47" s="38"/>
      <c r="F47" s="38"/>
      <c r="G47" s="38"/>
      <c r="H47" s="38"/>
      <c r="I47" s="38"/>
      <c r="J47" s="39"/>
    </row>
    <row r="48" spans="2:10" x14ac:dyDescent="0.25">
      <c r="B48" s="37" t="s">
        <v>38</v>
      </c>
      <c r="C48" s="38" t="s">
        <v>88</v>
      </c>
      <c r="D48" s="38" t="s">
        <v>89</v>
      </c>
      <c r="E48" s="38" t="s">
        <v>82</v>
      </c>
      <c r="F48" s="38" t="s">
        <v>90</v>
      </c>
      <c r="G48" s="38" t="s">
        <v>41</v>
      </c>
      <c r="H48" s="38" t="s">
        <v>42</v>
      </c>
      <c r="I48" s="38" t="s">
        <v>91</v>
      </c>
      <c r="J48" s="39" t="s">
        <v>92</v>
      </c>
    </row>
    <row r="49" spans="2:10" x14ac:dyDescent="0.25">
      <c r="B49" s="37" t="s">
        <v>118</v>
      </c>
      <c r="C49" s="38">
        <v>106</v>
      </c>
      <c r="D49" s="38">
        <v>108.1</v>
      </c>
      <c r="E49" s="38">
        <v>-2.0289999999999999</v>
      </c>
      <c r="F49" s="38">
        <v>4.9470000000000001</v>
      </c>
      <c r="G49" s="38">
        <v>70</v>
      </c>
      <c r="H49" s="38">
        <v>68</v>
      </c>
      <c r="I49" s="38">
        <v>0.41020000000000001</v>
      </c>
      <c r="J49" s="39">
        <v>217</v>
      </c>
    </row>
    <row r="50" spans="2:10" x14ac:dyDescent="0.25">
      <c r="B50" s="37" t="s">
        <v>121</v>
      </c>
      <c r="C50" s="38">
        <v>106</v>
      </c>
      <c r="D50" s="38">
        <v>87.52</v>
      </c>
      <c r="E50" s="38">
        <v>18.53</v>
      </c>
      <c r="F50" s="38">
        <v>4.7279999999999998</v>
      </c>
      <c r="G50" s="38">
        <v>70</v>
      </c>
      <c r="H50" s="38">
        <v>82</v>
      </c>
      <c r="I50" s="38">
        <v>3.919</v>
      </c>
      <c r="J50" s="39">
        <v>217</v>
      </c>
    </row>
    <row r="51" spans="2:10" ht="15.75" thickBot="1" x14ac:dyDescent="0.3">
      <c r="B51" s="41" t="s">
        <v>124</v>
      </c>
      <c r="C51" s="42">
        <v>108.1</v>
      </c>
      <c r="D51" s="42">
        <v>87.52</v>
      </c>
      <c r="E51" s="42">
        <v>20.56</v>
      </c>
      <c r="F51" s="42">
        <v>4.766</v>
      </c>
      <c r="G51" s="42">
        <v>68</v>
      </c>
      <c r="H51" s="42">
        <v>82</v>
      </c>
      <c r="I51" s="42">
        <v>4.3140000000000001</v>
      </c>
      <c r="J51" s="43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10B-E</vt:lpstr>
      <vt:lpstr>Figure 10B-E statisctics</vt:lpstr>
      <vt:lpstr>Figure 10F-G</vt:lpstr>
      <vt:lpstr>Figure 10F-G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2021-01-18T11:04:39Z</dcterms:created>
  <dcterms:modified xsi:type="dcterms:W3CDTF">2021-01-18T12:27:58Z</dcterms:modified>
</cp:coreProperties>
</file>