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MDNV-CIRB/Stockage Sonia/ARTICLE développement/REVISED SUBMISSION/Source data /"/>
    </mc:Choice>
  </mc:AlternateContent>
  <xr:revisionPtr revIDLastSave="0" documentId="13_ncr:1_{B848E7F5-B201-3445-B8C2-1E613D72EEA5}" xr6:coauthVersionLast="36" xr6:coauthVersionMax="36" xr10:uidLastSave="{00000000-0000-0000-0000-000000000000}"/>
  <bookViews>
    <workbookView xWindow="14460" yWindow="1960" windowWidth="27640" windowHeight="16940" activeTab="4" xr2:uid="{00000000-000D-0000-FFFF-FFFF00000000}"/>
  </bookViews>
  <sheets>
    <sheet name="(D) dissected SN nerve area" sheetId="3" r:id="rId1"/>
    <sheet name="(E ) dissected SN CD31 area" sheetId="2" r:id="rId2"/>
    <sheet name="(H) cleared paw nerve area" sheetId="1" r:id="rId3"/>
    <sheet name="(I) cleared paw CD31 area" sheetId="4" r:id="rId4"/>
    <sheet name="(J) receptors expression " sheetId="5" r:id="rId5"/>
    <sheet name="(M) CD31 area" sheetId="6" r:id="rId6"/>
  </sheets>
  <calcPr calcId="181029" iterateCount="1"/>
</workbook>
</file>

<file path=xl/calcChain.xml><?xml version="1.0" encoding="utf-8"?>
<calcChain xmlns="http://schemas.openxmlformats.org/spreadsheetml/2006/main">
  <c r="D15" i="5" l="1"/>
  <c r="J15" i="5" s="1"/>
  <c r="D14" i="5"/>
  <c r="J14" i="5" s="1"/>
  <c r="D13" i="5"/>
  <c r="J13" i="5" s="1"/>
  <c r="F12" i="5"/>
  <c r="E12" i="5"/>
  <c r="D12" i="5"/>
  <c r="L12" i="5" s="1"/>
  <c r="E11" i="5"/>
  <c r="F11" i="5" s="1"/>
  <c r="D11" i="5"/>
  <c r="H11" i="5" s="1"/>
  <c r="J11" i="5" l="1"/>
  <c r="L11" i="5"/>
  <c r="H12" i="5"/>
  <c r="F13" i="5"/>
  <c r="F14" i="5"/>
  <c r="F15" i="5"/>
  <c r="J12" i="5"/>
  <c r="H14" i="5"/>
  <c r="H15" i="5"/>
  <c r="H13" i="5"/>
</calcChain>
</file>

<file path=xl/sharedStrings.xml><?xml version="1.0" encoding="utf-8"?>
<sst xmlns="http://schemas.openxmlformats.org/spreadsheetml/2006/main" count="31" uniqueCount="21">
  <si>
    <t>Ntn1+/+</t>
  </si>
  <si>
    <t>Ntn1LacZ/LacZ</t>
  </si>
  <si>
    <t>cd31</t>
  </si>
  <si>
    <t>neo1</t>
  </si>
  <si>
    <t>unc5b</t>
  </si>
  <si>
    <t>dcc</t>
  </si>
  <si>
    <t>Beta-actine</t>
  </si>
  <si>
    <t>ref</t>
  </si>
  <si>
    <t>CD31</t>
  </si>
  <si>
    <t>fold</t>
  </si>
  <si>
    <t>Neo1</t>
  </si>
  <si>
    <t>Unc5b</t>
  </si>
  <si>
    <t>P2-1</t>
  </si>
  <si>
    <t>P2-2</t>
  </si>
  <si>
    <t>P2-3</t>
  </si>
  <si>
    <t>P2-4</t>
  </si>
  <si>
    <t>P2-5</t>
  </si>
  <si>
    <t>samples</t>
  </si>
  <si>
    <t>gapdh</t>
  </si>
  <si>
    <t>Vehicle</t>
  </si>
  <si>
    <t>Unc5b blocked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</si>
</sst>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Verdana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8C3BE5BA-92DE-5D4E-A295-AD0F28DF32CD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sqref="A1:B1"/>
    </sheetView>
  </sheetViews>
  <sheetFormatPr baseColWidth="10" defaultRowHeight="16"/>
  <cols>
    <col min="2" max="2" width="14.33203125" customWidth="1"/>
  </cols>
  <sheetData>
    <row r="1" spans="1:2">
      <c r="A1" t="s">
        <v>0</v>
      </c>
      <c r="B1" t="s">
        <v>1</v>
      </c>
    </row>
    <row r="2" spans="1:2">
      <c r="A2">
        <v>89390.02</v>
      </c>
      <c r="B2">
        <v>53403.92</v>
      </c>
    </row>
    <row r="3" spans="1:2">
      <c r="A3">
        <v>75376.929999999993</v>
      </c>
      <c r="B3">
        <v>60915.65</v>
      </c>
    </row>
    <row r="4" spans="1:2">
      <c r="A4">
        <v>64613.06</v>
      </c>
      <c r="B4">
        <v>59234.78</v>
      </c>
    </row>
    <row r="5" spans="1:2">
      <c r="A5">
        <v>55002.7</v>
      </c>
      <c r="B5">
        <v>94815.67</v>
      </c>
    </row>
    <row r="6" spans="1:2">
      <c r="A6">
        <v>58982.09</v>
      </c>
      <c r="B6">
        <v>83776.95</v>
      </c>
    </row>
    <row r="7" spans="1:2">
      <c r="A7">
        <v>68294.09</v>
      </c>
      <c r="B7">
        <v>54795.3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workbookViewId="0">
      <selection activeCell="L21" sqref="L21"/>
    </sheetView>
  </sheetViews>
  <sheetFormatPr baseColWidth="10" defaultRowHeight="16"/>
  <sheetData>
    <row r="1" spans="1:2">
      <c r="A1" t="s">
        <v>0</v>
      </c>
      <c r="B1" t="s">
        <v>1</v>
      </c>
    </row>
    <row r="2" spans="1:2">
      <c r="A2">
        <v>16.683</v>
      </c>
      <c r="B2">
        <v>11.874000000000001</v>
      </c>
    </row>
    <row r="3" spans="1:2">
      <c r="A3">
        <v>20.646999999999998</v>
      </c>
      <c r="B3">
        <v>10.983000000000001</v>
      </c>
    </row>
    <row r="4" spans="1:2">
      <c r="A4">
        <v>22.734999999999999</v>
      </c>
      <c r="B4">
        <v>22.1</v>
      </c>
    </row>
    <row r="5" spans="1:2">
      <c r="A5">
        <v>21.577000000000002</v>
      </c>
      <c r="B5">
        <v>20.116</v>
      </c>
    </row>
    <row r="6" spans="1:2">
      <c r="A6">
        <v>26.716999999999999</v>
      </c>
      <c r="B6">
        <v>7.8579999999999997</v>
      </c>
    </row>
    <row r="7" spans="1:2">
      <c r="A7">
        <v>25.454999999999998</v>
      </c>
      <c r="B7">
        <v>18.577999999999999</v>
      </c>
    </row>
    <row r="8" spans="1:2">
      <c r="A8">
        <v>12.787000000000001</v>
      </c>
    </row>
    <row r="9" spans="1:2">
      <c r="A9">
        <v>22.896000000000001</v>
      </c>
    </row>
    <row r="10" spans="1:2">
      <c r="A10">
        <v>18.501000000000001</v>
      </c>
    </row>
    <row r="11" spans="1:2">
      <c r="A11">
        <v>25.36</v>
      </c>
    </row>
    <row r="12" spans="1:2">
      <c r="A12">
        <v>32.018000000000001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F6" sqref="F6"/>
    </sheetView>
  </sheetViews>
  <sheetFormatPr baseColWidth="10" defaultRowHeight="16"/>
  <sheetData>
    <row r="1" spans="1:2">
      <c r="A1" t="s">
        <v>0</v>
      </c>
      <c r="B1" t="s">
        <v>1</v>
      </c>
    </row>
    <row r="2" spans="1:2">
      <c r="A2">
        <v>640533</v>
      </c>
      <c r="B2">
        <v>508623</v>
      </c>
    </row>
    <row r="3" spans="1:2">
      <c r="A3">
        <v>525375</v>
      </c>
      <c r="B3">
        <v>551442</v>
      </c>
    </row>
    <row r="4" spans="1:2">
      <c r="A4">
        <v>368694</v>
      </c>
      <c r="B4">
        <v>393962</v>
      </c>
    </row>
    <row r="5" spans="1:2">
      <c r="A5">
        <v>660030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K30" sqref="K30"/>
    </sheetView>
  </sheetViews>
  <sheetFormatPr baseColWidth="10" defaultRowHeight="16"/>
  <sheetData>
    <row r="1" spans="1:2">
      <c r="A1" t="s">
        <v>0</v>
      </c>
      <c r="B1" t="s">
        <v>1</v>
      </c>
    </row>
    <row r="2" spans="1:2">
      <c r="A2">
        <v>38.612000000000002</v>
      </c>
      <c r="B2">
        <v>27.858000000000001</v>
      </c>
    </row>
    <row r="3" spans="1:2">
      <c r="A3">
        <v>31.152000000000001</v>
      </c>
      <c r="B3">
        <v>29.302</v>
      </c>
    </row>
    <row r="4" spans="1:2">
      <c r="A4">
        <v>32.817999999999998</v>
      </c>
      <c r="B4">
        <v>26.228000000000002</v>
      </c>
    </row>
    <row r="5" spans="1:2">
      <c r="A5">
        <v>36.563000000000002</v>
      </c>
      <c r="B5">
        <v>31</v>
      </c>
    </row>
    <row r="6" spans="1:2">
      <c r="A6">
        <v>43.890999999999998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48C4F-A903-2E46-A238-2C40FF0906C3}">
  <dimension ref="A1:L15"/>
  <sheetViews>
    <sheetView tabSelected="1" workbookViewId="0">
      <selection activeCell="M24" sqref="M24"/>
    </sheetView>
  </sheetViews>
  <sheetFormatPr baseColWidth="10" defaultRowHeight="16"/>
  <sheetData>
    <row r="1" spans="1:12">
      <c r="A1" s="2" t="s">
        <v>2</v>
      </c>
      <c r="B1" s="2" t="s">
        <v>3</v>
      </c>
      <c r="C1" s="2" t="s">
        <v>4</v>
      </c>
      <c r="D1" s="2" t="s">
        <v>5</v>
      </c>
    </row>
    <row r="2" spans="1:12">
      <c r="A2" s="1">
        <v>5.6371459999999998E-2</v>
      </c>
      <c r="B2" s="1">
        <v>7.8728900000000004E-3</v>
      </c>
      <c r="C2" s="1">
        <v>1.808715E-2</v>
      </c>
      <c r="D2" s="1">
        <v>1.7157000000000001E-4</v>
      </c>
    </row>
    <row r="3" spans="1:12">
      <c r="A3" s="1">
        <v>7.1480169999999996E-2</v>
      </c>
      <c r="B3" s="1">
        <v>7.0102799999999998E-3</v>
      </c>
      <c r="C3" s="1">
        <v>9.7099999999999999E-3</v>
      </c>
      <c r="D3" s="1">
        <v>2.4107299999999998E-3</v>
      </c>
    </row>
    <row r="4" spans="1:12">
      <c r="A4" s="1">
        <v>7.976569E-2</v>
      </c>
      <c r="B4" s="1">
        <v>1.9396119999999999E-2</v>
      </c>
      <c r="C4" s="1">
        <v>1.9396119999999999E-2</v>
      </c>
      <c r="D4" s="1">
        <v>0</v>
      </c>
    </row>
    <row r="5" spans="1:12">
      <c r="A5" s="1">
        <v>1.9989369999999999E-2</v>
      </c>
      <c r="B5" s="1">
        <v>3.6329999999999999E-3</v>
      </c>
      <c r="C5" s="1">
        <v>2.4439800000000001E-2</v>
      </c>
      <c r="D5" s="1">
        <v>0</v>
      </c>
    </row>
    <row r="6" spans="1:12">
      <c r="A6" s="1">
        <v>7.9383410000000001E-2</v>
      </c>
      <c r="B6" s="1">
        <v>6.7307399999999998E-3</v>
      </c>
      <c r="C6" s="1">
        <v>3.6777860000000002E-2</v>
      </c>
      <c r="D6" s="1">
        <v>0</v>
      </c>
    </row>
    <row r="10" spans="1:12">
      <c r="A10" s="1" t="s">
        <v>17</v>
      </c>
      <c r="B10" s="2" t="s">
        <v>18</v>
      </c>
      <c r="C10" s="2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" t="s">
        <v>9</v>
      </c>
      <c r="I10" s="1" t="s">
        <v>11</v>
      </c>
      <c r="J10" s="1" t="s">
        <v>9</v>
      </c>
      <c r="K10" s="1" t="s">
        <v>5</v>
      </c>
      <c r="L10" s="1" t="s">
        <v>9</v>
      </c>
    </row>
    <row r="11" spans="1:12">
      <c r="A11" s="1" t="s">
        <v>12</v>
      </c>
      <c r="B11" s="2">
        <v>24.73</v>
      </c>
      <c r="C11" s="2">
        <v>23.1</v>
      </c>
      <c r="D11" s="1">
        <f t="shared" ref="D11:D15" si="0">SQRT(B11*C11)</f>
        <v>23.901108760892246</v>
      </c>
      <c r="E11" s="1">
        <f>(27.95+28.15)/2</f>
        <v>28.049999999999997</v>
      </c>
      <c r="F11" s="1">
        <f t="shared" ref="F11:F15" si="1">2^-(E11-D11)</f>
        <v>5.637146068125394E-2</v>
      </c>
      <c r="G11" s="1">
        <v>30.89</v>
      </c>
      <c r="H11" s="1">
        <f t="shared" ref="H11:H15" si="2">2^-(G11-D11)</f>
        <v>7.872888496688598E-3</v>
      </c>
      <c r="I11" s="1">
        <v>29.69</v>
      </c>
      <c r="J11" s="1">
        <f t="shared" ref="J11:J15" si="3">2^-(I11-D11)</f>
        <v>1.8087148130442529E-2</v>
      </c>
      <c r="K11" s="1">
        <v>36.409999999999997</v>
      </c>
      <c r="L11" s="1">
        <f t="shared" ref="L11:L12" si="4">2^-(K11-D11)</f>
        <v>1.7157283385374082E-4</v>
      </c>
    </row>
    <row r="12" spans="1:12">
      <c r="A12" s="1" t="s">
        <v>13</v>
      </c>
      <c r="B12" s="2">
        <v>23.1</v>
      </c>
      <c r="C12" s="2">
        <v>22.61</v>
      </c>
      <c r="D12" s="1">
        <f t="shared" si="0"/>
        <v>22.853686792288023</v>
      </c>
      <c r="E12" s="1">
        <f>(26.65+26.67)/2</f>
        <v>26.66</v>
      </c>
      <c r="F12" s="1">
        <f t="shared" si="1"/>
        <v>7.1480165865048614E-2</v>
      </c>
      <c r="G12" s="1">
        <v>30.01</v>
      </c>
      <c r="H12" s="1">
        <f t="shared" si="2"/>
        <v>7.0102751815924033E-3</v>
      </c>
      <c r="I12" s="1">
        <v>29.54</v>
      </c>
      <c r="J12" s="1">
        <f t="shared" si="3"/>
        <v>9.7099985280866882E-3</v>
      </c>
      <c r="K12" s="1">
        <v>31.55</v>
      </c>
      <c r="L12" s="1">
        <f t="shared" si="4"/>
        <v>2.4107316672368853E-3</v>
      </c>
    </row>
    <row r="13" spans="1:12">
      <c r="A13" s="1" t="s">
        <v>14</v>
      </c>
      <c r="B13" s="2">
        <v>20.69</v>
      </c>
      <c r="C13" s="2">
        <v>18.59</v>
      </c>
      <c r="D13" s="1">
        <f t="shared" si="0"/>
        <v>19.611912196417769</v>
      </c>
      <c r="E13" s="1">
        <v>23.26</v>
      </c>
      <c r="F13" s="1">
        <f t="shared" si="1"/>
        <v>7.9765693299736137E-2</v>
      </c>
      <c r="G13" s="1">
        <v>25.3</v>
      </c>
      <c r="H13" s="1">
        <f t="shared" si="2"/>
        <v>1.9396124055439848E-2</v>
      </c>
      <c r="I13" s="1">
        <v>25.3</v>
      </c>
      <c r="J13" s="1">
        <f t="shared" si="3"/>
        <v>1.9396124055439848E-2</v>
      </c>
      <c r="K13" s="1">
        <v>0</v>
      </c>
      <c r="L13" s="1">
        <v>0</v>
      </c>
    </row>
    <row r="14" spans="1:12">
      <c r="A14" s="1" t="s">
        <v>15</v>
      </c>
      <c r="B14" s="2">
        <v>22.69</v>
      </c>
      <c r="C14" s="2">
        <v>21.09</v>
      </c>
      <c r="D14" s="1">
        <f t="shared" si="0"/>
        <v>21.875376568187345</v>
      </c>
      <c r="E14" s="1">
        <v>27.52</v>
      </c>
      <c r="F14" s="1">
        <f t="shared" si="1"/>
        <v>1.9989366594627113E-2</v>
      </c>
      <c r="G14" s="1">
        <v>29.98</v>
      </c>
      <c r="H14" s="1">
        <f t="shared" si="2"/>
        <v>3.6329987084035634E-3</v>
      </c>
      <c r="I14" s="1">
        <v>27.23</v>
      </c>
      <c r="J14" s="1">
        <f t="shared" si="3"/>
        <v>2.4439804724143442E-2</v>
      </c>
      <c r="K14" s="1">
        <v>0</v>
      </c>
      <c r="L14" s="1">
        <v>0</v>
      </c>
    </row>
    <row r="15" spans="1:12">
      <c r="A15" s="1" t="s">
        <v>16</v>
      </c>
      <c r="B15" s="2">
        <v>23.39</v>
      </c>
      <c r="C15" s="2">
        <v>21.08</v>
      </c>
      <c r="D15" s="1">
        <f t="shared" si="0"/>
        <v>22.204981423095134</v>
      </c>
      <c r="E15" s="1">
        <v>25.86</v>
      </c>
      <c r="F15" s="1">
        <f t="shared" si="1"/>
        <v>7.9383414219239598E-2</v>
      </c>
      <c r="G15" s="1">
        <v>29.42</v>
      </c>
      <c r="H15" s="1">
        <f t="shared" si="2"/>
        <v>6.7307427035869609E-3</v>
      </c>
      <c r="I15" s="1">
        <v>26.97</v>
      </c>
      <c r="J15" s="1">
        <f t="shared" si="3"/>
        <v>3.6777861963822885E-2</v>
      </c>
      <c r="K15" s="1">
        <v>0</v>
      </c>
      <c r="L15" s="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6138A-0428-FC4F-B87F-40DE348F725C}">
  <dimension ref="A1:B13"/>
  <sheetViews>
    <sheetView workbookViewId="0">
      <selection activeCell="D15" sqref="D15"/>
    </sheetView>
  </sheetViews>
  <sheetFormatPr baseColWidth="10" defaultRowHeight="16"/>
  <cols>
    <col min="2" max="2" width="15.83203125" customWidth="1"/>
  </cols>
  <sheetData>
    <row r="1" spans="1:2">
      <c r="A1" s="3" t="s">
        <v>19</v>
      </c>
      <c r="B1" s="3" t="s">
        <v>20</v>
      </c>
    </row>
    <row r="2" spans="1:2">
      <c r="A2" s="3">
        <v>35.122</v>
      </c>
      <c r="B2" s="3">
        <v>32.270000000000003</v>
      </c>
    </row>
    <row r="3" spans="1:2">
      <c r="A3" s="3">
        <v>34.689</v>
      </c>
      <c r="B3" s="3">
        <v>33.244999999999997</v>
      </c>
    </row>
    <row r="4" spans="1:2">
      <c r="A4" s="3">
        <v>38.256500000000003</v>
      </c>
      <c r="B4" s="3">
        <v>29.041</v>
      </c>
    </row>
    <row r="5" spans="1:2">
      <c r="A5" s="3">
        <v>37.898000000000003</v>
      </c>
      <c r="B5" s="3">
        <v>27.779499999999999</v>
      </c>
    </row>
    <row r="6" spans="1:2">
      <c r="A6" s="3">
        <v>36.140999999999998</v>
      </c>
      <c r="B6" s="3">
        <v>33.765500000000003</v>
      </c>
    </row>
    <row r="7" spans="1:2">
      <c r="A7" s="3">
        <v>38.229500000000002</v>
      </c>
      <c r="B7" s="3">
        <v>38.478999999999999</v>
      </c>
    </row>
    <row r="8" spans="1:2">
      <c r="A8" s="3">
        <v>36.235500000000002</v>
      </c>
      <c r="B8" s="3">
        <v>30.7105</v>
      </c>
    </row>
    <row r="9" spans="1:2">
      <c r="A9" s="3">
        <v>39.950000000000003</v>
      </c>
      <c r="B9" s="3">
        <v>27.604500000000002</v>
      </c>
    </row>
    <row r="10" spans="1:2">
      <c r="A10" s="3">
        <v>45.017000000000003</v>
      </c>
      <c r="B10" s="3">
        <v>30.388000000000002</v>
      </c>
    </row>
    <row r="11" spans="1:2">
      <c r="A11" s="3">
        <v>36.337000000000003</v>
      </c>
      <c r="B11" s="3">
        <v>24.434999999999999</v>
      </c>
    </row>
    <row r="12" spans="1:2">
      <c r="A12" s="3"/>
      <c r="B12" s="3">
        <v>34.01</v>
      </c>
    </row>
    <row r="13" spans="1:2">
      <c r="A13" s="3"/>
      <c r="B13" s="3">
        <v>34.265500000000003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(D) dissected SN nerve area</vt:lpstr>
      <vt:lpstr>(E ) dissected SN CD31 area</vt:lpstr>
      <vt:lpstr>(H) cleared paw nerve area</vt:lpstr>
      <vt:lpstr>(I) cleared paw CD31 area</vt:lpstr>
      <vt:lpstr>(J) receptors expression </vt:lpstr>
      <vt:lpstr>(M) CD31 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2020-11-19T15:19:42Z</dcterms:created>
  <dcterms:modified xsi:type="dcterms:W3CDTF">2021-10-28T12:03:29Z</dcterms:modified>
</cp:coreProperties>
</file>