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shahbazi/Desktop/MZG lab/Publications/Human embryo polarization-compaction 2020/eLife submission/Second revision/030921/"/>
    </mc:Choice>
  </mc:AlternateContent>
  <xr:revisionPtr revIDLastSave="0" documentId="13_ncr:1_{90900407-CA5A-2244-9716-A91351FB0817}" xr6:coauthVersionLast="47" xr6:coauthVersionMax="47" xr10:uidLastSave="{00000000-0000-0000-0000-000000000000}"/>
  <bookViews>
    <workbookView xWindow="2460" yWindow="460" windowWidth="26340" windowHeight="16080" xr2:uid="{6B21FDC7-70E9-084D-BF10-EE543976412B}"/>
  </bookViews>
  <sheets>
    <sheet name="Figure 2c" sheetId="3" r:id="rId1"/>
    <sheet name="Figure 2d" sheetId="4" r:id="rId2"/>
    <sheet name="Figure 2e" sheetId="7" r:id="rId3"/>
    <sheet name="Figure 2 Supplement 1b" sheetId="1" r:id="rId4"/>
    <sheet name="Figure 2 Supplement 1c" sheetId="9" r:id="rId5"/>
    <sheet name="Figure 2 Supplement 1e and f" sheetId="2" r:id="rId6"/>
    <sheet name="Figure 2 Supplement 2b" sheetId="6" r:id="rId7"/>
    <sheet name="Figure 2 Supplement 2c and d" sheetId="10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9" i="6" l="1"/>
  <c r="G59" i="6"/>
  <c r="R58" i="6"/>
  <c r="Q58" i="6"/>
  <c r="G58" i="6"/>
  <c r="H58" i="6" s="1"/>
  <c r="Q57" i="6"/>
  <c r="G57" i="6"/>
  <c r="R56" i="6"/>
  <c r="Q56" i="6"/>
  <c r="H56" i="6"/>
  <c r="G56" i="6"/>
  <c r="Q55" i="6"/>
  <c r="G55" i="6"/>
  <c r="Q54" i="6"/>
  <c r="R54" i="6" s="1"/>
  <c r="H54" i="6"/>
  <c r="G54" i="6"/>
  <c r="Q53" i="6"/>
  <c r="R52" i="6" s="1"/>
  <c r="G53" i="6"/>
  <c r="Q52" i="6"/>
  <c r="H52" i="6"/>
  <c r="G52" i="6"/>
  <c r="Q51" i="6"/>
  <c r="G51" i="6"/>
  <c r="R50" i="6"/>
  <c r="Q50" i="6"/>
  <c r="G50" i="6"/>
  <c r="H50" i="6" s="1"/>
  <c r="Q49" i="6"/>
  <c r="G49" i="6"/>
  <c r="R48" i="6"/>
  <c r="Q48" i="6"/>
  <c r="H48" i="6"/>
  <c r="G48" i="6"/>
  <c r="Q47" i="6"/>
  <c r="G47" i="6"/>
  <c r="Q46" i="6"/>
  <c r="R46" i="6" s="1"/>
  <c r="H46" i="6"/>
  <c r="G46" i="6"/>
  <c r="Q45" i="6"/>
  <c r="R44" i="6" s="1"/>
  <c r="G45" i="6"/>
  <c r="Q44" i="6"/>
  <c r="H44" i="6"/>
  <c r="G44" i="6"/>
  <c r="Q43" i="6"/>
  <c r="G43" i="6"/>
  <c r="R42" i="6"/>
  <c r="Q42" i="6"/>
  <c r="G42" i="6"/>
  <c r="H42" i="6" s="1"/>
  <c r="Q41" i="6"/>
  <c r="G41" i="6"/>
  <c r="R40" i="6"/>
  <c r="Q40" i="6"/>
  <c r="H40" i="6"/>
  <c r="G40" i="6"/>
  <c r="Q39" i="6"/>
  <c r="G39" i="6"/>
  <c r="H38" i="6" s="1"/>
  <c r="Q38" i="6"/>
  <c r="R38" i="6" s="1"/>
  <c r="G38" i="6"/>
  <c r="Q37" i="6"/>
  <c r="G37" i="6"/>
  <c r="Q36" i="6"/>
  <c r="R36" i="6" s="1"/>
  <c r="H36" i="6"/>
  <c r="G36" i="6"/>
  <c r="Q35" i="6"/>
  <c r="R34" i="6" s="1"/>
  <c r="G35" i="6"/>
  <c r="Q34" i="6"/>
  <c r="G34" i="6"/>
  <c r="H34" i="6" s="1"/>
  <c r="Q33" i="6"/>
  <c r="G33" i="6"/>
  <c r="R32" i="6"/>
  <c r="Q32" i="6"/>
  <c r="G32" i="6"/>
  <c r="H32" i="6" s="1"/>
  <c r="Q31" i="6"/>
  <c r="G31" i="6"/>
  <c r="Q30" i="6"/>
  <c r="R30" i="6" s="1"/>
  <c r="H30" i="6"/>
  <c r="G30" i="6"/>
  <c r="Q29" i="6"/>
  <c r="G29" i="6"/>
  <c r="Q28" i="6"/>
  <c r="R28" i="6" s="1"/>
  <c r="H28" i="6"/>
  <c r="G28" i="6"/>
  <c r="Q27" i="6"/>
  <c r="R26" i="6" s="1"/>
  <c r="G27" i="6"/>
  <c r="Q26" i="6"/>
  <c r="G26" i="6"/>
  <c r="H26" i="6" s="1"/>
  <c r="Q25" i="6"/>
  <c r="G25" i="6"/>
  <c r="R24" i="6"/>
  <c r="Q24" i="6"/>
  <c r="G24" i="6"/>
  <c r="H24" i="6" s="1"/>
  <c r="Q23" i="6"/>
  <c r="G23" i="6"/>
  <c r="Q22" i="6"/>
  <c r="R22" i="6" s="1"/>
  <c r="H22" i="6"/>
  <c r="G22" i="6"/>
  <c r="Q21" i="6"/>
  <c r="G21" i="6"/>
  <c r="Q20" i="6"/>
  <c r="R20" i="6" s="1"/>
  <c r="H20" i="6"/>
  <c r="G20" i="6"/>
  <c r="Q19" i="6"/>
  <c r="R18" i="6" s="1"/>
  <c r="G19" i="6"/>
  <c r="Q18" i="6"/>
  <c r="G18" i="6"/>
  <c r="H18" i="6" s="1"/>
  <c r="Q17" i="6"/>
  <c r="G17" i="6"/>
  <c r="R16" i="6"/>
  <c r="Q16" i="6"/>
  <c r="G16" i="6"/>
  <c r="H16" i="6" s="1"/>
  <c r="Q15" i="6"/>
  <c r="G15" i="6"/>
  <c r="Q14" i="6"/>
  <c r="R14" i="6" s="1"/>
  <c r="H14" i="6"/>
  <c r="G14" i="6"/>
  <c r="Q13" i="6"/>
  <c r="G13" i="6"/>
  <c r="Q12" i="6"/>
  <c r="R12" i="6" s="1"/>
  <c r="H12" i="6"/>
  <c r="G12" i="6"/>
  <c r="Q11" i="6"/>
  <c r="R10" i="6" s="1"/>
  <c r="G11" i="6"/>
  <c r="Q10" i="6"/>
  <c r="G10" i="6"/>
  <c r="H10" i="6" s="1"/>
  <c r="Q9" i="6"/>
  <c r="G9" i="6"/>
  <c r="R8" i="6"/>
  <c r="Q8" i="6"/>
  <c r="G8" i="6"/>
  <c r="H8" i="6" s="1"/>
  <c r="Q7" i="6"/>
  <c r="G7" i="6"/>
  <c r="Q6" i="6"/>
  <c r="R6" i="6" s="1"/>
  <c r="H6" i="6"/>
  <c r="G6" i="6"/>
  <c r="Q5" i="6"/>
  <c r="G5" i="6"/>
  <c r="Q4" i="6"/>
  <c r="R4" i="6" s="1"/>
  <c r="H4" i="6"/>
  <c r="G4" i="6"/>
  <c r="Q3" i="6"/>
  <c r="G3" i="6"/>
  <c r="Q2" i="6"/>
  <c r="R2" i="6" s="1"/>
  <c r="H2" i="6"/>
  <c r="G2" i="6"/>
  <c r="W245" i="2"/>
  <c r="V245" i="2"/>
  <c r="AM406" i="2"/>
  <c r="AL406" i="2"/>
  <c r="AM384" i="2"/>
  <c r="AL384" i="2"/>
  <c r="AM377" i="2"/>
  <c r="AL377" i="2"/>
  <c r="AM361" i="2"/>
  <c r="AL361" i="2"/>
  <c r="AM354" i="2"/>
  <c r="AL354" i="2"/>
  <c r="AM335" i="2"/>
  <c r="AL335" i="2"/>
  <c r="AM319" i="2"/>
  <c r="AL319" i="2"/>
  <c r="AM300" i="2"/>
  <c r="AL300" i="2"/>
  <c r="AM278" i="2"/>
  <c r="AL278" i="2"/>
  <c r="AM250" i="2"/>
  <c r="AL250" i="2"/>
  <c r="AE225" i="2"/>
  <c r="AD225" i="2"/>
  <c r="AE206" i="2"/>
  <c r="AD206" i="2"/>
  <c r="AE193" i="2"/>
  <c r="AD193" i="2"/>
  <c r="AD180" i="2"/>
  <c r="AC189" i="2"/>
  <c r="AE180" i="2" s="1"/>
  <c r="AE164" i="2"/>
  <c r="AD164" i="2"/>
  <c r="AE139" i="2"/>
  <c r="AD139" i="2"/>
  <c r="AC135" i="2"/>
  <c r="AE120" i="2" s="1"/>
  <c r="AD120" i="2"/>
  <c r="AE104" i="2"/>
  <c r="AD104" i="2"/>
  <c r="AE82" i="2"/>
  <c r="AD82" i="2"/>
  <c r="AE63" i="2"/>
  <c r="AD63" i="2"/>
  <c r="AE38" i="2"/>
  <c r="AD38" i="2"/>
  <c r="AE22" i="2"/>
  <c r="AD22" i="2"/>
  <c r="AE6" i="2"/>
  <c r="AD6" i="2"/>
  <c r="E752" i="2"/>
  <c r="E749" i="2"/>
  <c r="E746" i="2"/>
  <c r="E743" i="2"/>
  <c r="D758" i="2"/>
  <c r="D755" i="2"/>
  <c r="D752" i="2"/>
  <c r="D749" i="2"/>
  <c r="D746" i="2"/>
  <c r="D743" i="2"/>
  <c r="U241" i="2"/>
  <c r="U238" i="2"/>
  <c r="U235" i="2"/>
  <c r="T241" i="2"/>
  <c r="T238" i="2"/>
  <c r="T235" i="2"/>
  <c r="U231" i="2"/>
  <c r="U228" i="2"/>
  <c r="U225" i="2"/>
  <c r="U222" i="2"/>
  <c r="T231" i="2"/>
  <c r="T228" i="2"/>
  <c r="T225" i="2"/>
  <c r="T222" i="2"/>
  <c r="U212" i="2"/>
  <c r="U209" i="2"/>
  <c r="U206" i="2"/>
  <c r="U203" i="2"/>
  <c r="U200" i="2"/>
  <c r="T218" i="2"/>
  <c r="T215" i="2"/>
  <c r="T212" i="2"/>
  <c r="T209" i="2"/>
  <c r="T206" i="2"/>
  <c r="T203" i="2"/>
  <c r="T200" i="2"/>
  <c r="U196" i="2"/>
  <c r="U193" i="2"/>
  <c r="U190" i="2"/>
  <c r="U187" i="2"/>
  <c r="U184" i="2"/>
  <c r="U181" i="2"/>
  <c r="T196" i="2"/>
  <c r="T193" i="2"/>
  <c r="T190" i="2"/>
  <c r="T187" i="2"/>
  <c r="T181" i="2"/>
  <c r="U174" i="2"/>
  <c r="U171" i="2"/>
  <c r="U168" i="2"/>
  <c r="U165" i="2"/>
  <c r="U162" i="2"/>
  <c r="U159" i="2"/>
  <c r="U156" i="2"/>
  <c r="U153" i="2"/>
  <c r="T177" i="2"/>
  <c r="T174" i="2"/>
  <c r="T171" i="2"/>
  <c r="T168" i="2"/>
  <c r="T165" i="2"/>
  <c r="T162" i="2"/>
  <c r="T159" i="2"/>
  <c r="T156" i="2"/>
  <c r="T153" i="2"/>
  <c r="U149" i="2"/>
  <c r="U146" i="2"/>
  <c r="U143" i="2"/>
  <c r="U140" i="2"/>
  <c r="U137" i="2"/>
  <c r="U134" i="2"/>
  <c r="T146" i="2"/>
  <c r="T143" i="2"/>
  <c r="T140" i="2"/>
  <c r="T137" i="2"/>
  <c r="T134" i="2"/>
  <c r="U130" i="2"/>
  <c r="U127" i="2"/>
  <c r="U124" i="2"/>
  <c r="U121" i="2"/>
  <c r="T130" i="2"/>
  <c r="T127" i="2"/>
  <c r="T124" i="2"/>
  <c r="T121" i="2"/>
  <c r="U117" i="2"/>
  <c r="U114" i="2"/>
  <c r="U111" i="2"/>
  <c r="U108" i="2"/>
  <c r="U105" i="2"/>
  <c r="T114" i="2"/>
  <c r="T111" i="2"/>
  <c r="T108" i="2"/>
  <c r="T105" i="2"/>
  <c r="T101" i="2"/>
  <c r="U98" i="2"/>
  <c r="U95" i="2"/>
  <c r="U92" i="2"/>
  <c r="U89" i="2"/>
  <c r="U86" i="2"/>
  <c r="U83" i="2"/>
  <c r="T98" i="2"/>
  <c r="T95" i="2"/>
  <c r="T92" i="2"/>
  <c r="T89" i="2"/>
  <c r="T86" i="2"/>
  <c r="T83" i="2"/>
  <c r="U79" i="2"/>
  <c r="U76" i="2"/>
  <c r="U73" i="2"/>
  <c r="T79" i="2"/>
  <c r="T76" i="2"/>
  <c r="T73" i="2"/>
  <c r="V73" i="2" s="1"/>
  <c r="T69" i="2"/>
  <c r="U63" i="2"/>
  <c r="U60" i="2"/>
  <c r="U57" i="2"/>
  <c r="T66" i="2"/>
  <c r="T63" i="2"/>
  <c r="T60" i="2"/>
  <c r="T57" i="2"/>
  <c r="V57" i="2" s="1"/>
  <c r="U53" i="2"/>
  <c r="U50" i="2"/>
  <c r="U47" i="2"/>
  <c r="U44" i="2"/>
  <c r="U41" i="2"/>
  <c r="U38" i="2"/>
  <c r="U35" i="2"/>
  <c r="T47" i="2"/>
  <c r="T44" i="2"/>
  <c r="T38" i="2"/>
  <c r="T41" i="2"/>
  <c r="T35" i="2"/>
  <c r="T31" i="2"/>
  <c r="U22" i="2"/>
  <c r="U25" i="2"/>
  <c r="U28" i="2"/>
  <c r="U19" i="2"/>
  <c r="T22" i="2"/>
  <c r="T25" i="2"/>
  <c r="T28" i="2"/>
  <c r="T19" i="2"/>
  <c r="H7" i="1"/>
  <c r="N16" i="3"/>
  <c r="N12" i="3"/>
  <c r="N7" i="3"/>
  <c r="N8" i="3"/>
  <c r="N18" i="3"/>
  <c r="N13" i="3"/>
  <c r="N17" i="3"/>
  <c r="N9" i="3"/>
  <c r="N11" i="3"/>
  <c r="N10" i="3"/>
  <c r="N14" i="3"/>
  <c r="N15" i="3"/>
  <c r="M16" i="3"/>
  <c r="M12" i="3"/>
  <c r="M7" i="3"/>
  <c r="M8" i="3"/>
  <c r="M18" i="3"/>
  <c r="M13" i="3"/>
  <c r="M17" i="3"/>
  <c r="M9" i="3"/>
  <c r="M11" i="3"/>
  <c r="M10" i="3"/>
  <c r="M14" i="3"/>
  <c r="M15" i="3"/>
  <c r="F13" i="3"/>
  <c r="F21" i="3"/>
  <c r="F15" i="3"/>
  <c r="F18" i="3"/>
  <c r="F11" i="3"/>
  <c r="F23" i="3"/>
  <c r="F14" i="3"/>
  <c r="F8" i="3"/>
  <c r="F9" i="3"/>
  <c r="F22" i="3"/>
  <c r="F20" i="3"/>
  <c r="F16" i="3"/>
  <c r="F12" i="3"/>
  <c r="F17" i="3"/>
  <c r="F10" i="3"/>
  <c r="F19" i="3"/>
  <c r="F7" i="3"/>
  <c r="E13" i="3"/>
  <c r="E21" i="3"/>
  <c r="E15" i="3"/>
  <c r="E18" i="3"/>
  <c r="E11" i="3"/>
  <c r="E23" i="3"/>
  <c r="E14" i="3"/>
  <c r="E8" i="3"/>
  <c r="E9" i="3"/>
  <c r="E22" i="3"/>
  <c r="E20" i="3"/>
  <c r="E16" i="3"/>
  <c r="E12" i="3"/>
  <c r="E17" i="3"/>
  <c r="E10" i="3"/>
  <c r="E19" i="3"/>
  <c r="E7" i="3"/>
  <c r="AE31" i="1"/>
  <c r="H29" i="1"/>
  <c r="F29" i="1"/>
  <c r="E29" i="1"/>
  <c r="AN26" i="1"/>
  <c r="AN19" i="1"/>
  <c r="AN18" i="1"/>
  <c r="AN15" i="1"/>
  <c r="AN27" i="1"/>
  <c r="AN17" i="1"/>
  <c r="AN8" i="1"/>
  <c r="AN16" i="1"/>
  <c r="AN9" i="1"/>
  <c r="AN10" i="1"/>
  <c r="AN28" i="1"/>
  <c r="AN11" i="1"/>
  <c r="AN20" i="1"/>
  <c r="AN22" i="1"/>
  <c r="AN12" i="1"/>
  <c r="AN29" i="1"/>
  <c r="AN25" i="1"/>
  <c r="AN13" i="1"/>
  <c r="AN30" i="1"/>
  <c r="AN21" i="1"/>
  <c r="AN23" i="1"/>
  <c r="AN24" i="1"/>
  <c r="AN14" i="1"/>
  <c r="AN7" i="1"/>
  <c r="AN31" i="1" s="1"/>
  <c r="AL14" i="1"/>
  <c r="AK14" i="1"/>
  <c r="AL24" i="1"/>
  <c r="AK24" i="1"/>
  <c r="AL23" i="1"/>
  <c r="AK23" i="1"/>
  <c r="AL21" i="1"/>
  <c r="AK21" i="1"/>
  <c r="AL30" i="1"/>
  <c r="AK30" i="1"/>
  <c r="AL13" i="1"/>
  <c r="AK13" i="1"/>
  <c r="AL25" i="1"/>
  <c r="AK25" i="1"/>
  <c r="AL29" i="1"/>
  <c r="AK29" i="1"/>
  <c r="AL12" i="1"/>
  <c r="AK12" i="1"/>
  <c r="AL22" i="1"/>
  <c r="AK22" i="1"/>
  <c r="AL20" i="1"/>
  <c r="AK20" i="1"/>
  <c r="AL11" i="1"/>
  <c r="AK11" i="1"/>
  <c r="AL28" i="1"/>
  <c r="AK28" i="1"/>
  <c r="AL10" i="1"/>
  <c r="AK10" i="1"/>
  <c r="AL9" i="1"/>
  <c r="AK9" i="1"/>
  <c r="AL16" i="1"/>
  <c r="AK16" i="1"/>
  <c r="AL8" i="1"/>
  <c r="AK8" i="1"/>
  <c r="AL17" i="1"/>
  <c r="AK17" i="1"/>
  <c r="AL27" i="1"/>
  <c r="AK27" i="1"/>
  <c r="AL15" i="1"/>
  <c r="AK15" i="1"/>
  <c r="AL18" i="1"/>
  <c r="AK18" i="1"/>
  <c r="AL19" i="1"/>
  <c r="AK19" i="1"/>
  <c r="AL26" i="1"/>
  <c r="AK26" i="1"/>
  <c r="AL7" i="1"/>
  <c r="AK7" i="1"/>
  <c r="AK31" i="1" s="1"/>
  <c r="AF19" i="1"/>
  <c r="AF7" i="1"/>
  <c r="AF8" i="1"/>
  <c r="AF20" i="1"/>
  <c r="AF15" i="1"/>
  <c r="AF9" i="1"/>
  <c r="AF27" i="1"/>
  <c r="AF29" i="1"/>
  <c r="AF23" i="1"/>
  <c r="AF18" i="1"/>
  <c r="AF10" i="1"/>
  <c r="AF11" i="1"/>
  <c r="AF17" i="1"/>
  <c r="AF16" i="1"/>
  <c r="AF12" i="1"/>
  <c r="AF13" i="1"/>
  <c r="AF24" i="1"/>
  <c r="AF25" i="1"/>
  <c r="AF14" i="1"/>
  <c r="AF30" i="1"/>
  <c r="AF22" i="1"/>
  <c r="AF26" i="1"/>
  <c r="AF21" i="1"/>
  <c r="AF28" i="1"/>
  <c r="AD21" i="1"/>
  <c r="AC21" i="1"/>
  <c r="AD26" i="1"/>
  <c r="AC26" i="1"/>
  <c r="AD22" i="1"/>
  <c r="AC22" i="1"/>
  <c r="AD30" i="1"/>
  <c r="AC30" i="1"/>
  <c r="AD14" i="1"/>
  <c r="AC14" i="1"/>
  <c r="AD25" i="1"/>
  <c r="AC25" i="1"/>
  <c r="AD24" i="1"/>
  <c r="AC24" i="1"/>
  <c r="AD13" i="1"/>
  <c r="AC13" i="1"/>
  <c r="AD12" i="1"/>
  <c r="AC12" i="1"/>
  <c r="AD16" i="1"/>
  <c r="AC16" i="1"/>
  <c r="AD17" i="1"/>
  <c r="AC17" i="1"/>
  <c r="AD11" i="1"/>
  <c r="AC11" i="1"/>
  <c r="AD10" i="1"/>
  <c r="AC10" i="1"/>
  <c r="AD18" i="1"/>
  <c r="AC18" i="1"/>
  <c r="AD23" i="1"/>
  <c r="AC23" i="1"/>
  <c r="AD29" i="1"/>
  <c r="AC29" i="1"/>
  <c r="AD27" i="1"/>
  <c r="AC27" i="1"/>
  <c r="AD9" i="1"/>
  <c r="AC9" i="1"/>
  <c r="AD15" i="1"/>
  <c r="AC15" i="1"/>
  <c r="AD20" i="1"/>
  <c r="AC20" i="1"/>
  <c r="AD8" i="1"/>
  <c r="AC8" i="1"/>
  <c r="AD7" i="1"/>
  <c r="AC7" i="1"/>
  <c r="AD19" i="1"/>
  <c r="AC19" i="1"/>
  <c r="AD28" i="1"/>
  <c r="AC28" i="1"/>
  <c r="X16" i="1"/>
  <c r="X7" i="1"/>
  <c r="X8" i="1"/>
  <c r="X28" i="1"/>
  <c r="X14" i="1"/>
  <c r="X9" i="1"/>
  <c r="X10" i="1"/>
  <c r="X25" i="1"/>
  <c r="X26" i="1"/>
  <c r="X19" i="1"/>
  <c r="X30" i="1"/>
  <c r="X21" i="1"/>
  <c r="X15" i="1"/>
  <c r="X22" i="1"/>
  <c r="X11" i="1"/>
  <c r="X18" i="1"/>
  <c r="X29" i="1"/>
  <c r="X12" i="1"/>
  <c r="X27" i="1"/>
  <c r="X13" i="1"/>
  <c r="X24" i="1"/>
  <c r="X23" i="1"/>
  <c r="X31" i="1"/>
  <c r="X17" i="1"/>
  <c r="X20" i="1"/>
  <c r="V17" i="1"/>
  <c r="U17" i="1"/>
  <c r="V31" i="1"/>
  <c r="U31" i="1"/>
  <c r="V23" i="1"/>
  <c r="U23" i="1"/>
  <c r="V24" i="1"/>
  <c r="U24" i="1"/>
  <c r="V13" i="1"/>
  <c r="U13" i="1"/>
  <c r="V27" i="1"/>
  <c r="U27" i="1"/>
  <c r="V12" i="1"/>
  <c r="U12" i="1"/>
  <c r="V29" i="1"/>
  <c r="U29" i="1"/>
  <c r="V18" i="1"/>
  <c r="U18" i="1"/>
  <c r="V11" i="1"/>
  <c r="U11" i="1"/>
  <c r="V22" i="1"/>
  <c r="U22" i="1"/>
  <c r="V15" i="1"/>
  <c r="U15" i="1"/>
  <c r="V21" i="1"/>
  <c r="U21" i="1"/>
  <c r="V30" i="1"/>
  <c r="U30" i="1"/>
  <c r="V19" i="1"/>
  <c r="U19" i="1"/>
  <c r="V26" i="1"/>
  <c r="U26" i="1"/>
  <c r="V25" i="1"/>
  <c r="U25" i="1"/>
  <c r="V10" i="1"/>
  <c r="U10" i="1"/>
  <c r="V9" i="1"/>
  <c r="U9" i="1"/>
  <c r="V14" i="1"/>
  <c r="U14" i="1"/>
  <c r="V28" i="1"/>
  <c r="U28" i="1"/>
  <c r="V8" i="1"/>
  <c r="U8" i="1"/>
  <c r="V7" i="1"/>
  <c r="U7" i="1"/>
  <c r="V16" i="1"/>
  <c r="U16" i="1"/>
  <c r="V20" i="1"/>
  <c r="U20" i="1"/>
  <c r="P22" i="1"/>
  <c r="P7" i="1"/>
  <c r="P14" i="1"/>
  <c r="P18" i="1"/>
  <c r="P15" i="1"/>
  <c r="P16" i="1"/>
  <c r="P20" i="1"/>
  <c r="P23" i="1"/>
  <c r="P13" i="1"/>
  <c r="P25" i="1"/>
  <c r="P8" i="1"/>
  <c r="P19" i="1"/>
  <c r="P9" i="1"/>
  <c r="P21" i="1"/>
  <c r="P10" i="1"/>
  <c r="P11" i="1"/>
  <c r="P12" i="1"/>
  <c r="P17" i="1"/>
  <c r="P24" i="1"/>
  <c r="N17" i="1"/>
  <c r="M17" i="1"/>
  <c r="N12" i="1"/>
  <c r="M12" i="1"/>
  <c r="N11" i="1"/>
  <c r="M11" i="1"/>
  <c r="N10" i="1"/>
  <c r="M10" i="1"/>
  <c r="N21" i="1"/>
  <c r="M21" i="1"/>
  <c r="N9" i="1"/>
  <c r="M9" i="1"/>
  <c r="N19" i="1"/>
  <c r="M19" i="1"/>
  <c r="N8" i="1"/>
  <c r="M8" i="1"/>
  <c r="N25" i="1"/>
  <c r="M25" i="1"/>
  <c r="N13" i="1"/>
  <c r="M13" i="1"/>
  <c r="N23" i="1"/>
  <c r="M23" i="1"/>
  <c r="N20" i="1"/>
  <c r="M20" i="1"/>
  <c r="N16" i="1"/>
  <c r="M16" i="1"/>
  <c r="N15" i="1"/>
  <c r="M15" i="1"/>
  <c r="N18" i="1"/>
  <c r="M18" i="1"/>
  <c r="N14" i="1"/>
  <c r="M14" i="1"/>
  <c r="N7" i="1"/>
  <c r="M7" i="1"/>
  <c r="N22" i="1"/>
  <c r="M22" i="1"/>
  <c r="N24" i="1"/>
  <c r="M24" i="1"/>
  <c r="H28" i="1"/>
  <c r="H25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6" i="1"/>
  <c r="H27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T34" i="6" l="1"/>
  <c r="U34" i="6" s="1"/>
  <c r="J48" i="6"/>
  <c r="K48" i="6" s="1"/>
  <c r="J54" i="6"/>
  <c r="K54" i="6" s="1"/>
  <c r="T4" i="6"/>
  <c r="U4" i="6" s="1"/>
  <c r="T54" i="6"/>
  <c r="U54" i="6" s="1"/>
  <c r="T24" i="6"/>
  <c r="U24" i="6" s="1"/>
  <c r="T28" i="6"/>
  <c r="U28" i="6" s="1"/>
  <c r="T8" i="6"/>
  <c r="U8" i="6" s="1"/>
  <c r="J22" i="6"/>
  <c r="K22" i="6" s="1"/>
  <c r="S2" i="6"/>
  <c r="T38" i="6" s="1"/>
  <c r="U38" i="6" s="1"/>
  <c r="T2" i="6"/>
  <c r="U2" i="6" s="1"/>
  <c r="T22" i="6"/>
  <c r="U22" i="6" s="1"/>
  <c r="T32" i="6"/>
  <c r="U32" i="6" s="1"/>
  <c r="J58" i="6"/>
  <c r="K58" i="6" s="1"/>
  <c r="T36" i="6"/>
  <c r="U36" i="6" s="1"/>
  <c r="J40" i="6"/>
  <c r="K40" i="6" s="1"/>
  <c r="T6" i="6"/>
  <c r="U6" i="6" s="1"/>
  <c r="T16" i="6"/>
  <c r="U16" i="6" s="1"/>
  <c r="J20" i="6"/>
  <c r="K20" i="6" s="1"/>
  <c r="J30" i="6"/>
  <c r="K30" i="6" s="1"/>
  <c r="T46" i="6"/>
  <c r="U46" i="6" s="1"/>
  <c r="T58" i="6"/>
  <c r="U58" i="6" s="1"/>
  <c r="T10" i="6"/>
  <c r="U10" i="6" s="1"/>
  <c r="T50" i="6"/>
  <c r="U50" i="6" s="1"/>
  <c r="T44" i="6"/>
  <c r="U44" i="6" s="1"/>
  <c r="T48" i="6"/>
  <c r="U48" i="6" s="1"/>
  <c r="T20" i="6"/>
  <c r="U20" i="6" s="1"/>
  <c r="J24" i="6"/>
  <c r="K24" i="6" s="1"/>
  <c r="T26" i="6"/>
  <c r="U26" i="6" s="1"/>
  <c r="T30" i="6"/>
  <c r="U30" i="6" s="1"/>
  <c r="T40" i="6"/>
  <c r="U40" i="6" s="1"/>
  <c r="T14" i="6"/>
  <c r="U14" i="6" s="1"/>
  <c r="T56" i="6"/>
  <c r="U56" i="6" s="1"/>
  <c r="J2" i="6"/>
  <c r="K2" i="6" s="1"/>
  <c r="T12" i="6"/>
  <c r="U12" i="6" s="1"/>
  <c r="T18" i="6"/>
  <c r="U18" i="6" s="1"/>
  <c r="T42" i="6"/>
  <c r="U42" i="6" s="1"/>
  <c r="J4" i="6"/>
  <c r="K4" i="6" s="1"/>
  <c r="J44" i="6"/>
  <c r="K44" i="6" s="1"/>
  <c r="T52" i="6"/>
  <c r="U52" i="6" s="1"/>
  <c r="I2" i="6"/>
  <c r="J8" i="6" s="1"/>
  <c r="K8" i="6" s="1"/>
  <c r="V181" i="2"/>
  <c r="AL31" i="1"/>
  <c r="U32" i="1"/>
  <c r="W105" i="2"/>
  <c r="V200" i="2"/>
  <c r="V235" i="2"/>
  <c r="W35" i="2"/>
  <c r="W134" i="2"/>
  <c r="V19" i="2"/>
  <c r="W73" i="2"/>
  <c r="V222" i="2"/>
  <c r="W153" i="2"/>
  <c r="W121" i="2"/>
  <c r="V35" i="2"/>
  <c r="W57" i="2"/>
  <c r="V83" i="2"/>
  <c r="V105" i="2"/>
  <c r="W200" i="2"/>
  <c r="V153" i="2"/>
  <c r="W83" i="2"/>
  <c r="V121" i="2"/>
  <c r="V134" i="2"/>
  <c r="W181" i="2"/>
  <c r="W222" i="2"/>
  <c r="W19" i="2"/>
  <c r="F743" i="2"/>
  <c r="W235" i="2"/>
  <c r="G743" i="2"/>
  <c r="X32" i="1"/>
  <c r="N26" i="1"/>
  <c r="M26" i="1"/>
  <c r="P26" i="1"/>
  <c r="V32" i="1"/>
  <c r="M19" i="3"/>
  <c r="N19" i="3"/>
  <c r="F24" i="3"/>
  <c r="AC31" i="1"/>
  <c r="AF31" i="1"/>
  <c r="AD31" i="1"/>
  <c r="E49" i="1"/>
  <c r="F49" i="1"/>
  <c r="H49" i="1"/>
  <c r="E24" i="3"/>
  <c r="V38" i="6" l="1"/>
  <c r="W38" i="6"/>
  <c r="X38" i="6" s="1"/>
  <c r="J36" i="6"/>
  <c r="K36" i="6" s="1"/>
  <c r="J56" i="6"/>
  <c r="K56" i="6" s="1"/>
  <c r="J42" i="6"/>
  <c r="K42" i="6" s="1"/>
  <c r="J26" i="6"/>
  <c r="K26" i="6" s="1"/>
  <c r="J50" i="6"/>
  <c r="K50" i="6" s="1"/>
  <c r="J10" i="6"/>
  <c r="K10" i="6" s="1"/>
  <c r="J18" i="6"/>
  <c r="K18" i="6" s="1"/>
  <c r="J38" i="6"/>
  <c r="K38" i="6" s="1"/>
  <c r="J16" i="6"/>
  <c r="K16" i="6" s="1"/>
  <c r="O2" i="6"/>
  <c r="J14" i="6"/>
  <c r="K14" i="6" s="1"/>
  <c r="J6" i="6"/>
  <c r="K6" i="6" s="1"/>
  <c r="L2" i="6" s="1"/>
  <c r="J34" i="6"/>
  <c r="K34" i="6" s="1"/>
  <c r="J52" i="6"/>
  <c r="K52" i="6" s="1"/>
  <c r="Y2" i="6"/>
  <c r="W2" i="6"/>
  <c r="X2" i="6" s="1"/>
  <c r="V2" i="6"/>
  <c r="J32" i="6"/>
  <c r="K32" i="6" s="1"/>
  <c r="J12" i="6"/>
  <c r="K12" i="6" s="1"/>
  <c r="J46" i="6"/>
  <c r="K46" i="6" s="1"/>
  <c r="J28" i="6"/>
  <c r="K28" i="6" s="1"/>
  <c r="M2" i="6" l="1"/>
  <c r="N2" i="6" s="1"/>
  <c r="M38" i="6"/>
  <c r="N38" i="6" s="1"/>
  <c r="L38" i="6"/>
</calcChain>
</file>

<file path=xl/sharedStrings.xml><?xml version="1.0" encoding="utf-8"?>
<sst xmlns="http://schemas.openxmlformats.org/spreadsheetml/2006/main" count="2124" uniqueCount="1786">
  <si>
    <t>Embryo No.</t>
    <phoneticPr fontId="0" type="noConversion"/>
  </si>
  <si>
    <t>F-actin polarized</t>
    <phoneticPr fontId="0" type="noConversion"/>
  </si>
  <si>
    <t>Pard6 polarized</t>
    <phoneticPr fontId="0" type="noConversion"/>
  </si>
  <si>
    <t>Total cell No</t>
    <phoneticPr fontId="0" type="noConversion"/>
  </si>
  <si>
    <t>GATA3+ cells</t>
    <phoneticPr fontId="0" type="noConversion"/>
  </si>
  <si>
    <t>DMSO 35mM</t>
  </si>
  <si>
    <t>F-actin apical enrichment</t>
    <phoneticPr fontId="0" type="noConversion"/>
  </si>
  <si>
    <t>Ratio F-actin (apical/basal)</t>
    <phoneticPr fontId="0" type="noConversion"/>
  </si>
  <si>
    <t>Ratio Pard6 (apical/basal)</t>
    <phoneticPr fontId="0" type="noConversion"/>
  </si>
  <si>
    <t>apical</t>
    <phoneticPr fontId="0" type="noConversion"/>
  </si>
  <si>
    <t>cytoplasm</t>
    <phoneticPr fontId="0" type="noConversion"/>
  </si>
  <si>
    <t>basal</t>
    <phoneticPr fontId="0" type="noConversion"/>
  </si>
  <si>
    <t>180914 2 9 24h Gata3 Factin Par6.lif - 24h/20:0162-0655-0662:c:2/5 z:33/84 - 24h/20</t>
  </si>
  <si>
    <t>180914 2 9 24h Gata3 Factin Par6.lif - 24h/20:0162-0623-0684:c:2/5 z:33/84 - 24h/20</t>
  </si>
  <si>
    <t>180914 2 9 24h Gata3 Factin Par6.lif - 24h/20:0162-0488-0580:c:2/5 z:33/84 - 24h/20</t>
  </si>
  <si>
    <t>180914 2 9 24h Gata3 Factin Par6.lif - 24h/20:0222-0193-0387:c:2/5 z:45/84 - 24h/20</t>
  </si>
  <si>
    <t>180914 2 9 24h Gata3 Factin Par6.lif - 24h/20:0222-0230-0427:c:2/5 z:45/84 - 24h/20</t>
  </si>
  <si>
    <t>180914 2 9 24h Gata3 Factin Par6.lif - 24h/20:0222-0223-0551:c:2/5 z:45/84 - 24h/20</t>
  </si>
  <si>
    <t>180914 2 9 24h Gata3 Factin Par6.lif - 24h/19:0197-0543-0358:c:2/5 z:40/84 - 24h/19</t>
  </si>
  <si>
    <t>180914 2 9 24h Gata3 Factin Par6.lif - 24h/19:0197-0549-0389:c:2/5 z:40/84 - 24h/19</t>
  </si>
  <si>
    <t>180914 2 9 24h Gata3 Factin Par6.lif - 24h/19:0197-0444-0334:c:2/5 z:40/84 - 24h/19</t>
  </si>
  <si>
    <t>180914 2 9 24h Gata3 Factin Par6.lif - 24h/19:0197-0584-0630:c:2/5 z:40/84 - 24h/19</t>
  </si>
  <si>
    <t>180914 2 9 24h Gata3 Factin Par6.lif - 24h/19:0197-0550-0618:c:2/5 z:40/84 - 24h/19</t>
  </si>
  <si>
    <t>180914 2 9 24h Gata3 Factin Par6.lif - 24h/19:0197-0439-0716:c:2/5 z:40/84 - 24h/19</t>
  </si>
  <si>
    <t>180914 2 9 24h Gata3 Factin Par6.lif - 24h/19:0177-0328-0760:c:2/5 z:36/84 - 24h/19</t>
  </si>
  <si>
    <t>180914 2 9 24h Gata3 Factin Par6.lif - 24h/19:0177-0326-0705:c:2/5 z:36/84 - 24h/19</t>
  </si>
  <si>
    <t>180914 2 9 24h Gata3 Factin Par6.lif - 24h/19:0177-0256-0686:c:2/5 z:36/84 - 24h/19</t>
  </si>
  <si>
    <t>180914 2 9 24h Gata3 Factin Par6.lif - 24h/19:0177-0152-0648:c:2/5 z:36/84 - 24h/19</t>
  </si>
  <si>
    <t>180914 2 9 24h Gata3 Factin Par6.lif - 24h/19:0177-0167-0589:c:2/5 z:36/84 - 24h/19</t>
  </si>
  <si>
    <t>180914 2 9 24h Gata3 Factin Par6.lif - 24h/19:0177-0154-0533:c:2/5 z:36/84 - 24h/19</t>
  </si>
  <si>
    <t>180914 2 9 24h Par6.lif - 24h/17:0395-0112-0265:c:3/4 z:100/133 - 24h/17</t>
  </si>
  <si>
    <t>180914 2 9 24h Par6.lif - 24h/17:0395-0113-0267:c:3/4 z:100/133 - 24h/17</t>
  </si>
  <si>
    <t>180914 2 9 24h Par6.lif - 24h/17:0395-0134-0217:c:3/4 z:100/133 - 24h/17</t>
  </si>
  <si>
    <t>180914 2 9 24h Par6.lif - 24h/17:0395-0126-0156:c:3/4 z:100/133 - 24h/17</t>
  </si>
  <si>
    <t>180914 2 9 24h Par6.lif - 24h/17:0395-0116-0152:c:3/4 z:100/133 - 24h/17</t>
  </si>
  <si>
    <t>180914 2 9 24h Par6.lif - 24h/17:0395-0206-0121:c:3/4 z:100/133 - 24h/17</t>
  </si>
  <si>
    <t>180914 2 9 24h Par6.lif - 24h/17:0351-0190-0331:c:3/4 z:88/133 - 24h/17</t>
  </si>
  <si>
    <t>180914 2 9 24h Par6.lif - 24h/17:0351-0192-0344:c:3/4 z:88/133 - 24h/17</t>
  </si>
  <si>
    <t>180914 2 9 24h Par6.lif - 24h/17:0351-0223-0319:c:3/4 z:88/133 - 24h/17</t>
  </si>
  <si>
    <t>180914 2 9 24h Par6.lif - 24h/17:0351-0314-0219:c:3/4 z:88/133 - 24h/17</t>
  </si>
  <si>
    <t>180914 2 9 24h Par6.lif - 24h/17:0351-0306-0224:c:3/4 z:88/133 - 24h/17</t>
  </si>
  <si>
    <t>180914 2 9 24h Par6.lif - 24h/17:0351-0282-0262:c:3/4 z:88/133 - 24h/17</t>
  </si>
  <si>
    <t>180914 2 9 24h Par6.lif - 24h/17:0319-0276-0308:c:3/4 z:80/133 - 24h/17</t>
  </si>
  <si>
    <t>180914 2 9 24h Par6.lif - 24h/17:0319-0268-0314:c:3/4 z:80/133 - 24h/17</t>
  </si>
  <si>
    <t>180914 2 9 24h Par6.lif - 24h/17:0319-0274-0262:c:3/4 z:80/133 - 24h/17</t>
  </si>
  <si>
    <t>180914 2 9 24h Par6.lif - 24h/17:0339-0277-0131:c:3/4 z:84/133 - 24h/17</t>
  </si>
  <si>
    <t>180914 2 9 24h Par6.lif - 24h/17:0339-0267-0136:c:3/4 z:84/133 - 24h/17</t>
  </si>
  <si>
    <t>180914 2 9 24h Par6.lif - 24h/17:0339-0227-0162:c:3/4 z:84/133 - 24h/17</t>
  </si>
  <si>
    <t>180914 2 9 24h Par6.lif - 24h/16:0399-0089-0198:c:3/4 z:102/133 - 24h/16</t>
  </si>
  <si>
    <t>180914 2 9 24h Par6.lif - 24h/16:0399-0109-0186:c:3/4 z:102/133 - 24h/16</t>
  </si>
  <si>
    <t>180914 2 9 24h Par6.lif - 24h/16:0399-0126-0165:c:3/4 z:102/133 - 24h/16</t>
  </si>
  <si>
    <t>180914 2 9 24h Par6.lif - 24h/16:0399-0168-0147:c:3/4 z:102/133 - 24h/16</t>
  </si>
  <si>
    <t>180914 2 9 24h Par6.lif - 24h/16:0399-0173-0153:c:3/4 z:102/133 - 24h/16</t>
  </si>
  <si>
    <t>180914 2 9 24h Par6.lif - 24h/16:0399-0187-0213:c:3/4 z:102/133 - 24h/16</t>
  </si>
  <si>
    <t>180914 2 9 24h Par6.lif - 24h/16:0399-0226-0228:c:3/4 z:102/133 - 24h/16</t>
  </si>
  <si>
    <t>180914 2 9 24h Par6.lif - 24h/16:0399-0197-0236:c:3/4 z:102/133 - 24h/16</t>
  </si>
  <si>
    <t>180914 2 9 24h Par6.lif - 24h/16:0399-0165-0266:c:3/4 z:102/133 - 24h/16</t>
  </si>
  <si>
    <t>180914 2 9 24h Par6.lif - 24h/16:0399-0125-0271:c:3/4 z:102/133 - 24h/16</t>
  </si>
  <si>
    <t>180914 2 9 24h Par6.lif - 24h/16:0399-0130-0241:c:3/4 z:102/133 - 24h/16</t>
  </si>
  <si>
    <t>180914 2 9 24h Par6.lif - 24h/16:0399-0124-0227:c:3/4 z:102/133 - 24h/16</t>
  </si>
  <si>
    <t>180914 2 9 24h Par6.lif - 24h/13:0315-0359-0264:c:3/4 z:77/133 - 24h/13</t>
  </si>
  <si>
    <t>180914 2 9 24h Par6.lif - 24h/13:0315-0345-0268:c:3/4 z:77/133 - 24h/13</t>
  </si>
  <si>
    <t>180914 2 9 24h Par6.lif - 24h/13:0315-0301-0295:c:3/4 z:77/133 - 24h/13</t>
  </si>
  <si>
    <t>180914 2 9 24h Par6.lif - 24h/13:0315-0294-0341:c:3/4 z:77/133 - 24h/13</t>
  </si>
  <si>
    <t>180914 2 9 24h Par6.lif - 24h/13:0315-0305-0343:c:3/4 z:77/133 - 24h/13</t>
  </si>
  <si>
    <t>180914 2 9 24h Par6.lif - 24h/13:0315-0296-0295:c:3/4 z:77/133 - 24h/13</t>
  </si>
  <si>
    <t>180914 2 9 24h Par6.lif - 24h/13:0403-0174-0287:c:3/4 z:101/133 - 24h/13</t>
  </si>
  <si>
    <t>180914 2 9 24h Par6.lif - 24h/13:0403-0182-0305:c:3/4 z:101/133 - 24h/13</t>
  </si>
  <si>
    <t>180914 2 9 24h Par6.lif - 24h/13:0403-0223-0257:c:3/4 z:101/133 - 24h/13</t>
  </si>
  <si>
    <t>180914 2 9 24h Par6.lif - 24h/13:0403-0208-0166:c:3/4 z:101/133 - 24h/13</t>
  </si>
  <si>
    <t>180914 2 9 24h Par6.lif - 24h/13:0403-0186-0188:c:3/4 z:101/133 - 24h/13</t>
  </si>
  <si>
    <t>180914 2 9 24h Par6.lif - 24h/13:0403-0240-0208:c:3/4 z:101/133 - 24h/13</t>
  </si>
  <si>
    <t>180914 2 9 24h Par6.lif - 24h/13:0403-0386-0203:c:3/4 z:101/133 - 24h/13</t>
  </si>
  <si>
    <t>180914 2 9 24h Par6.lif - 24h/13:0403-0412-0240:c:3/4 z:101/133 - 24h/13</t>
  </si>
  <si>
    <t>180914 2 9 24h Par6.lif - 24h/13:0403-0388-0265:c:3/4 z:101/133 - 24h/13</t>
  </si>
  <si>
    <t>180914 2 9 24h Par6.lif - 24h/11:0419-0243-0361:c:3/4 z:105/133 - 24h/11</t>
  </si>
  <si>
    <t>180914 2 9 24h Par6.lif - 24h/11:0419-0241-0345:c:3/4 z:105/133 - 24h/11</t>
  </si>
  <si>
    <t>180914 2 9 24h Par6.lif - 24h/11:0419-0308-0317:c:3/4 z:105/133 - 24h/11</t>
  </si>
  <si>
    <t>180914 2 9 24h Par6.lif - 24h/11:0419-0354-0301:c:3/4 z:105/133 - 24h/11</t>
  </si>
  <si>
    <t>180914 2 9 24h Par6.lif - 24h/11:0419-0359-0265:c:3/4 z:105/133 - 24h/11</t>
  </si>
  <si>
    <t>180914 2 9 24h Par6.lif - 24h/11:0419-0304-0270:c:3/4 z:105/133 - 24h/11</t>
  </si>
  <si>
    <t>180914 2 9 24h Par6.lif - 24h/11:0419-0346-0159:c:3/4 z:105/133 - 24h/11</t>
  </si>
  <si>
    <t>180914 2 9 24h Par6.lif - 24h/11:0419-0314-0164:c:3/4 z:105/133 - 24h/11</t>
  </si>
  <si>
    <t>180914 2 9 24h Par6.lif - 24h/11:0419-0286-0204:c:3/4 z:105/133 - 24h/11</t>
  </si>
  <si>
    <t>180914 2 9 24h Par6.lif - 24h/11:0495-0145-0182:c:3/4 z:124/133 - 24h/11</t>
  </si>
  <si>
    <t>180914 2 9 24h Par6.lif - 24h/11:0495-0162-0223:c:3/4 z:124/133 - 24h/11</t>
  </si>
  <si>
    <t>180914 2 9 24h Par6.lif - 24h/11:0495-0192-0146:c:3/4 z:124/133 - 24h/11</t>
  </si>
  <si>
    <t>180914 2 9 24h Par6.lif - 24h/8:0423-0173-0232:c:3/4 z:106/133 - 24h/8</t>
  </si>
  <si>
    <t>180914 2 9 24h Par6.lif - 24h/8:0423-0187-0228:c:3/4 z:106/133 - 24h/8</t>
  </si>
  <si>
    <t>180914 2 9 24h Par6.lif - 24h/8:0423-0204-0184:c:3/4 z:106/133 - 24h/8</t>
  </si>
  <si>
    <t>180914 2 9 24h Par6.lif - 24h/8:0423-0225-0335:c:3/4 z:106/133 - 24h/8</t>
  </si>
  <si>
    <t>180914 2 9 24h Par6.lif - 24h/8:0423-0225-0324:c:3/4 z:106/133 - 24h/8</t>
  </si>
  <si>
    <t>180914 2 9 24h Par6.lif - 24h/8:0423-0280-0342:c:3/4 z:106/133 - 24h/8</t>
  </si>
  <si>
    <t>180914 2 9 24h Par6.lif - 24h/8:0423-0324-0374:c:3/4 z:106/133 - 24h/8</t>
  </si>
  <si>
    <t>180914 2 9 24h Par6.lif - 24h/8:0423-0338-0361:c:3/4 z:106/133 - 24h/8</t>
  </si>
  <si>
    <t>180914 2 9 24h Par6.lif - 24h/8:0423-0355-0338:c:3/4 z:106/133 - 24h/8</t>
  </si>
  <si>
    <t>180914 2 9 24h Par6.lif - 24h/8:0423-0393-0342:c:3/4 z:106/133 - 24h/8</t>
  </si>
  <si>
    <t>180914 2 9 24h Par6.lif - 24h/8:0423-0380-0324:c:3/4 z:106/133 - 24h/8</t>
  </si>
  <si>
    <t>180914 2 9 24h Par6.lif - 24h/8:0423-0356-0339:c:3/4 z:106/133 - 24h/8</t>
  </si>
  <si>
    <t>180914 2 9 24h Par6.lif - 24h/8:0423-0358-0145:c:3/4 z:106/133 - 24h/8</t>
  </si>
  <si>
    <t>180914 2 9 24h Par6.lif - 24h/8:0423-0382-0158:c:3/4 z:106/133 - 24h/8</t>
  </si>
  <si>
    <t>180914 2 9 24h Par6.lif - 24h/8:0423-0314-0176:c:3/4 z:106/133 - 24h/8</t>
  </si>
  <si>
    <t>180914 2 9 24h Par6.lif - 24h/8:0423-0427-0240:c:3/4 z:106/133 - 24h/8</t>
  </si>
  <si>
    <t>180914 2 9 24h Par6.lif - 24h/8:0423-0414-0254:c:3/4 z:106/133 - 24h/8</t>
  </si>
  <si>
    <t>180914 2 9 24h Par6.lif - 24h/8:0423-0392-0269:c:3/4 z:106/133 - 24h/8</t>
  </si>
  <si>
    <t>180914 2 9 24h Par6.lif - 24h/8:0423-0402-0316:c:3/4 z:106/133 - 24h/8</t>
  </si>
  <si>
    <t>180914 2 9 24h Par6.lif - 24h/8:0423-0392-0313:c:3/4 z:106/133 - 24h/8</t>
  </si>
  <si>
    <t>180914 2 9 24h Par6.lif - 24h/8:0423-0355-0294:c:3/4 z:106/133 - 24h/8</t>
  </si>
  <si>
    <t>180914 2 9 24h Par6.lif - 24h/7:0407-0102-0219:c:3/4 z:102/133 - 24h/7</t>
  </si>
  <si>
    <t>180914 2 9 24h Par6.lif - 24h/7:0407-0137-0238:c:3/4 z:102/133 - 24h/7</t>
  </si>
  <si>
    <t>180914 2 9 24h Par6.lif - 24h/7:0407-0150-0250:c:3/4 z:102/133 - 24h/7</t>
  </si>
  <si>
    <t>180914 2 9 24h Par6.lif - 24h/7:0407-0155-0323:c:3/4 z:102/133 - 24h/7</t>
  </si>
  <si>
    <t>180914 2 9 24h Par6.lif - 24h/7:0407-0170-0349:c:3/4 z:102/133 - 24h/7</t>
  </si>
  <si>
    <t>180914 2 9 24h Par6.lif - 24h/7:0407-0194-0321:c:3/4 z:102/133 - 24h/7</t>
  </si>
  <si>
    <t>180914 2 9 24h Par6.lif - 24h/7:0407-0283-0161:c:3/4 z:102/133 - 24h/7</t>
  </si>
  <si>
    <t>180914 2 9 24h Par6.lif - 24h/7:0407-0259-0195:c:3/4 z:102/133 - 24h/7</t>
  </si>
  <si>
    <t>180914 2 9 24h Par6.lif - 24h/7:0407-0252-0219:c:3/4 z:102/133 - 24h/7</t>
  </si>
  <si>
    <t>180914 2 9 24h Par6.lif - 24h/7:0407-0343-0271:c:3/4 z:102/133 - 24h/7</t>
  </si>
  <si>
    <t>180914 2 9 24h Par6.lif - 24h/7:0407-0343-0315:c:3/4 z:102/133 - 24h/7</t>
  </si>
  <si>
    <t>180914 2 9 24h Par6.lif - 24h/7:0407-0340-0254:c:3/4 z:102/133 - 24h/7</t>
  </si>
  <si>
    <t>180914 2 9 24h Par6.lif - 24h/7:0367-0246-0370:c:3/4 z:93/133 - 24h/7</t>
  </si>
  <si>
    <t>180914 2 9 24h Par6.lif - 24h/7:0367-0268-0354:c:3/4 z:93/133 - 24h/7</t>
  </si>
  <si>
    <t>180914 2 9 24h Par6.lif - 24h/7:0367-0192-0320:c:3/4 z:93/133 - 24h/7</t>
  </si>
  <si>
    <t>180914 2 9 24h Par6.lif - 24h/7:0367-0257-0169:c:3/4 z:93/133 - 24h/7</t>
  </si>
  <si>
    <t>180914 2 9 24h Par6.lif - 24h/7:0367-0238-0181:c:3/4 z:93/133 - 24h/7</t>
  </si>
  <si>
    <t>180914 2 9 24h Par6.lif - 24h/7:0367-0208-0205:c:3/4 z:93/133 - 24h/7</t>
  </si>
  <si>
    <t>180914 2 9 24h Par6.lif - 24h/6:0347-0187-0195:c:3/4 z:86/133 - 24h/6</t>
  </si>
  <si>
    <t>180914 2 9 24h Par6.lif - 24h/6:0347-0191-0204:c:3/4 z:86/133 - 24h/6</t>
  </si>
  <si>
    <t>180914 2 9 24h Par6.lif - 24h/6:0347-0209-0232:c:3/4 z:86/133 - 24h/6</t>
  </si>
  <si>
    <t>180914 2 9 24h Par6.lif - 24h/6:0367-0190-0275:c:3/4 z:96/133 - 24h/6</t>
  </si>
  <si>
    <t>180914 2 9 24h Par6.lif - 24h/6:0367-0204-0291:c:3/4 z:96/133 - 24h/6</t>
  </si>
  <si>
    <t>180914 2 9 24h Par6.lif - 24h/6:0367-0221-0274:c:3/4 z:96/133 - 24h/6</t>
  </si>
  <si>
    <t>180914 2 9 24h Par6.lif - 24h/6:0367-0268-0153:c:3/4 z:96/133 - 24h/6</t>
  </si>
  <si>
    <t>180914 2 9 24h Par6.lif - 24h/6:0367-0274-0162:c:3/4 z:96/133 - 24h/6</t>
  </si>
  <si>
    <t>180914 2 9 24h Par6.lif - 24h/6:0367-0250-0182:c:3/4 z:96/133 - 24h/6</t>
  </si>
  <si>
    <t>180914 2 9 24h Par6.lif - 24h/6:0367-0369-0154:c:3/4 z:96/133 - 24h/6</t>
  </si>
  <si>
    <t>180914 2 9 24h Par6.lif - 24h/6:0367-0385-0150:c:3/4 z:96/133 - 24h/6</t>
  </si>
  <si>
    <t>180914 2 9 24h Par6.lif - 24h/6:0367-0349-0179:c:3/4 z:96/133 - 24h/6</t>
  </si>
  <si>
    <t>180914 2 9 24h Par6.lif - 24h/6:0367-0428-0235:c:3/4 z:96/133 - 24h/6</t>
  </si>
  <si>
    <t>180914 2 9 24h Par6.lif - 24h/6:0367-0418-0237:c:3/4 z:96/133 - 24h/6</t>
  </si>
  <si>
    <t>180914 2 9 24h Par6.lif - 24h/6:0367-0401-0260:c:3/4 z:96/133 - 24h/6</t>
  </si>
  <si>
    <t>180914 2 9 24h Par6.lif - 24h/6:0367-0401-0295:c:3/4 z:96/133 - 24h/6</t>
  </si>
  <si>
    <t>180914 2 9 24h Par6.lif - 24h/6:0367-0396-0294:c:3/4 z:96/133 - 24h/6</t>
  </si>
  <si>
    <t>180914 2 9 24h Par6.lif - 24h/6:0367-0372-0295:c:3/4 z:96/133 - 24h/6</t>
  </si>
  <si>
    <t>180914 2 9 24h Par6.lif - 24h/6:0427-0192-0189:c:3/4 z:106/133 - 24h/6</t>
  </si>
  <si>
    <t>180914 2 9 24h Par6.lif - 24h/6:0427-0203-0193:c:3/4 z:106/133 - 24h/6</t>
  </si>
  <si>
    <t>180914 2 9 24h Par6.lif - 24h/6:0427-0214-0223:c:3/4 z:106/133 - 24h/6</t>
  </si>
  <si>
    <t>180914 2 9 24h Par6.lif - 24h/4:0423-0265-0124:c:3/4 z:106/133 - 24h/4</t>
  </si>
  <si>
    <t>180914 2 9 24h Par6.lif - 24h/4:0423-0278-0146:c:3/4 z:106/133 - 24h/4</t>
  </si>
  <si>
    <t>180914 2 9 24h Par6.lif - 24h/4:0423-0235-0170:c:3/4 z:106/133 - 24h/4</t>
  </si>
  <si>
    <t>180914 2 9 24h Par6.lif - 24h/4:0423-0189-0153:c:3/4 z:106/133 - 24h/4</t>
  </si>
  <si>
    <t>180914 2 9 24h Par6.lif - 24h/4:0423-0187-0170:c:3/4 z:106/133 - 24h/4</t>
  </si>
  <si>
    <t>180914 2 9 24h Par6.lif - 24h/4:0423-0163-0207:c:3/4 z:106/133 - 24h/4</t>
  </si>
  <si>
    <t>180914 2 9 24h Par6.lif - 24h/4:0383-0155-0209:c:3/4 z:95/133 - 24h/4</t>
  </si>
  <si>
    <t>180914 2 9 24h Par6.lif - 24h/4:0383-0152-0220:c:3/4 z:95/133 - 24h/4</t>
  </si>
  <si>
    <t>180914 2 9 24h Par6.lif - 24h/4:0383-0153-0275:c:3/4 z:95/133 - 24h/4</t>
  </si>
  <si>
    <t>180914 2 9 24h Par6.lif - 24h/4:0383-0130-0305:c:3/4 z:95/133 - 24h/4</t>
  </si>
  <si>
    <t>180914 2 9 24h Par6.lif - 24h/4:0383-0144-0309:c:3/4 z:95/133 - 24h/4</t>
  </si>
  <si>
    <t>180914 2 9 24h Par6.lif - 24h/4:0383-0153-0272:c:3/4 z:95/133 - 24h/4</t>
  </si>
  <si>
    <t>180914 2 9 24h Par6.lif - 24h/4:0383-0183-0344:c:3/4 z:95/133 - 24h/4</t>
  </si>
  <si>
    <t>180914 2 9 24h Par6.lif - 24h/4:0383-0197-0368:c:3/4 z:95/133 - 24h/4</t>
  </si>
  <si>
    <t>180914 2 9 24h Par6.lif - 24h/4:0383-0269-0350:c:3/4 z:95/133 - 24h/4</t>
  </si>
  <si>
    <t>180914 2 9 24h Par6.lif - 24h/4:0383-0327-0333:c:3/4 z:95/133 - 24h/4</t>
  </si>
  <si>
    <t>180914 2 9 24h Par6.lif - 24h/4:0383-0327-0336:c:3/4 z:95/133 - 24h/4</t>
  </si>
  <si>
    <t>180914 2 9 24h Par6.lif - 24h/4:0383-0321-0286:c:3/4 z:95/133 - 24h/4</t>
  </si>
  <si>
    <t>180914 2 9 24h Par6.lif - 24h/4:0383-0354-0194:c:3/4 z:95/133 - 24h/4</t>
  </si>
  <si>
    <t>180914 2 9 24h Par6.lif - 24h/4:0383-0363-0205:c:3/4 z:95/133 - 24h/4</t>
  </si>
  <si>
    <t>180914 2 9 24h Par6.lif - 24h/4:0383-0340-0239:c:3/4 z:95/133 - 24h/4</t>
  </si>
  <si>
    <t>180914 2 9 24h Par6.lif - 24h/4:0383-0368-0273:c:3/4 z:95/133 - 24h/4</t>
  </si>
  <si>
    <t>180914 2 9 24h Par6.lif - 24h/4:0383-0363-0266:c:3/4 z:95/133 - 24h/4</t>
  </si>
  <si>
    <t>180914 2 9 24h Par6.lif - 24h/4:0383-0332-0241:c:3/4 z:95/133 - 24h/4</t>
  </si>
  <si>
    <t>20181227 c1 phalloidin c2 pard6 c3 gata3.lif - control inhibitor/87:0193-0207-0616:c:3/5 z:39/71 - control inhibitor/87</t>
  </si>
  <si>
    <t>20181227 c1 phalloidin c2 pard6 c3 gata3.lif - control inhibitor/87:0193-0206-0585:c:3/5 z:39/71 - control inhibitor/87</t>
  </si>
  <si>
    <t>20181227 c1 phalloidin c2 pard6 c3 gata3.lif - control inhibitor/87:0193-0178-0516:c:3/5 z:39/71 - control inhibitor/87</t>
  </si>
  <si>
    <t>20181227 c1 phalloidin c2 pard6 c3 gata3.lif - control inhibitor/87:0193-0178-0394:c:3/5 z:39/71 - control inhibitor/87</t>
  </si>
  <si>
    <t>20181227 c1 phalloidin c2 pard6 c3 gata3.lif - control inhibitor/87:0193-0177-0481:c:3/5 z:39/71 - control inhibitor/87</t>
  </si>
  <si>
    <t>20181227 c1 phalloidin c2 pard6 c3 gata3.lif - control inhibitor/87:0193-0183-0507:c:3/5 z:39/71 - control inhibitor/87</t>
  </si>
  <si>
    <t>20181227 c1 phalloidin c2 pard6 c3 gata3.lif - control inhibitor/87:0193-0361-0720:c:3/5 z:39/71 - control inhibitor/87</t>
  </si>
  <si>
    <t>20181227 c1 phalloidin c2 pard6 c3 gata3.lif - control inhibitor/87:0193-0380-0633:c:3/5 z:39/71 - control inhibitor/87</t>
  </si>
  <si>
    <t>20181227 c1 phalloidin c2 pard6 c3 gata3.lif - control inhibitor/87:0193-0286-0614:c:3/5 z:39/71 - control inhibitor/87</t>
  </si>
  <si>
    <t>20181227 c1 phalloidin c2 pard6 c3 gata3.lif - control inhibitor/87:0193-0619-0550:c:3/5 z:39/71 - control inhibitor/87</t>
  </si>
  <si>
    <t>20181227 c1 phalloidin c2 pard6 c3 gata3.lif - control inhibitor/87:0193-0604-0584:c:3/5 z:39/71 - control inhibitor/87</t>
  </si>
  <si>
    <t>20181227 c1 phalloidin c2 pard6 c3 gata3.lif - control inhibitor/87:0193-0613-0420:c:3/5 z:39/71 - control inhibitor/87</t>
  </si>
  <si>
    <t>20181227 c1 phalloidin c2 pard6 c3 gata3.lif - control inhibitor/87:0193-0607-0329:c:3/5 z:39/71 - control inhibitor/87</t>
  </si>
  <si>
    <t>20181227 c1 phalloidin c2 pard6 c3 gata3.lif - control inhibitor/87:0193-0571-0271:c:3/5 z:39/71 - control inhibitor/87</t>
  </si>
  <si>
    <t>20181227 c1 phalloidin c2 pard6 c3 gata3.lif - control inhibitor/87:0193-0508-0265:c:3/5 z:39/71 - control inhibitor/87</t>
  </si>
  <si>
    <t>20181227 c1 phalloidin c2 pard6 c3 gata3.lif - control inhibitor/87:0193-0400-0233:c:3/5 z:39/71 - control inhibitor/87</t>
  </si>
  <si>
    <t>20181227 c1 phalloidin c2 pard6 c3 gata3.lif - control inhibitor/87:0193-0380-0225:c:3/5 z:39/71 - control inhibitor/87</t>
  </si>
  <si>
    <t>20181227 c1 phalloidin c2 pard6 c3 gata3.lif - control inhibitor/87:0193-0309-0318:c:3/5 z:39/71 - control inhibitor/87</t>
  </si>
  <si>
    <t>20181227 c1 phalloidin c2 pard6 c3 gata3.lif - control inhibitor/84:0208-0272-0368:c:3/5 z:42/73 - control inhibitor/84</t>
  </si>
  <si>
    <t>20181227 c1 phalloidin c2 pard6 c3 gata3.lif - control inhibitor/84:0208-0266-0339:c:3/5 z:42/73 - control inhibitor/84</t>
  </si>
  <si>
    <t>20181227 c1 phalloidin c2 pard6 c3 gata3.lif - control inhibitor/84:0208-0369-0386:c:3/5 z:42/73 - control inhibitor/84</t>
  </si>
  <si>
    <t>20181227 c1 phalloidin c2 pard6 c3 gata3.lif - control inhibitor/84:0143-0292-0578:c:3/5 z:29/73 - control inhibitor/84</t>
  </si>
  <si>
    <t>20181227 c1 phalloidin c2 pard6 c3 gata3.lif - control inhibitor/84:0143-0304-0569:c:3/5 z:29/73 - control inhibitor/84</t>
  </si>
  <si>
    <t>20181227 c1 phalloidin c2 pard6 c3 gata3.lif - control inhibitor/84:0143-0391-0524:c:3/5 z:29/73 - control inhibitor/84</t>
  </si>
  <si>
    <t>20181227 c1 phalloidin c2 pard6 c3 gata3.lif - control inhibitor/84:0173-0482-0675:c:3/5 z:35/73 - control inhibitor/84</t>
  </si>
  <si>
    <t>20181227 c1 phalloidin c2 pard6 c3 gata3.lif - control inhibitor/84:0173-0488-0661:c:3/5 z:35/73 - control inhibitor/84</t>
  </si>
  <si>
    <t>20181227 c1 phalloidin c2 pard6 c3 gata3.lif - control inhibitor/84:0173-0508-0482:c:3/5 z:35/73 - control inhibitor/84</t>
  </si>
  <si>
    <t>20181227 c1 phalloidin c2 pard6 c3 gata3.lif - control inhibitor/84:0113-0744-0514:c:3/5 z:23/73 - control inhibitor/84</t>
  </si>
  <si>
    <t>20181227 c1 phalloidin c2 pard6 c3 gata3.lif - control inhibitor/84:0113-0741-0509:c:3/5 z:23/73 - control inhibitor/84</t>
  </si>
  <si>
    <t>20181227 c1 phalloidin c2 pard6 c3 gata3.lif - control inhibitor/84:0113-0652-0538:c:3/5 z:23/73 - control inhibitor/84</t>
  </si>
  <si>
    <t>20181227 c1 phalloidin c2 pard6 c3 gata3.lif - control inhibitor/84:0073-0633-0306:c:3/5 z:16/73 - control inhibitor/84</t>
  </si>
  <si>
    <t>20181227 c1 phalloidin c2 pard6 c3 gata3.lif - control inhibitor/84:0073-0635-0316:c:3/5 z:16/73 - control inhibitor/84</t>
  </si>
  <si>
    <t>20181227 c1 phalloidin c2 pard6 c3 gata3.lif - control inhibitor/84:0073-0533-0344:c:3/5 z:16/73 - control inhibitor/84</t>
  </si>
  <si>
    <t>20181227 c1 phalloidin c2 pard6 c3 gata3.lif - control inhibitor/84:0118-0472-0288:c:3/5 z:25/73 - control inhibitor/84</t>
  </si>
  <si>
    <t>20181227 c1 phalloidin c2 pard6 c3 gata3.lif - control inhibitor/84:0118-0479-0311:c:3/5 z:25/73 - control inhibitor/84</t>
  </si>
  <si>
    <t>20181227 c1 phalloidin c2 pard6 c3 gata3.lif - control inhibitor/84:0118-0492-0388:c:3/5 z:25/73 - control inhibitor/84</t>
  </si>
  <si>
    <t>20181227 c1 phalloidin c2 pard6 c3 gata3.lif - control inhibitor/81:0103-0512-0310:c:3/5 z:21/78 - control inhibitor/81</t>
  </si>
  <si>
    <t>20181227 c1 phalloidin c2 pard6 c3 gata3.lif - control inhibitor/81:0103-0497-0397:c:3/5 z:21/78 - control inhibitor/81</t>
  </si>
  <si>
    <t>20181227 c1 phalloidin c2 pard6 c3 gata3.lif - control inhibitor/81:0103-0586-0713:c:3/5 z:21/78 - control inhibitor/81</t>
  </si>
  <si>
    <t>20181227 c1 phalloidin c2 pard6 c3 gata3.lif - control inhibitor/81:0103-0562-0687:c:3/5 z:21/78 - control inhibitor/81</t>
  </si>
  <si>
    <t>20181227 c1 phalloidin c2 pard6 c3 gata3.lif - control inhibitor/81:0103-0606-0608:c:3/5 z:21/78 - control inhibitor/81</t>
  </si>
  <si>
    <t>20181227 c1 phalloidin c2 pard6 c3 gata3.lif - control inhibitor/81:0173-0770-0463:c:3/5 z:35/78 - control inhibitor/81</t>
  </si>
  <si>
    <t>20181227 c1 phalloidin c2 pard6 c3 gata3.lif - control inhibitor/81:0173-0754-0465:c:3/5 z:35/78 - control inhibitor/81</t>
  </si>
  <si>
    <t>20181227 c1 phalloidin c2 pard6 c3 gata3.lif - control inhibitor/81:0173-0514-0455:c:3/5 z:35/78 - control inhibitor/81</t>
  </si>
  <si>
    <t>20181227 c1 phalloidin c2 pard6 c3 gata3.lif - control inhibitor/81:0173-0538-0808:c:3/5 z:35/78 - control inhibitor/81</t>
  </si>
  <si>
    <t>20181227 c1 phalloidin c2 pard6 c3 gata3.lif - control inhibitor/81:0173-0500-0776:c:3/5 z:35/78 - control inhibitor/81</t>
  </si>
  <si>
    <t>20181227 c1 phalloidin c2 pard6 c3 gata3.lif - control inhibitor/81:0173-0395-0764:c:3/5 z:35/78 - control inhibitor/81</t>
  </si>
  <si>
    <t>20181227 c1 phalloidin c2 pard6 c3 gata3.lif - control inhibitor/81:0208-0275-0681:c:3/5 z:40/78 - control inhibitor/81</t>
  </si>
  <si>
    <t>20181227 c1 phalloidin c2 pard6 c3 gata3.lif - control inhibitor/81:0208-0294-0728:c:3/5 z:40/78 - control inhibitor/81</t>
  </si>
  <si>
    <t>20181227 c1 phalloidin c2 pard6 c3 gata3.lif - control inhibitor/81:0208-0362-0647:c:3/5 z:40/78 - control inhibitor/81</t>
  </si>
  <si>
    <t>20181227 c1 phalloidin c2 pard6 c3 gata3.lif - control inhibitor/81:0153-0214-0459:c:3/5 z:31/78 - control inhibitor/81</t>
  </si>
  <si>
    <t>20181227 c1 phalloidin c2 pard6 c3 gata3.lif - control inhibitor/81:0153-0250-0426:c:3/5 z:31/78 - control inhibitor/81</t>
  </si>
  <si>
    <t>20181227 c1 phalloidin c2 pard6 c3 gata3.lif - control inhibitor/81:0153-0338-0504:c:3/5 z:31/78 - control inhibitor/81</t>
  </si>
  <si>
    <t>20181227 c1 phalloidin c2 pard6 c3 gata3.lif - control inhibitor/80:0198-0566-0268:c:3/5 z:40/71 - control inhibitor/80</t>
  </si>
  <si>
    <t>20181227 c1 phalloidin c2 pard6 c3 gata3.lif - control inhibitor/80:0198-0561-0322:c:3/5 z:40/71 - control inhibitor/80</t>
  </si>
  <si>
    <t>20181227 c1 phalloidin c2 pard6 c3 gata3.lif - control inhibitor/80:0198-0589-0339:c:3/5 z:40/71 - control inhibitor/80</t>
  </si>
  <si>
    <t>20181227 c1 phalloidin c2 pard6 c3 gata3.lif - control inhibitor/80:0153-0370-0405:c:3/5 z:31/71 - control inhibitor/80</t>
  </si>
  <si>
    <t>20181227 c1 phalloidin c2 pard6 c3 gata3.lif - control inhibitor/80:0153-0363-0383:c:3/5 z:31/71 - control inhibitor/80</t>
  </si>
  <si>
    <t>20181227 c1 phalloidin c2 pard6 c3 gata3.lif - control inhibitor/80:0153-0395-0412:c:3/5 z:31/71 - control inhibitor/80</t>
  </si>
  <si>
    <t>20181227 c1 phalloidin c2 pard6 c3 gata3.lif - control inhibitor/80:0153-0538-0749:c:3/5 z:31/71 - control inhibitor/80</t>
  </si>
  <si>
    <t>20181227 c1 phalloidin c2 pard6 c3 gata3.lif - control inhibitor/80:0153-0523-0724:c:3/5 z:31/71 - control inhibitor/80</t>
  </si>
  <si>
    <t>20181227 c1 phalloidin c2 pard6 c3 gata3.lif - control inhibitor/80:0153-0470-0597:c:3/5 z:31/71 - control inhibitor/80</t>
  </si>
  <si>
    <t>20181227 c1 phalloidin c2 pard6 c3 gata3.lif - control inhibitor/80:0098-0734-0591:c:3/5 z:19/71 - control inhibitor/80</t>
  </si>
  <si>
    <t>20181227 c1 phalloidin c2 pard6 c3 gata3.lif - control inhibitor/80:0098-0701-0600:c:3/5 z:19/71 - control inhibitor/80</t>
  </si>
  <si>
    <t>20181227 c1 phalloidin c2 pard6 c3 gata3.lif - control inhibitor/80:0098-0704-0489:c:3/5 z:19/71 - control inhibitor/80</t>
  </si>
  <si>
    <t>20181227 c1 phalloidin c2 pard6 c3 gata3.lif - control inhibitor/80:0238-0338-0444:c:3/5 z:51/71 - control inhibitor/80</t>
  </si>
  <si>
    <t>20181227 c1 phalloidin c2 pard6 c3 gata3.lif - control inhibitor/80:0238-0333-0418:c:3/5 z:51/71 - control inhibitor/80</t>
  </si>
  <si>
    <t>20181227 c1 phalloidin c2 pard6 c3 gata3.lif - control inhibitor/80:0238-0415-0448:c:3/5 z:51/71 - control inhibitor/80</t>
  </si>
  <si>
    <t>20181227 c1 phalloidin c2 pard6 c3 gata3.lif - control inhibitor/80:0253-0529-0320:c:3/5 z:51/71 - control inhibitor/80</t>
  </si>
  <si>
    <t>20181227 c1 phalloidin c2 pard6 c3 gata3.lif - control inhibitor/80:0253-0508-0380:c:3/5 z:51/71 - control inhibitor/80</t>
  </si>
  <si>
    <t>20181227 c1 phalloidin c2 pard6 c3 gata3.lif - control inhibitor/80:0253-0414-0413:c:3/5 z:51/71 - control inhibitor/80</t>
  </si>
  <si>
    <t>20181227 c1 phalloidin c2 pard6 c3 gata3.lif - control inhibitor/79:0163-0524-0652:c:3/5 z:33/79 - control inhibitor/79</t>
  </si>
  <si>
    <t>20181227 c1 phalloidin c2 pard6 c3 gata3.lif - control inhibitor/79:0163-0568-0678:c:3/5 z:33/79 - control inhibitor/79</t>
  </si>
  <si>
    <t>20181227 c1 phalloidin c2 pard6 c3 gata3.lif - control inhibitor/79:0163-0499-0551:c:3/5 z:33/79 - control inhibitor/79</t>
  </si>
  <si>
    <t>20181227 c1 phalloidin c2 pard6 c3 gata3.lif - control inhibitor/79:0183-0259-0604:c:3/5 z:37/79 - control inhibitor/79</t>
  </si>
  <si>
    <t>20181227 c1 phalloidin c2 pard6 c3 gata3.lif - control inhibitor/79:0183-0275-0647:c:3/5 z:37/79 - control inhibitor/79</t>
  </si>
  <si>
    <t>20181227 c1 phalloidin c2 pard6 c3 gata3.lif - control inhibitor/79:0183-0347-0577:c:3/5 z:37/79 - control inhibitor/79</t>
  </si>
  <si>
    <t>20181227 c1 phalloidin c2 pard6 c3 gata3.lif - control inhibitor/79:0123-0315-0443:c:3/5 z:23/79 - control inhibitor/79</t>
  </si>
  <si>
    <t>20181227 c1 phalloidin c2 pard6 c3 gata3.lif - control inhibitor/79:0123-0315-0432:c:3/5 z:23/79 - control inhibitor/79</t>
  </si>
  <si>
    <t>20181227 c1 phalloidin c2 pard6 c3 gata3.lif - control inhibitor/79:0123-0365-0479:c:3/5 z:23/79 - control inhibitor/79</t>
  </si>
  <si>
    <t>20181227 c1 phalloidin c2 pard6 c3 gata3.lif - control inhibitor/79:0193-0256-0597:c:3/5 z:39/79 - control inhibitor/79</t>
  </si>
  <si>
    <t>20181227 c1 phalloidin c2 pard6 c3 gata3.lif - control inhibitor/79:0193-0273-0630:c:3/5 z:39/79 - control inhibitor/79</t>
  </si>
  <si>
    <t>20181227 c1 phalloidin c2 pard6 c3 gata3.lif - control inhibitor/79:0193-0354-0581:c:3/5 z:39/79 - control inhibitor/79</t>
  </si>
  <si>
    <t>20181227 c1 phalloidin c2 pard6 c3 gata3.lif - control inhibitor/79:0143-0307-0427:c:3/5 z:29/79 - control inhibitor/79</t>
  </si>
  <si>
    <t>20181227 c1 phalloidin c2 pard6 c3 gata3.lif - control inhibitor/79:0143-0304-0436:c:3/5 z:29/79 - control inhibitor/79</t>
  </si>
  <si>
    <t>20181227 c1 phalloidin c2 pard6 c3 gata3.lif - control inhibitor/79:0143-0329-0471:c:3/5 z:29/79 - control inhibitor/79</t>
  </si>
  <si>
    <t>20181227 c1 phalloidin c2 pard6 c3 gata3.lif - control inhibitor/79:0143-0489-0275:c:3/5 z:29/79 - control inhibitor/79</t>
  </si>
  <si>
    <t>20181227 c1 phalloidin c2 pard6 c3 gata3.lif - control inhibitor/79:0143-0494-0267:c:3/5 z:29/79 - control inhibitor/79</t>
  </si>
  <si>
    <t>20181227 c1 phalloidin c2 pard6 c3 gata3.lif - control inhibitor/79:0143-0492-0389:c:3/5 z:29/79 - control inhibitor/79</t>
  </si>
  <si>
    <t>20181227 c1 phalloidin c2 pard6 c3 gata3.lif - control inhibitor/77:0183-0550-0219:c:3/5 z:37/79 - control inhibitor/77</t>
  </si>
  <si>
    <t>20181227 c1 phalloidin c2 pard6 c3 gata3.lif - control inhibitor/77:0183-0551-0227:c:3/5 z:37/79 - control inhibitor/77</t>
  </si>
  <si>
    <t>20181227 c1 phalloidin c2 pard6 c3 gata3.lif - control inhibitor/77:0183-0545-0335:c:3/5 z:37/79 - control inhibitor/77</t>
  </si>
  <si>
    <t>20181227 c1 phalloidin c2 pard6 c3 gata3.lif - control inhibitor/77:0183-0702-0346:c:3/5 z:37/79 - control inhibitor/77</t>
  </si>
  <si>
    <t>20181227 c1 phalloidin c2 pard6 c3 gata3.lif - control inhibitor/77:0183-0661-0410:c:3/5 z:37/79 - control inhibitor/77</t>
  </si>
  <si>
    <t>20181227 c1 phalloidin c2 pard6 c3 gata3.lif - control inhibitor/77:0183-0636-0468:c:3/5 z:37/79 - control inhibitor/77</t>
  </si>
  <si>
    <t>20181227 c1 phalloidin c2 pard6 c3 gata3.lif - control inhibitor/77:0133-0707-0503:c:3/5 z:27/79 - control inhibitor/77</t>
  </si>
  <si>
    <t>20181227 c1 phalloidin c2 pard6 c3 gata3.lif - control inhibitor/77:0133-0670-0537:c:3/5 z:27/79 - control inhibitor/77</t>
  </si>
  <si>
    <t>20181227 c1 phalloidin c2 pard6 c3 gata3.lif - control inhibitor/77:0133-0572-0598:c:3/5 z:27/79 - control inhibitor/77</t>
  </si>
  <si>
    <t>20181227 c1 phalloidin c2 pard6 c3 gata3.lif - control inhibitor/77:0173-0544-0711:c:3/5 z:35/79 - control inhibitor/77</t>
  </si>
  <si>
    <t>20181227 c1 phalloidin c2 pard6 c3 gata3.lif - control inhibitor/77:0173-0549-0669:c:3/5 z:35/79 - control inhibitor/77</t>
  </si>
  <si>
    <t>20181227 c1 phalloidin c2 pard6 c3 gata3.lif - control inhibitor/77:0173-0599-0597:c:3/5 z:35/79 - control inhibitor/77</t>
  </si>
  <si>
    <t>20181227 c1 phalloidin c2 pard6 c3 gata3.lif - control inhibitor/77:0103-0430-0360:c:3/5 z:21/79 - control inhibitor/77</t>
  </si>
  <si>
    <t>20181227 c1 phalloidin c2 pard6 c3 gata3.lif - control inhibitor/77:0103-0435-0397:c:3/5 z:21/79 - control inhibitor/77</t>
  </si>
  <si>
    <t>20181227 c1 phalloidin c2 pard6 c3 gata3.lif - control inhibitor/77:0103-0510-0443:c:3/5 z:21/79 - control inhibitor/77</t>
  </si>
  <si>
    <t>190406 Ctrl DMSO Inhibitor C1 DAPI C2 BF C3 Factin C4 Gata3 C5 Pard6.lif - ctrl/rescan control/118 rescan:0183-0355-0253:c:3/5 z:37/61 - ctrl/rescan control/118 rescan</t>
  </si>
  <si>
    <t>190406 Ctrl DMSO Inhibitor C1 DAPI C2 BF C3 Factin C4 Gata3 C5 Pard6.lif - ctrl/rescan control/118 rescan:0183-0361-0247:c:3/5 z:37/61 - ctrl/rescan control/118 rescan</t>
  </si>
  <si>
    <t>190406 Ctrl DMSO Inhibitor C1 DAPI C2 BF C3 Factin C4 Gata3 C5 Pard6.lif - ctrl/rescan control/118 rescan:0183-0379-0292:c:3/5 z:37/61 - ctrl/rescan control/118 rescan</t>
  </si>
  <si>
    <t>190406 Ctrl DMSO Inhibitor C1 DAPI C2 BF C3 Factin C4 Gata3 C5 Pard6.lif - ctrl/rescan control/118 rescan:0183-0252-0450:c:3/5 z:37/61 - ctrl/rescan control/118 rescan</t>
  </si>
  <si>
    <t>190406 Ctrl DMSO Inhibitor C1 DAPI C2 BF C3 Factin C4 Gata3 C5 Pard6.lif - ctrl/rescan control/118 rescan:0183-0292-0447:c:3/5 z:37/61 - ctrl/rescan control/118 rescan</t>
  </si>
  <si>
    <t>190406 Ctrl DMSO Inhibitor C1 DAPI C2 BF C3 Factin C4 Gata3 C5 Pard6.lif - ctrl/rescan control/118 rescan:0183-0342-0509:c:3/5 z:37/61 - ctrl/rescan control/118 rescan</t>
  </si>
  <si>
    <t>190406 Ctrl DMSO Inhibitor C1 DAPI C2 BF C3 Factin C4 Gata3 C5 Pard6.lif - ctrl/rescan control/118 rescan:0183-0293-0554:c:3/5 z:37/61 - ctrl/rescan control/118 rescan</t>
  </si>
  <si>
    <t>190406 Ctrl DMSO Inhibitor C1 DAPI C2 BF C3 Factin C4 Gata3 C5 Pard6.lif - ctrl/rescan control/118 rescan:0183-0329-0544:c:3/5 z:37/61 - ctrl/rescan control/118 rescan</t>
  </si>
  <si>
    <t>190406 Ctrl DMSO Inhibitor C1 DAPI C2 BF C3 Factin C4 Gata3 C5 Pard6.lif - ctrl/rescan control/118 rescan:0183-0338-0518:c:3/5 z:37/61 - ctrl/rescan control/118 rescan</t>
  </si>
  <si>
    <t>190406 Ctrl DMSO Inhibitor C1 DAPI C2 BF C3 Factin C4 Gata3 C5 Pard6.lif - ctrl/rescan control/118 rescan:0183-0438-0732:c:3/5 z:37/61 - ctrl/rescan control/118 rescan</t>
  </si>
  <si>
    <t>190406 Ctrl DMSO Inhibitor C1 DAPI C2 BF C3 Factin C4 Gata3 C5 Pard6.lif - ctrl/rescan control/118 rescan:0183-0474-0761:c:3/5 z:37/61 - ctrl/rescan control/118 rescan</t>
  </si>
  <si>
    <t>190406 Ctrl DMSO Inhibitor C1 DAPI C2 BF C3 Factin C4 Gata3 C5 Pard6.lif - ctrl/rescan control/118 rescan:0183-0527-0696:c:3/5 z:37/61 - ctrl/rescan control/118 rescan</t>
  </si>
  <si>
    <t>190406 Ctrl DMSO Inhibitor C1 DAPI C2 BF C3 Factin C4 Gata3 C5 Pard6.lif - ctrl/rescan control/118 rescan:0183-0782-0648:c:3/5 z:37/61 - ctrl/rescan control/118 rescan</t>
  </si>
  <si>
    <t>190406 Ctrl DMSO Inhibitor C1 DAPI C2 BF C3 Factin C4 Gata3 C5 Pard6.lif - ctrl/rescan control/118 rescan:0183-0762-0664:c:3/5 z:37/61 - ctrl/rescan control/118 rescan</t>
  </si>
  <si>
    <t>190406 Ctrl DMSO Inhibitor C1 DAPI C2 BF C3 Factin C4 Gata3 C5 Pard6.lif - ctrl/rescan control/118 rescan:0183-0798-0519:c:3/5 z:37/61 - ctrl/rescan control/118 rescan</t>
  </si>
  <si>
    <t>190406 Ctrl DMSO Inhibitor C1 DAPI C2 BF C3 Factin C4 Gata3 C5 Pard6.lif - ctrl/rescan control/118 rescan:0183-0695-0254:c:3/5 z:37/61 - ctrl/rescan control/118 rescan</t>
  </si>
  <si>
    <t>190406 Ctrl DMSO Inhibitor C1 DAPI C2 BF C3 Factin C4 Gata3 C5 Pard6.lif - ctrl/rescan control/118 rescan:0183-0700-0280:c:3/5 z:37/61 - ctrl/rescan control/118 rescan</t>
  </si>
  <si>
    <t>190406 Ctrl DMSO Inhibitor C1 DAPI C2 BF C3 Factin C4 Gata3 C5 Pard6.lif - ctrl/rescan control/118 rescan:0183-0695-0325:c:3/5 z:37/61 - ctrl/rescan control/118 rescan</t>
  </si>
  <si>
    <t>190406 Ctrl DMSO Inhibitor C1 DAPI C2 BF C3 Factin C4 Gata3 C5 Pard6.lif - ctrl/rescan control/115 rescan:0158-0186-0351:c:3/5 z:32/67 - ctrl/rescan control/115 rescan</t>
  </si>
  <si>
    <t>190406 Ctrl DMSO Inhibitor C1 DAPI C2 BF C3 Factin C4 Gata3 C5 Pard6.lif - ctrl/rescan control/115 rescan:0158-0217-0361:c:3/5 z:32/67 - ctrl/rescan control/115 rescan</t>
  </si>
  <si>
    <t>190406 Ctrl DMSO Inhibitor C1 DAPI C2 BF C3 Factin C4 Gata3 C5 Pard6.lif - ctrl/rescan control/115 rescan:0158-0263-0334:c:3/5 z:32/67 - ctrl/rescan control/115 rescan</t>
  </si>
  <si>
    <t>190406 Ctrl DMSO Inhibitor C1 DAPI C2 BF C3 Factin C4 Gata3 C5 Pard6.lif - ctrl/rescan control/115 rescan:0158-0255-0249:c:3/5 z:32/67 - ctrl/rescan control/115 rescan</t>
  </si>
  <si>
    <t>190406 Ctrl DMSO Inhibitor C1 DAPI C2 BF C3 Factin C4 Gata3 C5 Pard6.lif - ctrl/rescan control/115 rescan:0158-0316-0242:c:3/5 z:32/67 - ctrl/rescan control/115 rescan</t>
  </si>
  <si>
    <t>190406 Ctrl DMSO Inhibitor C1 DAPI C2 BF C3 Factin C4 Gata3 C5 Pard6.lif - ctrl/rescan control/115 rescan:0158-0487-0236:c:3/5 z:32/67 - ctrl/rescan control/115 rescan</t>
  </si>
  <si>
    <t>190406 Ctrl DMSO Inhibitor C1 DAPI C2 BF C3 Factin C4 Gata3 C5 Pard6.lif - ctrl/rescan control/115 rescan:0158-0504-0278:c:3/5 z:32/67 - ctrl/rescan control/115 rescan</t>
  </si>
  <si>
    <t>190406 Ctrl DMSO Inhibitor C1 DAPI C2 BF C3 Factin C4 Gata3 C5 Pard6.lif - ctrl/rescan control/115 rescan:0158-0395-0272:c:3/5 z:32/67 - ctrl/rescan control/115 rescan</t>
  </si>
  <si>
    <t>190406 Ctrl DMSO Inhibitor C1 DAPI C2 BF C3 Factin C4 Gata3 C5 Pard6.lif - ctrl/rescan control/115 rescan:0158-0625-0319:c:3/5 z:32/67 - ctrl/rescan control/115 rescan</t>
  </si>
  <si>
    <t>190406 Ctrl DMSO Inhibitor C1 DAPI C2 BF C3 Factin C4 Gata3 C5 Pard6.lif - ctrl/rescan control/115 rescan:0158-0567-0361:c:3/5 z:32/67 - ctrl/rescan control/115 rescan</t>
  </si>
  <si>
    <t>190406 Ctrl DMSO Inhibitor C1 DAPI C2 BF C3 Factin C4 Gata3 C5 Pard6.lif - ctrl/rescan control/115 rescan:0158-0535-0315:c:3/5 z:32/67 - ctrl/rescan control/115 rescan</t>
  </si>
  <si>
    <t>190406 Ctrl DMSO Inhibitor C1 DAPI C2 BF C3 Factin C4 Gata3 C5 Pard6.lif - ctrl/rescan control/115 rescan:0158-0653-0666:c:3/5 z:32/67 - ctrl/rescan control/115 rescan</t>
  </si>
  <si>
    <t>190406 Ctrl DMSO Inhibitor C1 DAPI C2 BF C3 Factin C4 Gata3 C5 Pard6.lif - ctrl/rescan control/115 rescan:0158-0649-0647:c:3/5 z:32/67 - ctrl/rescan control/115 rescan</t>
  </si>
  <si>
    <t>190406 Ctrl DMSO Inhibitor C1 DAPI C2 BF C3 Factin C4 Gata3 C5 Pard6.lif - ctrl/rescan control/115 rescan:0158-0558-0712:c:3/5 z:32/67 - ctrl/rescan control/115 rescan</t>
  </si>
  <si>
    <t>190406 Ctrl DMSO Inhibitor C1 DAPI C2 BF C3 Factin C4 Gata3 C5 Pard6.lif - ctrl/rescan control/115 rescan:0158-0568-0768:c:3/5 z:32/67 - ctrl/rescan control/115 rescan</t>
  </si>
  <si>
    <t>190406 Ctrl DMSO Inhibitor C1 DAPI C2 BF C3 Factin C4 Gata3 C5 Pard6.lif - ctrl/rescan control/115 rescan:0158-0532-0765:c:3/5 z:32/67 - ctrl/rescan control/115 rescan</t>
  </si>
  <si>
    <t>190406 Ctrl DMSO Inhibitor C1 DAPI C2 BF C3 Factin C4 Gata3 C5 Pard6.lif - ctrl/rescan control/115 rescan:0158-0554-0714:c:3/5 z:32/67 - ctrl/rescan control/115 rescan</t>
  </si>
  <si>
    <t>190406 Ctrl DMSO Inhibitor C1 DAPI C2 BF C3 Factin C4 Gata3 C5 Pard6.lif - ctrl/rescan control/113 rescan:0148-0157-0552:c:3/5 z:31/67 - ctrl/rescan control/113 rescan</t>
  </si>
  <si>
    <t>190406 Ctrl DMSO Inhibitor C1 DAPI C2 BF C3 Factin C4 Gata3 C5 Pard6.lif - ctrl/rescan control/113 rescan:0148-0171-0591:c:3/5 z:31/67 - ctrl/rescan control/113 rescan</t>
  </si>
  <si>
    <t>190406 Ctrl DMSO Inhibitor C1 DAPI C2 BF C3 Factin C4 Gata3 C5 Pard6.lif - ctrl/rescan control/113 rescan:0148-0197-0458:c:3/5 z:31/67 - ctrl/rescan control/113 rescan</t>
  </si>
  <si>
    <t>190406 Ctrl DMSO Inhibitor C1 DAPI C2 BF C3 Factin C4 Gata3 C5 Pard6.lif - ctrl/rescan control/113 rescan:0183-0263-0718:c:3/5 z:37/67 - ctrl/rescan control/113 rescan</t>
  </si>
  <si>
    <t>190406 Ctrl DMSO Inhibitor C1 DAPI C2 BF C3 Factin C4 Gata3 C5 Pard6.lif - ctrl/rescan control/113 rescan:0183-0302-0751:c:3/5 z:37/67 - ctrl/rescan control/113 rescan</t>
  </si>
  <si>
    <t>190406 Ctrl DMSO Inhibitor C1 DAPI C2 BF C3 Factin C4 Gata3 C5 Pard6.lif - ctrl/rescan control/113 rescan:0183-0338-0612:c:3/5 z:37/67 - ctrl/rescan control/113 rescan</t>
  </si>
  <si>
    <t>190406 Ctrl DMSO Inhibitor C1 DAPI C2 BF C3 Factin C4 Gata3 C5 Pard6.lif - ctrl/rescan control/113 rescan:0183-0483-0775:c:3/5 z:37/67 - ctrl/rescan control/113 rescan</t>
  </si>
  <si>
    <t>190406 Ctrl DMSO Inhibitor C1 DAPI C2 BF C3 Factin C4 Gata3 C5 Pard6.lif - ctrl/rescan control/113 rescan:0183-0447-0730:c:3/5 z:37/67 - ctrl/rescan control/113 rescan</t>
  </si>
  <si>
    <t>190406 Ctrl DMSO Inhibitor C1 DAPI C2 BF C3 Factin C4 Gata3 C5 Pard6.lif - ctrl/rescan control/113 rescan:0183-0457-0621:c:3/5 z:37/67 - ctrl/rescan control/113 rescan</t>
  </si>
  <si>
    <t>190406 Ctrl DMSO Inhibitor C1 DAPI C2 BF C3 Factin C4 Gata3 C5 Pard6.lif - ctrl/rescan control/113 rescan:0183-0708-0676:c:3/5 z:37/67 - ctrl/rescan control/113 rescan</t>
  </si>
  <si>
    <t>190406 Ctrl DMSO Inhibitor C1 DAPI C2 BF C3 Factin C4 Gata3 C5 Pard6.lif - ctrl/rescan control/113 rescan:0183-0681-0716:c:3/5 z:37/67 - ctrl/rescan control/113 rescan</t>
  </si>
  <si>
    <t>190406 Ctrl DMSO Inhibitor C1 DAPI C2 BF C3 Factin C4 Gata3 C5 Pard6.lif - ctrl/rescan control/113 rescan:0183-0583-0679:c:3/5 z:37/67 - ctrl/rescan control/113 rescan</t>
  </si>
  <si>
    <t>190406 Ctrl DMSO Inhibitor C1 DAPI C2 BF C3 Factin C4 Gata3 C5 Pard6.lif - ctrl/rescan control/113 rescan:0208-0325-0294:c:3/5 z:43/67 - ctrl/rescan control/113 rescan</t>
  </si>
  <si>
    <t>190406 Ctrl DMSO Inhibitor C1 DAPI C2 BF C3 Factin C4 Gata3 C5 Pard6.lif - ctrl/rescan control/113 rescan:0208-0328-0275:c:3/5 z:43/67 - ctrl/rescan control/113 rescan</t>
  </si>
  <si>
    <t>190406 Ctrl DMSO Inhibitor C1 DAPI C2 BF C3 Factin C4 Gata3 C5 Pard6.lif - ctrl/rescan control/113 rescan:0208-0288-0408:c:3/5 z:43/67 - ctrl/rescan control/113 rescan</t>
  </si>
  <si>
    <t>190406 Ctrl DMSO Inhibitor C1 DAPI C2 BF C3 Factin C4 Gata3 C5 Pard6.lif - ctrl/117:0233-0255-0458:c:3/5 z:47/66 - ctrl/117</t>
  </si>
  <si>
    <t>190406 Ctrl DMSO Inhibitor C1 DAPI C2 BF C3 Factin C4 Gata3 C5 Pard6.lif - ctrl/117:0233-0244-0410:c:3/5 z:47/66 - ctrl/117</t>
  </si>
  <si>
    <t>190406 Ctrl DMSO Inhibitor C1 DAPI C2 BF C3 Factin C4 Gata3 C5 Pard6.lif - ctrl/117:0233-0314-0412:c:3/5 z:47/66 - ctrl/117</t>
  </si>
  <si>
    <t>190406 Ctrl DMSO Inhibitor C1 DAPI C2 BF C3 Factin C4 Gata3 C5 Pard6.lif - ctrl/117:0233-0323-0678:c:3/5 z:47/66 - ctrl/117</t>
  </si>
  <si>
    <t>190406 Ctrl DMSO Inhibitor C1 DAPI C2 BF C3 Factin C4 Gata3 C5 Pard6.lif - ctrl/117:0233-0339-0687:c:3/5 z:47/66 - ctrl/117</t>
  </si>
  <si>
    <t>190406 Ctrl DMSO Inhibitor C1 DAPI C2 BF C3 Factin C4 Gata3 C5 Pard6.lif - ctrl/117:0233-0401-0658:c:3/5 z:47/66 - ctrl/117</t>
  </si>
  <si>
    <t>190406 Ctrl DMSO Inhibitor C1 DAPI C2 BF C3 Factin C4 Gata3 C5 Pard6.lif - ctrl/117:0233-0507-0763:c:3/5 z:47/66 - ctrl/117</t>
  </si>
  <si>
    <t>190406 Ctrl DMSO Inhibitor C1 DAPI C2 BF C3 Factin C4 Gata3 C5 Pard6.lif - ctrl/117:0233-0531-0759:c:3/5 z:47/66 - ctrl/117</t>
  </si>
  <si>
    <t>190406 Ctrl DMSO Inhibitor C1 DAPI C2 BF C3 Factin C4 Gata3 C5 Pard6.lif - ctrl/117:0233-0422-0684:c:3/5 z:47/66 - ctrl/117</t>
  </si>
  <si>
    <t>190406 Ctrl DMSO Inhibitor C1 DAPI C2 BF C3 Factin C4 Gata3 C5 Pard6.lif - ctrl/117:0233-0720-0560:c:3/5 z:47/66 - ctrl/117</t>
  </si>
  <si>
    <t>190406 Ctrl DMSO Inhibitor C1 DAPI C2 BF C3 Factin C4 Gata3 C5 Pard6.lif - ctrl/117:0233-0673-0595:c:3/5 z:47/66 - ctrl/117</t>
  </si>
  <si>
    <t>190406 Ctrl DMSO Inhibitor C1 DAPI C2 BF C3 Factin C4 Gata3 C5 Pard6.lif - ctrl/117:0233-0678-0464:c:3/5 z:47/66 - ctrl/117</t>
  </si>
  <si>
    <t>190406 Ctrl DMSO Inhibitor C1 DAPI C2 BF C3 Factin C4 Gata3 C5 Pard6.lif - ctrl/117:0233-0708-0346:c:3/5 z:47/66 - ctrl/117</t>
  </si>
  <si>
    <t>190406 Ctrl DMSO Inhibitor C1 DAPI C2 BF C3 Factin C4 Gata3 C5 Pard6.lif - ctrl/117:0233-0640-0308:c:3/5 z:47/66 - ctrl/117</t>
  </si>
  <si>
    <t>190406 Ctrl DMSO Inhibitor C1 DAPI C2 BF C3 Factin C4 Gata3 C5 Pard6.lif - ctrl/117:0233-0579-0368:c:3/5 z:47/66 - ctrl/117</t>
  </si>
  <si>
    <t>190406 Ctrl DMSO Inhibitor C1 DAPI C2 BF C3 Factin C4 Gata3 C5 Pard6.lif - ctrl/117:0198-0458-0269:c:3/5 z:40/66 - ctrl/117</t>
  </si>
  <si>
    <t>190406 Ctrl DMSO Inhibitor C1 DAPI C2 BF C3 Factin C4 Gata3 C5 Pard6.lif - ctrl/117:0198-0444-0313:c:3/5 z:40/66 - ctrl/117</t>
  </si>
  <si>
    <t>190406 Ctrl DMSO Inhibitor C1 DAPI C2 BF C3 Factin C4 Gata3 C5 Pard6.lif - ctrl/117:0198-0307-0422:c:3/5 z:40/66 - ctrl/117</t>
  </si>
  <si>
    <t>190406 Ctrl DMSO Inhibitor C1 DAPI C2 BF C3 Factin C4 Gata3 C5 Pard6.lif - ctrl/117:0133-0613-0506:c:3/5 z:27/66 - ctrl/117</t>
  </si>
  <si>
    <t>190406 Ctrl DMSO Inhibitor C1 DAPI C2 BF C3 Factin C4 Gata3 C5 Pard6.lif - ctrl/117:0133-0596-0547:c:3/5 z:27/66 - ctrl/117</t>
  </si>
  <si>
    <t>190406 Ctrl DMSO Inhibitor C1 DAPI C2 BF C3 Factin C4 Gata3 C5 Pard6.lif - ctrl/117:0133-0517-0600:c:3/5 z:27/66 - ctrl/117</t>
  </si>
  <si>
    <t>190406 Ctrl DMSO Inhibitor C1 DAPI C2 BF C3 Factin C4 Gata3 C5 Pard6.lif - ctrl/116:0203-0450-0673:c:3/5 z:41/66 - ctrl/116</t>
  </si>
  <si>
    <t>190406 Ctrl DMSO Inhibitor C1 DAPI C2 BF C3 Factin C4 Gata3 C5 Pard6.lif - ctrl/116:0203-0389-0697:c:3/5 z:41/66 - ctrl/116</t>
  </si>
  <si>
    <t>190406 Ctrl DMSO Inhibitor C1 DAPI C2 BF C3 Factin C4 Gata3 C5 Pard6.lif - ctrl/116:0203-0546-0595:c:3/5 z:41/66 - ctrl/116</t>
  </si>
  <si>
    <t>190406 Ctrl DMSO Inhibitor C1 DAPI C2 BF C3 Factin C4 Gata3 C5 Pard6.lif - ctrl/116:0203-0707-0571:c:3/5 z:41/66 - ctrl/116</t>
  </si>
  <si>
    <t>190406 Ctrl DMSO Inhibitor C1 DAPI C2 BF C3 Factin C4 Gata3 C5 Pard6.lif - ctrl/116:0203-0720-0599:c:3/5 z:41/66 - ctrl/116</t>
  </si>
  <si>
    <t>190406 Ctrl DMSO Inhibitor C1 DAPI C2 BF C3 Factin C4 Gata3 C5 Pard6.lif - ctrl/116:0203-0675-0468:c:3/5 z:41/66 - ctrl/116</t>
  </si>
  <si>
    <t>190406 Ctrl DMSO Inhibitor C1 DAPI C2 BF C3 Factin C4 Gata3 C5 Pard6.lif - ctrl/116:0203-0642-0332:c:3/5 z:41/66 - ctrl/116</t>
  </si>
  <si>
    <t>190406 Ctrl DMSO Inhibitor C1 DAPI C2 BF C3 Factin C4 Gata3 C5 Pard6.lif - ctrl/116:0203-0683-0319:c:3/5 z:41/66 - ctrl/116</t>
  </si>
  <si>
    <t>190406 Ctrl DMSO Inhibitor C1 DAPI C2 BF C3 Factin C4 Gata3 C5 Pard6.lif - ctrl/116:0203-0516-0428:c:3/5 z:41/66 - ctrl/116</t>
  </si>
  <si>
    <t>190406 Ctrl DMSO Inhibitor C1 DAPI C2 BF C3 Factin C4 Gata3 C5 Pard6.lif - ctrl/116:0153-0505-0486:c:3/5 z:31/66 - ctrl/116</t>
  </si>
  <si>
    <t>190406 Ctrl DMSO Inhibitor C1 DAPI C2 BF C3 Factin C4 Gata3 C5 Pard6.lif - ctrl/116:0153-0551-0513:c:3/5 z:31/66 - ctrl/116</t>
  </si>
  <si>
    <t>190406 Ctrl DMSO Inhibitor C1 DAPI C2 BF C3 Factin C4 Gata3 C5 Pard6.lif - ctrl/116:0153-0563-0435:c:3/5 z:31/66 - ctrl/116</t>
  </si>
  <si>
    <t>190406 Ctrl DMSO Inhibitor C1 DAPI C2 BF C3 Factin C4 Gata3 C5 Pard6.lif - ctrl/112:0243-0099-0613:c:3/5 z:48/66 - ctrl/112</t>
  </si>
  <si>
    <t>190406 Ctrl DMSO Inhibitor C1 DAPI C2 BF C3 Factin C4 Gata3 C5 Pard6.lif - ctrl/112:0243-0090-0667:c:3/5 z:48/66 - ctrl/112</t>
  </si>
  <si>
    <t>190406 Ctrl DMSO Inhibitor C1 DAPI C2 BF C3 Factin C4 Gata3 C5 Pard6.lif - ctrl/112:0243-0156-0601:c:3/5 z:48/66 - ctrl/112</t>
  </si>
  <si>
    <t>190406 Ctrl DMSO Inhibitor C1 DAPI C2 BF C3 Factin C4 Gata3 C5 Pard6.lif - ctrl/112:0238-0282-0758:c:3/5 z:48/66 - ctrl/112</t>
  </si>
  <si>
    <t>190406 Ctrl DMSO Inhibitor C1 DAPI C2 BF C3 Factin C4 Gata3 C5 Pard6.lif - ctrl/112:0238-0301-0743:c:3/5 z:48/66 - ctrl/112</t>
  </si>
  <si>
    <t>190406 Ctrl DMSO Inhibitor C1 DAPI C2 BF C3 Factin C4 Gata3 C5 Pard6.lif - ctrl/112:0238-0338-0713:c:3/5 z:48/66 - ctrl/112</t>
  </si>
  <si>
    <t>190406 Ctrl DMSO Inhibitor C1 DAPI C2 BF C3 Factin C4 Gata3 C5 Pard6.lif - ctrl/112:0248-0467-0670:c:3/5 z:50/66 - ctrl/112</t>
  </si>
  <si>
    <t>190406 Ctrl DMSO Inhibitor C1 DAPI C2 BF C3 Factin C4 Gata3 C5 Pard6.lif - ctrl/112:0248-0417-0657:c:3/5 z:50/66 - ctrl/112</t>
  </si>
  <si>
    <t>190406 Ctrl DMSO Inhibitor C1 DAPI C2 BF C3 Factin C4 Gata3 C5 Pard6.lif - ctrl/112:0248-0462-0609:c:3/5 z:50/66 - ctrl/112</t>
  </si>
  <si>
    <t>190406 Ctrl DMSO Inhibitor C1 DAPI C2 BF C3 Factin C4 Gata3 C5 Pard6.lif - ctrl/112:0248-0256-0309:c:3/5 z:50/66 - ctrl/112</t>
  </si>
  <si>
    <t>190406 Ctrl DMSO Inhibitor C1 DAPI C2 BF C3 Factin C4 Gata3 C5 Pard6.lif - ctrl/112:0248-0210-0347:c:3/5 z:50/66 - ctrl/112</t>
  </si>
  <si>
    <t>190406 Ctrl DMSO Inhibitor C1 DAPI C2 BF C3 Factin C4 Gata3 C5 Pard6.lif - ctrl/112:0248-0186-0408:c:3/5 z:50/66 - ctrl/112</t>
  </si>
  <si>
    <t>190406 Ctrl DMSO Inhibitor C1 DAPI C2 BF C3 Factin C4 Gata3 C5 Pard6.lif - ctrl/112:0208-0111-0455:c:3/5 z:42/66 - ctrl/112</t>
  </si>
  <si>
    <t>190406 Ctrl DMSO Inhibitor C1 DAPI C2 BF C3 Factin C4 Gata3 C5 Pard6.lif - ctrl/112:0208-0145-0447:c:3/5 z:42/66 - ctrl/112</t>
  </si>
  <si>
    <t>190406 Ctrl DMSO Inhibitor C1 DAPI C2 BF C3 Factin C4 Gata3 C5 Pard6.lif - ctrl/112:0208-0161-0417:c:3/5 z:42/66 - ctrl/112</t>
  </si>
  <si>
    <t>190406 Ctrl DMSO Inhibitor C1 DAPI C2 BF C3 Factin C4 Gata3 C5 Pard6.lif - ctrl/111:0208-0275-0715:c:3/5 z:42/66 - ctrl/111</t>
  </si>
  <si>
    <t>190406 Ctrl DMSO Inhibitor C1 DAPI C2 BF C3 Factin C4 Gata3 C5 Pard6.lif - ctrl/111:0208-0207-0673:c:3/5 z:42/66 - ctrl/111</t>
  </si>
  <si>
    <t>190406 Ctrl DMSO Inhibitor C1 DAPI C2 BF C3 Factin C4 Gata3 C5 Pard6.lif - ctrl/111:0208-0222-0624:c:3/5 z:42/66 - ctrl/111</t>
  </si>
  <si>
    <t>190406 Ctrl DMSO Inhibitor C1 DAPI C2 BF C3 Factin C4 Gata3 C5 Pard6.lif - ctrl/111:0203-0140-0548:c:3/5 z:41/66 - ctrl/111</t>
  </si>
  <si>
    <t>190406 Ctrl DMSO Inhibitor C1 DAPI C2 BF C3 Factin C4 Gata3 C5 Pard6.lif - ctrl/111:0203-0191-0558:c:3/5 z:41/66 - ctrl/111</t>
  </si>
  <si>
    <t>190406 Ctrl DMSO Inhibitor C1 DAPI C2 BF C3 Factin C4 Gata3 C5 Pard6.lif - ctrl/111:0203-0212-0622:c:3/5 z:41/66 - ctrl/111</t>
  </si>
  <si>
    <t>190406 Ctrl DMSO Inhibitor C1 DAPI C2 BF C3 Factin C4 Gata3 C5 Pard6.lif - ctrl/111:0203-0310-0203:c:3/5 z:41/66 - ctrl/111</t>
  </si>
  <si>
    <t>190406 Ctrl DMSO Inhibitor C1 DAPI C2 BF C3 Factin C4 Gata3 C5 Pard6.lif - ctrl/111:0203-0310-0235:c:3/5 z:41/66 - ctrl/111</t>
  </si>
  <si>
    <t>190406 Ctrl DMSO Inhibitor C1 DAPI C2 BF C3 Factin C4 Gata3 C5 Pard6.lif - ctrl/111:0203-0227-0292:c:3/5 z:41/66 - ctrl/111</t>
  </si>
  <si>
    <t>190406 Ctrl DMSO Inhibitor C1 DAPI C2 BF C3 Factin C4 Gata3 C5 Pard6.lif - ctrl/111:0203-0511-0274:c:3/5 z:41/66 - ctrl/111</t>
  </si>
  <si>
    <t>190406 Ctrl DMSO Inhibitor C1 DAPI C2 BF C3 Factin C4 Gata3 C5 Pard6.lif - ctrl/111:0203-0546-0292:c:3/5 z:41/66 - ctrl/111</t>
  </si>
  <si>
    <t>190406 Ctrl DMSO Inhibitor C1 DAPI C2 BF C3 Factin C4 Gata3 C5 Pard6.lif - ctrl/111:0203-0506-0295:c:3/5 z:41/66 - ctrl/111</t>
  </si>
  <si>
    <t>190406 Ctrl DMSO Inhibitor C1 DAPI C2 BF C3 Factin C4 Gata3 C5 Pard6.lif - ctrl/111:0203-0602-0520:c:3/5 z:41/66 - ctrl/111</t>
  </si>
  <si>
    <t>190406 Ctrl DMSO Inhibitor C1 DAPI C2 BF C3 Factin C4 Gata3 C5 Pard6.lif - ctrl/111:0203-0590-0607:c:3/5 z:41/66 - ctrl/111</t>
  </si>
  <si>
    <t>190406 Ctrl DMSO Inhibitor C1 DAPI C2 BF C3 Factin C4 Gata3 C5 Pard6.lif - ctrl/111:0203-0543-0536:c:3/5 z:41/66 - ctrl/111</t>
  </si>
  <si>
    <t>190406 Ctrl DMSO Inhibitor C1 DAPI C2 BF C3 Factin C4 Gata3 C5 Pard6.lif - ctrl/110:0218-0655-0697:c:3/5 z:44/66 - ctrl/110</t>
  </si>
  <si>
    <t>190406 Ctrl DMSO Inhibitor C1 DAPI C2 BF C3 Factin C4 Gata3 C5 Pard6.lif - ctrl/110:0218-0610-0649:c:3/5 z:44/66 - ctrl/110</t>
  </si>
  <si>
    <t>190406 Ctrl DMSO Inhibitor C1 DAPI C2 BF C3 Factin C4 Gata3 C5 Pard6.lif - ctrl/110:0218-0586-0625:c:3/5 z:44/66 - ctrl/110</t>
  </si>
  <si>
    <t>190406 Ctrl DMSO Inhibitor C1 DAPI C2 BF C3 Factin C4 Gata3 C5 Pard6.lif - ctrl/110:0228-0459-0687:c:3/5 z:46/66 - ctrl/110</t>
  </si>
  <si>
    <t>190406 Ctrl DMSO Inhibitor C1 DAPI C2 BF C3 Factin C4 Gata3 C5 Pard6.lif - ctrl/110:0228-0498-0685:c:3/5 z:46/66 - ctrl/110</t>
  </si>
  <si>
    <t>190406 Ctrl DMSO Inhibitor C1 DAPI C2 BF C3 Factin C4 Gata3 C5 Pard6.lif - ctrl/110:0228-0493-0619:c:3/5 z:46/66 - ctrl/110</t>
  </si>
  <si>
    <t>190406 Ctrl DMSO Inhibitor C1 DAPI C2 BF C3 Factin C4 Gata3 C5 Pard6.lif - ctrl/110:0228-0395-0561:c:3/5 z:46/66 - ctrl/110</t>
  </si>
  <si>
    <t>190406 Ctrl DMSO Inhibitor C1 DAPI C2 BF C3 Factin C4 Gata3 C5 Pard6.lif - ctrl/110:0228-0454-0539:c:3/5 z:46/66 - ctrl/110</t>
  </si>
  <si>
    <t>190406 Ctrl DMSO Inhibitor C1 DAPI C2 BF C3 Factin C4 Gata3 C5 Pard6.lif - ctrl/110:0228-0481-0469:c:3/5 z:46/66 - ctrl/110</t>
  </si>
  <si>
    <t>190406 Ctrl DMSO Inhibitor C1 DAPI C2 BF C3 Factin C4 Gata3 C5 Pard6.lif - ctrl/110:0228-0447-0393:c:3/5 z:46/66 - ctrl/110</t>
  </si>
  <si>
    <t>190406 Ctrl DMSO Inhibitor C1 DAPI C2 BF C3 Factin C4 Gata3 C5 Pard6.lif - ctrl/110:0228-0471-0400:c:3/5 z:46/66 - ctrl/110</t>
  </si>
  <si>
    <t>190406 Ctrl DMSO Inhibitor C1 DAPI C2 BF C3 Factin C4 Gata3 C5 Pard6.lif - ctrl/110:0228-0486-0472:c:3/5 z:46/66 - ctrl/110</t>
  </si>
  <si>
    <t>190406 Ctrl DMSO Inhibitor C1 DAPI C2 BF C3 Factin C4 Gata3 C5 Pard6.lif - ctrl/110:0228-0742-0194:c:3/5 z:46/66 - ctrl/110</t>
  </si>
  <si>
    <t>190406 Ctrl DMSO Inhibitor C1 DAPI C2 BF C3 Factin C4 Gata3 C5 Pard6.lif - ctrl/110:0228-0721-0241:c:3/5 z:46/66 - ctrl/110</t>
  </si>
  <si>
    <t>190406 Ctrl DMSO Inhibitor C1 DAPI C2 BF C3 Factin C4 Gata3 C5 Pard6.lif - ctrl/110:0228-0661-0260:c:3/5 z:46/66 - ctrl/110</t>
  </si>
  <si>
    <t>190406 Ctrl DMSO Inhibitor C1 DAPI C2 BF C3 Factin C4 Gata3 C5 Pard6.lif - ctrl/110:0208-0843-0390:c:3/5 z:42/66 - ctrl/110</t>
  </si>
  <si>
    <t>190406 Ctrl DMSO Inhibitor C1 DAPI C2 BF C3 Factin C4 Gata3 C5 Pard6.lif - ctrl/110:0208-0839-0383:c:3/5 z:42/66 - ctrl/110</t>
  </si>
  <si>
    <t>190406 Ctrl DMSO Inhibitor C1 DAPI C2 BF C3 Factin C4 Gata3 C5 Pard6.lif - ctrl/110:0208-0816-0426:c:3/5 z:42/66 - ctrl/110</t>
  </si>
  <si>
    <t>190406 Ctrl DMSO Inhibitor C1 DAPI C2 BF C3 Factin C4 Gata3 C5 Pard6.lif - ctrl/109:0203-0409-0557:c:3/5 z:41/66 - ctrl/109</t>
  </si>
  <si>
    <t>190406 Ctrl DMSO Inhibitor C1 DAPI C2 BF C3 Factin C4 Gata3 C5 Pard6.lif - ctrl/109:0203-0398-0510:c:3/5 z:41/66 - ctrl/109</t>
  </si>
  <si>
    <t>190406 Ctrl DMSO Inhibitor C1 DAPI C2 BF C3 Factin C4 Gata3 C5 Pard6.lif - ctrl/109:0203-0455-0444:c:3/5 z:41/66 - ctrl/109</t>
  </si>
  <si>
    <t>190406 Ctrl DMSO Inhibitor C1 DAPI C2 BF C3 Factin C4 Gata3 C5 Pard6.lif - ctrl/109:0203-0586-0673:c:3/5 z:41/66 - ctrl/109</t>
  </si>
  <si>
    <t>190406 Ctrl DMSO Inhibitor C1 DAPI C2 BF C3 Factin C4 Gata3 C5 Pard6.lif - ctrl/109:0203-0581-0621:c:3/5 z:41/66 - ctrl/109</t>
  </si>
  <si>
    <t>190406 Ctrl DMSO Inhibitor C1 DAPI C2 BF C3 Factin C4 Gata3 C5 Pard6.lif - ctrl/109:0203-0643-0538:c:3/5 z:41/66 - ctrl/109</t>
  </si>
  <si>
    <t>190406 Ctrl DMSO Inhibitor C1 DAPI C2 BF C3 Factin C4 Gata3 C5 Pard6.lif - ctrl/109:0203-0799-0419:c:3/5 z:41/66 - ctrl/109</t>
  </si>
  <si>
    <t>190406 Ctrl DMSO Inhibitor C1 DAPI C2 BF C3 Factin C4 Gata3 C5 Pard6.lif - ctrl/109:0203-0729-0404:c:3/5 z:41/66 - ctrl/109</t>
  </si>
  <si>
    <t>190406 Ctrl DMSO Inhibitor C1 DAPI C2 BF C3 Factin C4 Gata3 C5 Pard6.lif - ctrl/109:0203-0648-0283:c:3/5 z:41/66 - ctrl/109</t>
  </si>
  <si>
    <t>190406 Ctrl DMSO Inhibitor C1 DAPI C2 BF C3 Factin C4 Gata3 C5 Pard6.lif - ctrl/109:0238-0639-0205:c:3/5 z:48/66 - ctrl/109</t>
  </si>
  <si>
    <t>190406 Ctrl DMSO Inhibitor C1 DAPI C2 BF C3 Factin C4 Gata3 C5 Pard6.lif - ctrl/109:0238-0625-0215:c:3/5 z:48/66 - ctrl/109</t>
  </si>
  <si>
    <t>190406 Ctrl DMSO Inhibitor C1 DAPI C2 BF C3 Factin C4 Gata3 C5 Pard6.lif - ctrl/109:0238-0636-0289:c:3/5 z:48/66 - ctrl/109</t>
  </si>
  <si>
    <t>190406 Ctrl DMSO Inhibitor C1 DAPI C2 BF C3 Factin C4 Gata3 C5 Pard6.lif - ctrl/108:0213-0333-0485:c:3/5 z:43/66 - ctrl/108</t>
  </si>
  <si>
    <t>190406 Ctrl DMSO Inhibitor C1 DAPI C2 BF C3 Factin C4 Gata3 C5 Pard6.lif - ctrl/108:0213-0355-0504:c:3/5 z:43/66 - ctrl/108</t>
  </si>
  <si>
    <t>190406 Ctrl DMSO Inhibitor C1 DAPI C2 BF C3 Factin C4 Gata3 C5 Pard6.lif - ctrl/108:0213-0378-0594:c:3/5 z:43/66 - ctrl/108</t>
  </si>
  <si>
    <t>190406 Ctrl DMSO Inhibitor C1 DAPI C2 BF C3 Factin C4 Gata3 C5 Pard6.lif - ctrl/108:0213-0404-0359:c:3/5 z:43/66 - ctrl/108</t>
  </si>
  <si>
    <t>190406 Ctrl DMSO Inhibitor C1 DAPI C2 BF C3 Factin C4 Gata3 C5 Pard6.lif - ctrl/108:0213-0456-0358:c:3/5 z:43/66 - ctrl/108</t>
  </si>
  <si>
    <t>190406 Ctrl DMSO Inhibitor C1 DAPI C2 BF C3 Factin C4 Gata3 C5 Pard6.lif - ctrl/108:0213-0421-0446:c:3/5 z:43/66 - ctrl/108</t>
  </si>
  <si>
    <t>190406 Ctrl DMSO Inhibitor C1 DAPI C2 BF C3 Factin C4 Gata3 C5 Pard6.lif - ctrl/108:0213-0634-0325:c:3/5 z:43/66 - ctrl/108</t>
  </si>
  <si>
    <t>190406 Ctrl DMSO Inhibitor C1 DAPI C2 BF C3 Factin C4 Gata3 C5 Pard6.lif - ctrl/108:0213-0653-0349:c:3/5 z:43/66 - ctrl/108</t>
  </si>
  <si>
    <t>190406 Ctrl DMSO Inhibitor C1 DAPI C2 BF C3 Factin C4 Gata3 C5 Pard6.lif - ctrl/108:0213-0621-0426:c:3/5 z:43/66 - ctrl/108</t>
  </si>
  <si>
    <t>190406 Ctrl DMSO Inhibitor C1 DAPI C2 BF C3 Factin C4 Gata3 C5 Pard6.lif - ctrl/108:0213-0568-0776:c:3/5 z:43/66 - ctrl/108</t>
  </si>
  <si>
    <t>190406 Ctrl DMSO Inhibitor C1 DAPI C2 BF C3 Factin C4 Gata3 C5 Pard6.lif - ctrl/108:0213-0600-0739:c:3/5 z:43/66 - ctrl/108</t>
  </si>
  <si>
    <t>190406 Ctrl DMSO Inhibitor C1 DAPI C2 BF C3 Factin C4 Gata3 C5 Pard6.lif - ctrl/108:0213-0573-0675:c:3/5 z:43/66 - ctrl/108</t>
  </si>
  <si>
    <t>190406 Ctrl DMSO Inhibitor C1 DAPI C2 BF C3 Factin C4 Gata3 C5 Pard6.lif - ctrl/108:0213-0736-0716:c:3/5 z:43/66 - ctrl/108</t>
  </si>
  <si>
    <t>190406 Ctrl DMSO Inhibitor C1 DAPI C2 BF C3 Factin C4 Gata3 C5 Pard6.lif - ctrl/108:0213-0730-0676:c:3/5 z:43/66 - ctrl/108</t>
  </si>
  <si>
    <t>190406 Ctrl DMSO Inhibitor C1 DAPI C2 BF C3 Factin C4 Gata3 C5 Pard6.lif - ctrl/108:0213-0644-0698:c:3/5 z:43/66 - ctrl/108</t>
  </si>
  <si>
    <t>190406 Ctrl DMSO Inhibitor C1 DAPI C2 BF C3 Factin C4 Gata3 C5 Pard6.lif - ctrl/108:0193-0878-0481:c:3/5 z:39/66 - ctrl/108</t>
  </si>
  <si>
    <t>190406 Ctrl DMSO Inhibitor C1 DAPI C2 BF C3 Factin C4 Gata3 C5 Pard6.lif - ctrl/108:0193-0844-0476:c:3/5 z:39/66 - ctrl/108</t>
  </si>
  <si>
    <t>190406 Ctrl DMSO Inhibitor C1 DAPI C2 BF C3 Factin C4 Gata3 C5 Pard6.lif - ctrl/108:0193-0763-0476:c:3/5 z:39/66 - ctrl/108</t>
  </si>
  <si>
    <t>190406 Ctrl DMSO Inhibitor C1 DAPI C2 BF C3 Factin C4 Gata3 C5 Pard6.lif - ctrl/107:0153-0452-0243:c:3/5 z:31/66 - ctrl/107</t>
  </si>
  <si>
    <t>190406 Ctrl DMSO Inhibitor C1 DAPI C2 BF C3 Factin C4 Gata3 C5 Pard6.lif - ctrl/107:0153-0472-0243:c:3/5 z:31/66 - ctrl/107</t>
  </si>
  <si>
    <t>190406 Ctrl DMSO Inhibitor C1 DAPI C2 BF C3 Factin C4 Gata3 C5 Pard6.lif - ctrl/107:0153-0480-0290:c:3/5 z:31/66 - ctrl/107</t>
  </si>
  <si>
    <t>190406 Ctrl DMSO Inhibitor C1 DAPI C2 BF C3 Factin C4 Gata3 C5 Pard6.lif - ctrl/107:0118-0310-0488:c:3/5 z:24/66 - ctrl/107</t>
  </si>
  <si>
    <t>190406 Ctrl DMSO Inhibitor C1 DAPI C2 BF C3 Factin C4 Gata3 C5 Pard6.lif - ctrl/107:0118-0342-0471:c:3/5 z:24/66 - ctrl/107</t>
  </si>
  <si>
    <t>190406 Ctrl DMSO Inhibitor C1 DAPI C2 BF C3 Factin C4 Gata3 C5 Pard6.lif - ctrl/107:0118-0371-0476:c:3/5 z:24/66 - ctrl/107</t>
  </si>
  <si>
    <t>190406 Ctrl DMSO Inhibitor C1 DAPI C2 BF C3 Factin C4 Gata3 C5 Pard6.lif - ctrl/107:0118-0496-0674:c:3/5 z:24/66 - ctrl/107</t>
  </si>
  <si>
    <t>190406 Ctrl DMSO Inhibitor C1 DAPI C2 BF C3 Factin C4 Gata3 C5 Pard6.lif - ctrl/107:0118-0542-0676:c:3/5 z:24/66 - ctrl/107</t>
  </si>
  <si>
    <t>190406 Ctrl DMSO Inhibitor C1 DAPI C2 BF C3 Factin C4 Gata3 C5 Pard6.lif - ctrl/107:0118-0498-0566:c:3/5 z:24/66 - ctrl/107</t>
  </si>
  <si>
    <t>190406 Ctrl DMSO Inhibitor C1 DAPI C2 BF C3 Factin C4 Gata3 C5 Pard6.lif - ctrl/107:0153-0686-0731:c:3/5 z:31/66 - ctrl/107</t>
  </si>
  <si>
    <t>190406 Ctrl DMSO Inhibitor C1 DAPI C2 BF C3 Factin C4 Gata3 C5 Pard6.lif - ctrl/107:0153-0726-0716:c:3/5 z:31/66 - ctrl/107</t>
  </si>
  <si>
    <t>190406 Ctrl DMSO Inhibitor C1 DAPI C2 BF C3 Factin C4 Gata3 C5 Pard6.lif - ctrl/107:0153-0731-0632:c:3/5 z:31/66 - ctrl/107</t>
  </si>
  <si>
    <t>190406 Ctrl DMSO Inhibitor C1 DAPI C2 BF C3 Factin C4 Gata3 C5 Pard6.lif - ctrl/107:0153-0765-0245:c:3/5 z:31/66 - ctrl/107</t>
  </si>
  <si>
    <t>190406 Ctrl DMSO Inhibitor C1 DAPI C2 BF C3 Factin C4 Gata3 C5 Pard6.lif - ctrl/107:0153-0754-0242:c:3/5 z:31/66 - ctrl/107</t>
  </si>
  <si>
    <t>190406 Ctrl DMSO Inhibitor C1 DAPI C2 BF C3 Factin C4 Gata3 C5 Pard6.lif - ctrl/107:0153-0686-0247:c:3/5 z:31/66 - ctrl/107</t>
  </si>
  <si>
    <t>190406 Ctrl DMSO Inhibitor C1 DAPI C2 BF C3 Factin C4 Gata3 C5 Pard6.lif - ctrl/107:0183-0766-0244:c:3/5 z:37/66 - ctrl/107</t>
  </si>
  <si>
    <t>190406 Ctrl DMSO Inhibitor C1 DAPI C2 BF C3 Factin C4 Gata3 C5 Pard6.lif - ctrl/107:0183-0740-0246:c:3/5 z:37/66 - ctrl/107</t>
  </si>
  <si>
    <t>190406 Ctrl DMSO Inhibitor C1 DAPI C2 BF C3 Factin C4 Gata3 C5 Pard6.lif - ctrl/107:0183-0674-0250:c:3/5 z:37/66 - ctrl/107</t>
  </si>
  <si>
    <t>190613 Media only DMSO inhibitor 5uM C1Factin C2Gata3 C3Pard6b C4 DAPI C5BF.lif - media only/134:0191-0251-0368:c:1/5 z:39/78 - media only/134</t>
  </si>
  <si>
    <t>190613 Media only DMSO inhibitor 5uM C1Factin C2Gata3 C3Pard6b C4 DAPI C5BF.lif - media only/134:0191-0265-0351:c:1/5 z:39/78 - media only/134</t>
  </si>
  <si>
    <t>190613 Media only DMSO inhibitor 5uM C1Factin C2Gata3 C3Pard6b C4 DAPI C5BF.lif - media only/134:0191-0323-0333:c:1/5 z:39/78 - media only/134</t>
  </si>
  <si>
    <t>190613 Media only DMSO inhibitor 5uM C1Factin C2Gata3 C3Pard6b C4 DAPI C5BF.lif - media only/134:0191-0211-0607:c:1/5 z:39/78 - media only/134</t>
  </si>
  <si>
    <t>190613 Media only DMSO inhibitor 5uM C1Factin C2Gata3 C3Pard6b C4 DAPI C5BF.lif - media only/134:0191-0257-0670:c:1/5 z:39/78 - media only/134</t>
  </si>
  <si>
    <t>190613 Media only DMSO inhibitor 5uM C1Factin C2Gata3 C3Pard6b C4 DAPI C5BF.lif - media only/134:0191-0299-0651:c:1/5 z:39/78 - media only/134</t>
  </si>
  <si>
    <t>190613 Media only DMSO inhibitor 5uM C1Factin C2Gata3 C3Pard6b C4 DAPI C5BF.lif - media only/134:0191-0406-0773:c:1/5 z:39/78 - media only/134</t>
  </si>
  <si>
    <t>190613 Media only DMSO inhibitor 5uM C1Factin C2Gata3 C3Pard6b C4 DAPI C5BF.lif - media only/134:0191-0455-0796:c:1/5 z:39/78 - media only/134</t>
  </si>
  <si>
    <t>190613 Media only DMSO inhibitor 5uM C1Factin C2Gata3 C3Pard6b C4 DAPI C5BF.lif - media only/134:0191-0495-0728:c:1/5 z:39/78 - media only/134</t>
  </si>
  <si>
    <t>190613 Media only DMSO inhibitor 5uM C1Factin C2Gata3 C3Pard6b C4 DAPI C5BF.lif - media only/134:0191-0842-0401:c:1/5 z:39/78 - media only/134</t>
  </si>
  <si>
    <t>190613 Media only DMSO inhibitor 5uM C1Factin C2Gata3 C3Pard6b C4 DAPI C5BF.lif - media only/134:0191-0815-0414:c:1/5 z:39/78 - media only/134</t>
  </si>
  <si>
    <t>190613 Media only DMSO inhibitor 5uM C1Factin C2Gata3 C3Pard6b C4 DAPI C5BF.lif - media only/134:0191-0729-0366:c:1/5 z:39/78 - media only/134</t>
  </si>
  <si>
    <t>190613 Media only DMSO inhibitor 5uM C1Factin C2Gata3 C3Pard6b C4 DAPI C5BF.lif - media only/134:0191-0804-0626:c:1/5 z:39/78 - media only/134</t>
  </si>
  <si>
    <t>190613 Media only DMSO inhibitor 5uM C1Factin C2Gata3 C3Pard6b C4 DAPI C5BF.lif - media only/134:0191-0792-0623:c:1/5 z:39/78 - media only/134</t>
  </si>
  <si>
    <t>190613 Media only DMSO inhibitor 5uM C1Factin C2Gata3 C3Pard6b C4 DAPI C5BF.lif - media only/134:0191-0772-0534:c:1/5 z:39/78 - media only/134</t>
  </si>
  <si>
    <t>190613 Media only DMSO inhibitor 5uM C1Factin C2Gata3 C3Pard6b C4 DAPI C5BF.lif - media only/133:0196-0675-0370:c:1/5 z:40/78 - media only/133</t>
  </si>
  <si>
    <t>190613 Media only DMSO inhibitor 5uM C1Factin C2Gata3 C3Pard6b C4 DAPI C5BF.lif - media only/133:0196-0587-0381:c:1/5 z:40/78 - media only/133</t>
  </si>
  <si>
    <t>190613 Media only DMSO inhibitor 5uM C1Factin C2Gata3 C3Pard6b C4 DAPI C5BF.lif - media only/133:0196-0504-0392:c:1/5 z:40/78 - media only/133</t>
  </si>
  <si>
    <t>190613 Media only DMSO inhibitor 5uM C1Factin C2Gata3 C3Pard6b C4 DAPI C5BF.lif - media only/133:0196-0795-0505:c:1/5 z:40/78 - media only/133</t>
  </si>
  <si>
    <t>190613 Media only DMSO inhibitor 5uM C1Factin C2Gata3 C3Pard6b C4 DAPI C5BF.lif - media only/133:0196-0736-0533:c:1/5 z:40/78 - media only/133</t>
  </si>
  <si>
    <t>190613 Media only DMSO inhibitor 5uM C1Factin C2Gata3 C3Pard6b C4 DAPI C5BF.lif - media only/133:0196-0724-0582:c:1/5 z:40/78 - media only/133</t>
  </si>
  <si>
    <t>190613 Media only DMSO inhibitor 5uM C1Factin C2Gata3 C3Pard6b C4 DAPI C5BF.lif - media only/133:0191-0784-0595:c:1/5 z:36/78 - media only/133</t>
  </si>
  <si>
    <t>190613 Media only DMSO inhibitor 5uM C1Factin C2Gata3 C3Pard6b C4 DAPI C5BF.lif - media only/133:0191-0731-0637:c:1/5 z:36/78 - media only/133</t>
  </si>
  <si>
    <t>190613 Media only DMSO inhibitor 5uM C1Factin C2Gata3 C3Pard6b C4 DAPI C5BF.lif - media only/133:0191-0697-0710:c:1/5 z:36/78 - media only/133</t>
  </si>
  <si>
    <t>190613 Media only DMSO inhibitor 5uM C1Factin C2Gata3 C3Pard6b C4 DAPI C5BF.lif - media only/133:0191-0806-0770:c:1/5 z:36/78 - media only/133</t>
  </si>
  <si>
    <t>190613 Media only DMSO inhibitor 5uM C1Factin C2Gata3 C3Pard6b C4 DAPI C5BF.lif - media only/133:0191-0778-0805:c:1/5 z:36/78 - media only/133</t>
  </si>
  <si>
    <t>190613 Media only DMSO inhibitor 5uM C1Factin C2Gata3 C3Pard6b C4 DAPI C5BF.lif - media only/133:0191-0641-0748:c:1/5 z:36/78 - media only/133</t>
  </si>
  <si>
    <t>190613 Media only DMSO inhibitor 5uM C1Factin C2Gata3 C3Pard6b C4 DAPI C5BF.lif - media only/133:0151-0212-0580:c:1/5 z:31/78 - media only/133</t>
  </si>
  <si>
    <t>190613 Media only DMSO inhibitor 5uM C1Factin C2Gata3 C3Pard6b C4 DAPI C5BF.lif - media only/133:0151-0219-0668:c:1/5 z:31/78 - media only/133</t>
  </si>
  <si>
    <t>190613 Media only DMSO inhibitor 5uM C1Factin C2Gata3 C3Pard6b C4 DAPI C5BF.lif - media only/133:0151-0399-0594:c:1/5 z:31/78 - media only/133</t>
  </si>
  <si>
    <t>220120 C1-PARD6B C2-GATA3 C3-DAPI BF C4-FACTIN 7.5uM U73122 treatment DMSO media ctrl.lif - ctrl media/210:0195-0378-0510:c:5/5 z:39/76 - ctrl media/210</t>
  </si>
  <si>
    <t>220120 C1-PARD6B C2-GATA3 C3-DAPI BF C4-FACTIN 7.5uM U73122 treatment DMSO media ctrl.lif - ctrl media/210:0195-0394-0511:c:5/5 z:39/76 - ctrl media/210</t>
  </si>
  <si>
    <t>220120 C1-PARD6B C2-GATA3 C3-DAPI BF C4-FACTIN 7.5uM U73122 treatment DMSO media ctrl.lif - ctrl media/210:0195-0509-0464:c:5/5 z:39/76 - ctrl media/210</t>
  </si>
  <si>
    <t>220120 C1-PARD6B C2-GATA3 C3-DAPI BF C4-FACTIN 7.5uM U73122 treatment DMSO media ctrl.lif - ctrl media/210:0195-0691-0365:c:5/5 z:39/76 - ctrl media/210</t>
  </si>
  <si>
    <t>220120 C1-PARD6B C2-GATA3 C3-DAPI BF C4-FACTIN 7.5uM U73122 treatment DMSO media ctrl.lif - ctrl media/210:0195-0677-0382:c:5/5 z:39/76 - ctrl media/210</t>
  </si>
  <si>
    <t>220120 C1-PARD6B C2-GATA3 C3-DAPI BF C4-FACTIN 7.5uM U73122 treatment DMSO media ctrl.lif - ctrl media/210:0195-0641-0332:c:5/5 z:39/76 - ctrl media/210</t>
  </si>
  <si>
    <t>220120 C1-PARD6B C2-GATA3 C3-DAPI BF C4-FACTIN 7.5uM U73122 treatment DMSO media ctrl.lif - ctrl media/210:0195-0746-0491:c:5/5 z:39/76 - ctrl media/210</t>
  </si>
  <si>
    <t>220120 C1-PARD6B C2-GATA3 C3-DAPI BF C4-FACTIN 7.5uM U73122 treatment DMSO media ctrl.lif - ctrl media/210:0195-0713-0527:c:5/5 z:39/76 - ctrl media/210</t>
  </si>
  <si>
    <t>220120 C1-PARD6B C2-GATA3 C3-DAPI BF C4-FACTIN 7.5uM U73122 treatment DMSO media ctrl.lif - ctrl media/210:0195-0675-0507:c:5/5 z:39/76 - ctrl media/210</t>
  </si>
  <si>
    <t>220120 C1-PARD6B C2-GATA3 C3-DAPI BF C4-FACTIN 7.5uM U73122 treatment DMSO media ctrl.lif - ctrl media/210:0195-0710-0664:c:5/5 z:39/76 - ctrl media/210</t>
  </si>
  <si>
    <t>220120 C1-PARD6B C2-GATA3 C3-DAPI BF C4-FACTIN 7.5uM U73122 treatment DMSO media ctrl.lif - ctrl media/210:0195-0679-0644:c:5/5 z:39/76 - ctrl media/210</t>
  </si>
  <si>
    <t>220120 C1-PARD6B C2-GATA3 C3-DAPI BF C4-FACTIN 7.5uM U73122 treatment DMSO media ctrl.lif - ctrl media/210:0195-0665-0591:c:5/5 z:39/76 - ctrl media/210</t>
  </si>
  <si>
    <t>220120 C1-PARD6B C2-GATA3 C3-DAPI BF C4-FACTIN 7.5uM U73122 treatment DMSO media ctrl.lif - ctrl media/210:0135-0598-0636:c:5/5 z:27/76 - ctrl media/210</t>
  </si>
  <si>
    <t>220120 C1-PARD6B C2-GATA3 C3-DAPI BF C4-FACTIN 7.5uM U73122 treatment DMSO media ctrl.lif - ctrl media/210:0135-0601-0618:c:5/5 z:27/76 - ctrl media/210</t>
  </si>
  <si>
    <t>220120 C1-PARD6B C2-GATA3 C3-DAPI BF C4-FACTIN 7.5uM U73122 treatment DMSO media ctrl.lif - ctrl media/210:0135-0605-0542:c:5/5 z:27/76 - ctrl media/210</t>
  </si>
  <si>
    <t>220120 C1-PARD6B C2-GATA3 C3-DAPI BF C4-FACTIN 7.5uM U73122 treatment DMSO media ctrl.lif - ctrl media/209:0205-0653-0707:c:5/5 z:41/81 - ctrl media/209</t>
  </si>
  <si>
    <t>220120 C1-PARD6B C2-GATA3 C3-DAPI BF C4-FACTIN 7.5uM U73122 treatment DMSO media ctrl.lif - ctrl media/209:0205-0655-0717:c:5/5 z:41/81 - ctrl media/209</t>
  </si>
  <si>
    <t>220120 C1-PARD6B C2-GATA3 C3-DAPI BF C4-FACTIN 7.5uM U73122 treatment DMSO media ctrl.lif - ctrl media/209:0205-0641-0677:c:5/5 z:41/81 - ctrl media/209</t>
  </si>
  <si>
    <t>220120 C1-PARD6B C2-GATA3 C3-DAPI BF C4-FACTIN 7.5uM U73122 treatment DMSO media ctrl.lif - ctrl media/209:0205-0497-0688:c:5/5 z:41/81 - ctrl media/209</t>
  </si>
  <si>
    <t>220120 C1-PARD6B C2-GATA3 C3-DAPI BF C4-FACTIN 7.5uM U73122 treatment DMSO media ctrl.lif - ctrl media/209:0205-0516-0676:c:5/5 z:41/81 - ctrl media/209</t>
  </si>
  <si>
    <t>220120 C1-PARD6B C2-GATA3 C3-DAPI BF C4-FACTIN 7.5uM U73122 treatment DMSO media ctrl.lif - ctrl media/209:0205-0538-0598:c:5/5 z:41/81 - ctrl media/209</t>
  </si>
  <si>
    <t>220120 C1-PARD6B C2-GATA3 C3-DAPI BF C4-FACTIN 7.5uM U73122 treatment DMSO media ctrl.lif - ctrl media/209:0160-0796-0565:c:5/5 z:32/81 - ctrl media/209</t>
  </si>
  <si>
    <t>220120 C1-PARD6B C2-GATA3 C3-DAPI BF C4-FACTIN 7.5uM U73122 treatment DMSO media ctrl.lif - ctrl media/209:0160-0781-0591:c:5/5 z:32/81 - ctrl media/209</t>
  </si>
  <si>
    <t>220120 C1-PARD6B C2-GATA3 C3-DAPI BF C4-FACTIN 7.5uM U73122 treatment DMSO media ctrl.lif - ctrl media/209:0160-0738-0492:c:5/5 z:32/81 - ctrl media/209</t>
  </si>
  <si>
    <t>220120 C1-PARD6B C2-GATA3 C3-DAPI BF C4-FACTIN 7.5uM U73122 treatment DMSO media ctrl.lif - ctrl media/209:0160-0768-0435:c:5/5 z:32/81 - ctrl media/209</t>
  </si>
  <si>
    <t>220120 C1-PARD6B C2-GATA3 C3-DAPI BF C4-FACTIN 7.5uM U73122 treatment DMSO media ctrl.lif - ctrl media/209:0160-0719-0440:c:5/5 z:32/81 - ctrl media/209</t>
  </si>
  <si>
    <t>220120 C1-PARD6B C2-GATA3 C3-DAPI BF C4-FACTIN 7.5uM U73122 treatment DMSO media ctrl.lif - ctrl media/209:0160-0706-0460:c:5/5 z:32/81 - ctrl media/209</t>
  </si>
  <si>
    <t>220120 C1-PARD6B C2-GATA3 C3-DAPI BF C4-FACTIN 7.5uM U73122 treatment DMSO media ctrl.lif - ctrl media/209:0175-0490-0468:c:5/5 z:37/81 - ctrl media/209</t>
  </si>
  <si>
    <t>220120 C1-PARD6B C2-GATA3 C3-DAPI BF C4-FACTIN 7.5uM U73122 treatment DMSO media ctrl.lif - ctrl media/209:0175-0494-0472:c:5/5 z:37/81 - ctrl media/209</t>
  </si>
  <si>
    <t>220120 C1-PARD6B C2-GATA3 C3-DAPI BF C4-FACTIN 7.5uM U73122 treatment DMSO media ctrl.lif - ctrl media/209:0175-0522-0492:c:5/5 z:37/81 - ctrl media/209</t>
  </si>
  <si>
    <t>220120 C1-PARD6B C2-GATA3 C3-DAPI BF C4-FACTIN 7.5uM U73122 treatment DMSO media ctrl.lif - ctrl media/209:0105-0521-0441:c:5/5 z:19/81 - ctrl media/209</t>
  </si>
  <si>
    <t>220120 C1-PARD6B C2-GATA3 C3-DAPI BF C4-FACTIN 7.5uM U73122 treatment DMSO media ctrl.lif - ctrl media/209:0105-0531-0455:c:5/5 z:19/81 - ctrl media/209</t>
  </si>
  <si>
    <t>220120 C1-PARD6B C2-GATA3 C3-DAPI BF C4-FACTIN 7.5uM U73122 treatment DMSO media ctrl.lif - ctrl media/209:0105-0524-0526:c:5/5 z:19/81 - ctrl media/209</t>
  </si>
  <si>
    <t>220120 C1-PARD6B C2-GATA3 C3-DAPI BF C4-FACTIN 7.5uM U73122 treatment DMSO media ctrl.lif - ctrl media/209:0105-0446-0548:c:5/5 z:19/81 - ctrl media/209</t>
  </si>
  <si>
    <t>220120 C1-PARD6B C2-GATA3 C3-DAPI BF C4-FACTIN 7.5uM U73122 treatment DMSO media ctrl.lif - ctrl media/209:0105-0515-0583:c:5/5 z:19/81 - ctrl media/209</t>
  </si>
  <si>
    <t>220120 C1-PARD6B C2-GATA3 C3-DAPI BF C4-FACTIN 7.5uM U73122 treatment DMSO media ctrl.lif - ctrl media/209:0105-0501-0631:c:5/5 z:19/81 - ctrl media/209</t>
  </si>
  <si>
    <t>220120 C1-PARD6B C2-GATA3 C3-DAPI BF C4-FACTIN 7.5uM U73122 treatment DMSO media ctrl.lif - ctrl media/209:0105-0431-0662:c:5/5 z:19/81 - ctrl media/209</t>
  </si>
  <si>
    <t>220120 C1-PARD6B C2-GATA3 C3-DAPI BF C4-FACTIN 7.5uM U73122 treatment DMSO media ctrl.lif - ctrl media/209:0105-0498-0692:c:5/5 z:19/81 - ctrl media/209</t>
  </si>
  <si>
    <t>220120 C1-PARD6B C2-GATA3 C3-DAPI BF C4-FACTIN 7.5uM U73122 treatment DMSO media ctrl.lif - ctrl media/209:0105-0542-0674:c:5/5 z:19/81 - ctrl media/209</t>
  </si>
  <si>
    <t>220120 C1-PARD6B C2-GATA3 C3-DAPI BF C4-FACTIN 7.5uM U73122 treatment DMSO media ctrl.lif - ctrl media/209:0105-0667-0716:c:5/5 z:19/81 - ctrl media/209</t>
  </si>
  <si>
    <t>220120 C1-PARD6B C2-GATA3 C3-DAPI BF C4-FACTIN 7.5uM U73122 treatment DMSO media ctrl.lif - ctrl media/209:0105-0651-0665:c:5/5 z:19/81 - ctrl media/209</t>
  </si>
  <si>
    <t>220120 C1-PARD6B C2-GATA3 C3-DAPI BF C4-FACTIN 7.5uM U73122 treatment DMSO media ctrl.lif - ctrl media/209:0105-0674-0640:c:5/5 z:19/81 - ctrl media/209</t>
  </si>
  <si>
    <t>220120 C1-PARD6B C2-GATA3 C3-DAPI BF C4-FACTIN 7.5uM U73122 treatment DMSO media ctrl.lif - ctrl media/208:0205-0590-0679:c:5/5 z:41/81 - ctrl media/208</t>
  </si>
  <si>
    <t>220120 C1-PARD6B C2-GATA3 C3-DAPI BF C4-FACTIN 7.5uM U73122 treatment DMSO media ctrl.lif - ctrl media/208:0205-0564-0662:c:5/5 z:41/81 - ctrl media/208</t>
  </si>
  <si>
    <t>220120 C1-PARD6B C2-GATA3 C3-DAPI BF C4-FACTIN 7.5uM U73122 treatment DMSO media ctrl.lif - ctrl media/208:0205-0559-0607:c:5/5 z:41/81 - ctrl media/208</t>
  </si>
  <si>
    <t>220120 C1-PARD6B C2-GATA3 C3-DAPI BF C4-FACTIN 7.5uM U73122 treatment DMSO media ctrl.lif - ctrl media/208:0205-0457-0802:c:5/5 z:41/81 - ctrl media/208</t>
  </si>
  <si>
    <t>220120 C1-PARD6B C2-GATA3 C3-DAPI BF C4-FACTIN 7.5uM U73122 treatment DMSO media ctrl.lif - ctrl media/208:0205-0463-0765:c:5/5 z:41/81 - ctrl media/208</t>
  </si>
  <si>
    <t>220120 C1-PARD6B C2-GATA3 C3-DAPI BF C4-FACTIN 7.5uM U73122 treatment DMSO media ctrl.lif - ctrl media/208:0205-0506-0723:c:5/5 z:41/81 - ctrl media/208</t>
  </si>
  <si>
    <t>220120 C1-PARD6B C2-GATA3 C3-DAPI BF C4-FACTIN 7.5uM U73122 treatment DMSO media ctrl.lif - ctrl media/208:0185-0583-0525:c:5/5 z:37/81 - ctrl media/208</t>
  </si>
  <si>
    <t>220120 C1-PARD6B C2-GATA3 C3-DAPI BF C4-FACTIN 7.5uM U73122 treatment DMSO media ctrl.lif - ctrl media/208:0185-0561-0565:c:5/5 z:37/81 - ctrl media/208</t>
  </si>
  <si>
    <t>220120 C1-PARD6B C2-GATA3 C3-DAPI BF C4-FACTIN 7.5uM U73122 treatment DMSO media ctrl.lif - ctrl media/208:0185-0561-0600:c:5/5 z:37/81 - ctrl media/208</t>
  </si>
  <si>
    <t>220120 C1-PARD6B C2-GATA3 C3-DAPI BF C4-FACTIN 7.5uM U73122 treatment DMSO media ctrl.lif - ctrl media/208:0185-0224-0662:c:5/5 z:37/81 - ctrl media/208</t>
  </si>
  <si>
    <t>220120 C1-PARD6B C2-GATA3 C3-DAPI BF C4-FACTIN 7.5uM U73122 treatment DMSO media ctrl.lif - ctrl media/208:0185-0281-0648:c:5/5 z:37/81 - ctrl media/208</t>
  </si>
  <si>
    <t>220120 C1-PARD6B C2-GATA3 C3-DAPI BF C4-FACTIN 7.5uM U73122 treatment DMSO media ctrl.lif - ctrl media/208:0185-0311-0659:c:5/5 z:37/81 - ctrl media/208</t>
  </si>
  <si>
    <t>220120 C1-PARD6B C2-GATA3 C3-DAPI BF C4-FACTIN 7.5uM U73122 treatment DMSO media ctrl.lif - ctrl media/208:0185-0315-0770:c:5/5 z:37/81 - ctrl media/208</t>
  </si>
  <si>
    <t>220120 C1-PARD6B C2-GATA3 C3-DAPI BF C4-FACTIN 7.5uM U73122 treatment DMSO media ctrl.lif - ctrl media/208:0185-0317-0758:c:5/5 z:37/81 - ctrl media/208</t>
  </si>
  <si>
    <t>220120 C1-PARD6B C2-GATA3 C3-DAPI BF C4-FACTIN 7.5uM U73122 treatment DMSO media ctrl.lif - ctrl media/208:0185-0296-0704:c:5/5 z:37/81 - ctrl media/208</t>
  </si>
  <si>
    <t>220120 C1-PARD6B C2-GATA3 C3-DAPI BF C4-FACTIN 7.5uM U73122 treatment DMSO media ctrl.lif - ctrl media/208:0185-0203-0534:c:5/5 z:37/81 - ctrl media/208</t>
  </si>
  <si>
    <t>220120 C1-PARD6B C2-GATA3 C3-DAPI BF C4-FACTIN 7.5uM U73122 treatment DMSO media ctrl.lif - ctrl media/208:0185-0203-0524:c:5/5 z:37/81 - ctrl media/208</t>
  </si>
  <si>
    <t>220120 C1-PARD6B C2-GATA3 C3-DAPI BF C4-FACTIN 7.5uM U73122 treatment DMSO media ctrl.lif - ctrl media/208:0185-0239-0545:c:5/5 z:37/81 - ctrl media/208</t>
  </si>
  <si>
    <t>220120 C1-PARD6B C2-GATA3 C3-DAPI BF C4-FACTIN 7.5uM U73122 treatment DMSO media ctrl.lif - ctrl media/207:0180-0446-0289:c:5/5 z:36/81 - ctrl media/207</t>
  </si>
  <si>
    <t>220120 C1-PARD6B C2-GATA3 C3-DAPI BF C4-FACTIN 7.5uM U73122 treatment DMSO media ctrl.lif - ctrl media/207:0180-0499-0332:c:5/5 z:36/81 - ctrl media/207</t>
  </si>
  <si>
    <t>220120 C1-PARD6B C2-GATA3 C3-DAPI BF C4-FACTIN 7.5uM U73122 treatment DMSO media ctrl.lif - ctrl media/207:0180-0540-0316:c:5/5 z:36/81 - ctrl media/207</t>
  </si>
  <si>
    <t>220120 C1-PARD6B C2-GATA3 C3-DAPI BF C4-FACTIN 7.5uM U73122 treatment DMSO media ctrl.lif - ctrl media/207:0180-0574-0272:c:5/5 z:36/81 - ctrl media/207</t>
  </si>
  <si>
    <t>220120 C1-PARD6B C2-GATA3 C3-DAPI BF C4-FACTIN 7.5uM U73122 treatment DMSO media ctrl.lif - ctrl media/207:0180-0595-0318:c:5/5 z:36/81 - ctrl media/207</t>
  </si>
  <si>
    <t>220120 C1-PARD6B C2-GATA3 C3-DAPI BF C4-FACTIN 7.5uM U73122 treatment DMSO media ctrl.lif - ctrl media/207:0180-0539-0318:c:5/5 z:36/81 - ctrl media/207</t>
  </si>
  <si>
    <t>220120 C1-PARD6B C2-GATA3 C3-DAPI BF C4-FACTIN 7.5uM U73122 treatment DMSO media ctrl.lif - ctrl media/207:0180-0351-0345:c:5/5 z:36/81 - ctrl media/207</t>
  </si>
  <si>
    <t>220120 C1-PARD6B C2-GATA3 C3-DAPI BF C4-FACTIN 7.5uM U73122 treatment DMSO media ctrl.lif - ctrl media/207:0180-0379-0369:c:5/5 z:36/81 - ctrl media/207</t>
  </si>
  <si>
    <t>220120 C1-PARD6B C2-GATA3 C3-DAPI BF C4-FACTIN 7.5uM U73122 treatment DMSO media ctrl.lif - ctrl media/207:0180-0419-0347:c:5/5 z:36/81 - ctrl media/207</t>
  </si>
  <si>
    <t>220120 C1-PARD6B C2-GATA3 C3-DAPI BF C4-FACTIN 7.5uM U73122 treatment DMSO media ctrl.lif - ctrl media/207:0205-0358-0511:c:5/5 z:43/81 - ctrl media/207</t>
  </si>
  <si>
    <t>220120 C1-PARD6B C2-GATA3 C3-DAPI BF C4-FACTIN 7.5uM U73122 treatment DMSO media ctrl.lif - ctrl media/207:0205-0384-0478:c:5/5 z:43/81 - ctrl media/207</t>
  </si>
  <si>
    <t>220120 C1-PARD6B C2-GATA3 C3-DAPI BF C4-FACTIN 7.5uM U73122 treatment DMSO media ctrl.lif - ctrl media/207:0205-0449-0527:c:5/5 z:43/81 - ctrl media/207</t>
  </si>
  <si>
    <t>220120 C1-PARD6B C2-GATA3 C3-DAPI BF C4-FACTIN 7.5uM U73122 treatment DMSO media ctrl.lif - ctrl media/207:0215-0465-0629:c:5/5 z:43/81 - ctrl media/207</t>
  </si>
  <si>
    <t>220120 C1-PARD6B C2-GATA3 C3-DAPI BF C4-FACTIN 7.5uM U73122 treatment DMSO media ctrl.lif - ctrl media/207:0215-0479-0571:c:5/5 z:43/81 - ctrl media/207</t>
  </si>
  <si>
    <t>220120 C1-PARD6B C2-GATA3 C3-DAPI BF C4-FACTIN 7.5uM U73122 treatment DMSO media ctrl.lif - ctrl media/207:0215-0559-0582:c:5/5 z:43/81 - ctrl media/207</t>
  </si>
  <si>
    <t>220120 C1-PARD6B C2-GATA3 C3-DAPI BF C4-FACTIN 7.5uM U73122 treatment DMSO media ctrl.lif - ctrl media/207:0215-0697-0417:c:5/5 z:43/81 - ctrl media/207</t>
  </si>
  <si>
    <t>220120 C1-PARD6B C2-GATA3 C3-DAPI BF C4-FACTIN 7.5uM U73122 treatment DMSO media ctrl.lif - ctrl media/207:0215-0721-0418:c:5/5 z:43/81 - ctrl media/207</t>
  </si>
  <si>
    <t>220120 C1-PARD6B C2-GATA3 C3-DAPI BF C4-FACTIN 7.5uM U73122 treatment DMSO media ctrl.lif - ctrl media/207:0215-0671-0445:c:5/5 z:43/81 - ctrl media/207</t>
  </si>
  <si>
    <t>220120 C1-PARD6B C2-GATA3 C3-DAPI BF C4-FACTIN 7.5uM U73122 treatment DMSO media ctrl.lif - ctrl media/207:0215-0714-0536:c:5/5 z:43/81 - ctrl media/207</t>
  </si>
  <si>
    <t>220120 C1-PARD6B C2-GATA3 C3-DAPI BF C4-FACTIN 7.5uM U73122 treatment DMSO media ctrl.lif - ctrl media/207:0215-0682-0514:c:5/5 z:43/81 - ctrl media/207</t>
  </si>
  <si>
    <t>220120 C1-PARD6B C2-GATA3 C3-DAPI BF C4-FACTIN 7.5uM U73122 treatment DMSO media ctrl.lif - ctrl media/207:0215-0600-0465:c:5/5 z:43/81 - ctrl media/207</t>
  </si>
  <si>
    <t>220120 C1-PARD6B C2-GATA3 C3-DAPI BF C4-FACTIN 7.5uM U73122 treatment DMSO media ctrl.lif - ctrl media/206:0135-0444-0688:c:5/5 z:27/81 - ctrl media/206</t>
  </si>
  <si>
    <t>220120 C1-PARD6B C2-GATA3 C3-DAPI BF C4-FACTIN 7.5uM U73122 treatment DMSO media ctrl.lif - ctrl media/206:0135-0459-0692:c:5/5 z:27/81 - ctrl media/206</t>
  </si>
  <si>
    <t>220120 C1-PARD6B C2-GATA3 C3-DAPI BF C4-FACTIN 7.5uM U73122 treatment DMSO media ctrl.lif - ctrl media/206:0135-0453-0641:c:5/5 z:27/81 - ctrl media/206</t>
  </si>
  <si>
    <t>220120 C1-PARD6B C2-GATA3 C3-DAPI BF C4-FACTIN 7.5uM U73122 treatment DMSO media ctrl.lif - ctrl media/206:0135-0574-0716:c:5/5 z:27/81 - ctrl media/206</t>
  </si>
  <si>
    <t>220120 C1-PARD6B C2-GATA3 C3-DAPI BF C4-FACTIN 7.5uM U73122 treatment DMSO media ctrl.lif - ctrl media/206:0135-0573-0696:c:5/5 z:27/81 - ctrl media/206</t>
  </si>
  <si>
    <t>220120 C1-PARD6B C2-GATA3 C3-DAPI BF C4-FACTIN 7.5uM U73122 treatment DMSO media ctrl.lif - ctrl media/206:0135-0626-0654:c:5/5 z:27/81 - ctrl media/206</t>
  </si>
  <si>
    <t>220120 C1-PARD6B C2-GATA3 C3-DAPI BF C4-FACTIN 7.5uM U73122 treatment DMSO media ctrl.lif - ctrl media/206:0135-0680-0636:c:5/5 z:27/81 - ctrl media/206</t>
  </si>
  <si>
    <t>220120 C1-PARD6B C2-GATA3 C3-DAPI BF C4-FACTIN 7.5uM U73122 treatment DMSO media ctrl.lif - ctrl media/206:0135-0684-0627:c:5/5 z:27/81 - ctrl media/206</t>
  </si>
  <si>
    <t>220120 C1-PARD6B C2-GATA3 C3-DAPI BF C4-FACTIN 7.5uM U73122 treatment DMSO media ctrl.lif - ctrl media/206:0135-0661-0587:c:5/5 z:27/81 - ctrl media/206</t>
  </si>
  <si>
    <t>220120 C1-PARD6B C2-GATA3 C3-DAPI BF C4-FACTIN 7.5uM U73122 treatment DMSO media ctrl.lif - ctrl media/206:0135-0665-0389:c:5/5 z:27/81 - ctrl media/206</t>
  </si>
  <si>
    <t>220120 C1-PARD6B C2-GATA3 C3-DAPI BF C4-FACTIN 7.5uM U73122 treatment DMSO media ctrl.lif - ctrl media/206:0135-0676-0407:c:5/5 z:27/81 - ctrl media/206</t>
  </si>
  <si>
    <t>220120 C1-PARD6B C2-GATA3 C3-DAPI BF C4-FACTIN 7.5uM U73122 treatment DMSO media ctrl.lif - ctrl media/206:0135-0599-0351:c:5/5 z:27/81 - ctrl media/206</t>
  </si>
  <si>
    <t>220120 C1-PARD6B C2-GATA3 C3-DAPI BF C4-FACTIN 7.5uM U73122 treatment DMSO media ctrl.lif - ctrl media/206:0135-0529-0299:c:5/5 z:27/81 - ctrl media/206</t>
  </si>
  <si>
    <t>220120 C1-PARD6B C2-GATA3 C3-DAPI BF C4-FACTIN 7.5uM U73122 treatment DMSO media ctrl.lif - ctrl media/206:0135-0518-0310:c:5/5 z:27/81 - ctrl media/206</t>
  </si>
  <si>
    <t>220120 C1-PARD6B C2-GATA3 C3-DAPI BF C4-FACTIN 7.5uM U73122 treatment DMSO media ctrl.lif - ctrl media/206:0135-0450-0340:c:5/5 z:27/81 - ctrl media/206</t>
  </si>
  <si>
    <t>220120 C1-PARD6B C2-GATA3 C3-DAPI BF C4-FACTIN 7.5uM U73122 treatment DMSO media ctrl.lif - ctrl media/205:0205-0732-0595:c:5/5 z:41/113 - ctrl media/205</t>
  </si>
  <si>
    <t>220120 C1-PARD6B C2-GATA3 C3-DAPI BF C4-FACTIN 7.5uM U73122 treatment DMSO media ctrl.lif - ctrl media/205:0205-0716-0592:c:5/5 z:41/113 - ctrl media/205</t>
  </si>
  <si>
    <t>220120 C1-PARD6B C2-GATA3 C3-DAPI BF C4-FACTIN 7.5uM U73122 treatment DMSO media ctrl.lif - ctrl media/205:0205-0666-0517:c:5/5 z:41/113 - ctrl media/205</t>
  </si>
  <si>
    <t>220120 C1-PARD6B C2-GATA3 C3-DAPI BF C4-FACTIN 7.5uM U73122 treatment DMSO media ctrl.lif - ctrl media/205:0245-0539-0712:c:5/5 z:52/113 - ctrl media/205</t>
  </si>
  <si>
    <t>220120 C1-PARD6B C2-GATA3 C3-DAPI BF C4-FACTIN 7.5uM U73122 treatment DMSO media ctrl.lif - ctrl media/205:0245-0574-0717:c:5/5 z:52/113 - ctrl media/205</t>
  </si>
  <si>
    <t>220120 C1-PARD6B C2-GATA3 C3-DAPI BF C4-FACTIN 7.5uM U73122 treatment DMSO media ctrl.lif - ctrl media/205:0245-0631-0715:c:5/5 z:52/113 - ctrl media/205</t>
  </si>
  <si>
    <t>220120 C1-PARD6B C2-GATA3 C3-DAPI BF C4-FACTIN 7.5uM U73122 treatment DMSO media ctrl.lif - ctrl media/205:0245-0455-0435:c:5/5 z:52/113 - ctrl media/205</t>
  </si>
  <si>
    <t>220120 C1-PARD6B C2-GATA3 C3-DAPI BF C4-FACTIN 7.5uM U73122 treatment DMSO media ctrl.lif - ctrl media/205:0245-0443-0450:c:5/5 z:52/113 - ctrl media/205</t>
  </si>
  <si>
    <t>220120 C1-PARD6B C2-GATA3 C3-DAPI BF C4-FACTIN 7.5uM U73122 treatment DMSO media ctrl.lif - ctrl media/205:0245-0411-0515:c:5/5 z:52/113 - ctrl media/205</t>
  </si>
  <si>
    <t>220120 C1-PARD6B C2-GATA3 C3-DAPI BF C4-FACTIN 7.5uM U73122 treatment DMSO media ctrl.lif - ctrl media/205:0245-0346-0513:c:5/5 z:52/113 - ctrl media/205</t>
  </si>
  <si>
    <t>220120 C1-PARD6B C2-GATA3 C3-DAPI BF C4-FACTIN 7.5uM U73122 treatment DMSO media ctrl.lif - ctrl media/205:0245-0357-0548:c:5/5 z:52/113 - ctrl media/205</t>
  </si>
  <si>
    <t>220120 C1-PARD6B C2-GATA3 C3-DAPI BF C4-FACTIN 7.5uM U73122 treatment DMSO media ctrl.lif - ctrl media/205:0245-0415-0514:c:5/5 z:52/113 - ctrl media/205</t>
  </si>
  <si>
    <t>220120 C1-PARD6B C2-GATA3 C3-DAPI BF C4-FACTIN 7.5uM U73122 treatment DMSO media ctrl.lif - ctrl media/204:0355-0344-0707:c:5/5 z:71/113 - ctrl media/204</t>
  </si>
  <si>
    <t>220120 C1-PARD6B C2-GATA3 C3-DAPI BF C4-FACTIN 7.5uM U73122 treatment DMSO media ctrl.lif - ctrl media/204:0355-0352-0699:c:5/5 z:71/113 - ctrl media/204</t>
  </si>
  <si>
    <t>220120 C1-PARD6B C2-GATA3 C3-DAPI BF C4-FACTIN 7.5uM U73122 treatment DMSO media ctrl.lif - ctrl media/204:0355-0321-0657:c:5/5 z:71/113 - ctrl media/204</t>
  </si>
  <si>
    <t>220120 C1-PARD6B C2-GATA3 C3-DAPI BF C4-FACTIN 7.5uM U73122 treatment DMSO media ctrl.lif - ctrl media/204:0355-0436-0746:c:5/5 z:71/113 - ctrl media/204</t>
  </si>
  <si>
    <t>220120 C1-PARD6B C2-GATA3 C3-DAPI BF C4-FACTIN 7.5uM U73122 treatment DMSO media ctrl.lif - ctrl media/204:0355-0425-0704:c:5/5 z:71/113 - ctrl media/204</t>
  </si>
  <si>
    <t>220120 C1-PARD6B C2-GATA3 C3-DAPI BF C4-FACTIN 7.5uM U73122 treatment DMSO media ctrl.lif - ctrl media/204:0355-0404-0707:c:5/5 z:71/113 - ctrl media/204</t>
  </si>
  <si>
    <t>220120 C1-PARD6B C2-GATA3 C3-DAPI BF C4-FACTIN 7.5uM U73122 treatment DMSO media ctrl.lif - ctrl media/204:0355-0504-0735:c:5/5 z:71/113 - ctrl media/204</t>
  </si>
  <si>
    <t>220120 C1-PARD6B C2-GATA3 C3-DAPI BF C4-FACTIN 7.5uM U73122 treatment DMSO media ctrl.lif - ctrl media/204:0355-0489-0694:c:5/5 z:71/113 - ctrl media/204</t>
  </si>
  <si>
    <t>220120 C1-PARD6B C2-GATA3 C3-DAPI BF C4-FACTIN 7.5uM U73122 treatment DMSO media ctrl.lif - ctrl media/204:0355-0479-0643:c:5/5 z:71/113 - ctrl media/204</t>
  </si>
  <si>
    <t>220120 C1-PARD6B C2-GATA3 C3-DAPI BF C4-FACTIN 7.5uM U73122 treatment DMSO media ctrl.lif - ctrl media/204:0305-0601-0692:c:5/5 z:61/113 - ctrl media/204</t>
  </si>
  <si>
    <t>220120 C1-PARD6B C2-GATA3 C3-DAPI BF C4-FACTIN 7.5uM U73122 treatment DMSO media ctrl.lif - ctrl media/204:0305-0568-0691:c:5/5 z:61/113 - ctrl media/204</t>
  </si>
  <si>
    <t>220120 C1-PARD6B C2-GATA3 C3-DAPI BF C4-FACTIN 7.5uM U73122 treatment DMSO media ctrl.lif - ctrl media/204:0305-0516-0655:c:5/5 z:61/113 - ctrl media/204</t>
  </si>
  <si>
    <t>220120 C1-PARD6B C2-GATA3 C3-DAPI BF C4-FACTIN 7.5uM U73122 treatment DMSO media ctrl.lif - ctrl media/204:0305-0683-0601:c:5/5 z:61/113 - ctrl media/204</t>
  </si>
  <si>
    <t>220120 C1-PARD6B C2-GATA3 C3-DAPI BF C4-FACTIN 7.5uM U73122 treatment DMSO media ctrl.lif - ctrl media/204:0305-0640-0584:c:5/5 z:61/113 - ctrl media/204</t>
  </si>
  <si>
    <t>220120 C1-PARD6B C2-GATA3 C3-DAPI BF C4-FACTIN 7.5uM U73122 treatment DMSO media ctrl.lif - ctrl media/204:0305-0619-0608:c:5/5 z:61/113 - ctrl media/204</t>
  </si>
  <si>
    <t>220120 C1-PARD6B C2-GATA3 C3-DAPI BF C4-FACTIN 7.5uM U73122 treatment DMSO media ctrl.lif - ctrl media/203:0175-0602-0685:c:5/5 z:35/90 - ctrl media/203</t>
  </si>
  <si>
    <t>220120 C1-PARD6B C2-GATA3 C3-DAPI BF C4-FACTIN 7.5uM U73122 treatment DMSO media ctrl.lif - ctrl media/203:0175-0588-0656:c:5/5 z:35/90 - ctrl media/203</t>
  </si>
  <si>
    <t>220120 C1-PARD6B C2-GATA3 C3-DAPI BF C4-FACTIN 7.5uM U73122 treatment DMSO media ctrl.lif - ctrl media/203:0175-0538-0632:c:5/5 z:35/90 - ctrl media/203</t>
  </si>
  <si>
    <t>220120 C1-PARD6B C2-GATA3 C3-DAPI BF C4-FACTIN 7.5uM U73122 treatment DMSO media ctrl.lif - ctrl media/203:0175-0725-0549:c:5/5 z:35/90 - ctrl media/203</t>
  </si>
  <si>
    <t>220120 C1-PARD6B C2-GATA3 C3-DAPI BF C4-FACTIN 7.5uM U73122 treatment DMSO media ctrl.lif - ctrl media/203:0175-0713-0574:c:5/5 z:35/90 - ctrl media/203</t>
  </si>
  <si>
    <t>220120 C1-PARD6B C2-GATA3 C3-DAPI BF C4-FACTIN 7.5uM U73122 treatment DMSO media ctrl.lif - ctrl media/203:0175-0654-0533:c:5/5 z:35/90 - ctrl media/203</t>
  </si>
  <si>
    <t>220120 C1-PARD6B C2-GATA3 C3-DAPI BF C4-FACTIN 7.5uM U73122 treatment DMSO media ctrl.lif - ctrl media/203:0175-0445-0640:c:5/5 z:35/90 - ctrl media/203</t>
  </si>
  <si>
    <t>220120 C1-PARD6B C2-GATA3 C3-DAPI BF C4-FACTIN 7.5uM U73122 treatment DMSO media ctrl.lif - ctrl media/203:0175-0486-0638:c:5/5 z:35/90 - ctrl media/203</t>
  </si>
  <si>
    <t>220120 C1-PARD6B C2-GATA3 C3-DAPI BF C4-FACTIN 7.5uM U73122 treatment DMSO media ctrl.lif - ctrl media/203:0175-0416-0549:c:5/5 z:35/90 - ctrl media/203</t>
  </si>
  <si>
    <t>220120 C1-PARD6B C2-GATA3 C3-DAPI BF C4-FACTIN 7.5uM U73122 treatment DMSO media ctrl.lif - ctrl media/203:0145-0351-0577:c:5/5 z:29/90 - ctrl media/203</t>
  </si>
  <si>
    <t>220120 C1-PARD6B C2-GATA3 C3-DAPI BF C4-FACTIN 7.5uM U73122 treatment DMSO media ctrl.lif - ctrl media/203:0145-0372-0525:c:5/5 z:29/90 - ctrl media/203</t>
  </si>
  <si>
    <t>220120 C1-PARD6B C2-GATA3 C3-DAPI BF C4-FACTIN 7.5uM U73122 treatment DMSO media ctrl.lif - ctrl media/203:0145-0414-0577:c:5/5 z:29/90 - ctrl media/203</t>
  </si>
  <si>
    <t>220120 C1-PARD6B C2-GATA3 C3-DAPI BF C4-FACTIN 7.5uM U73122 treatment DMSO media ctrl.lif - ctrl media/203:0145-0459-0654:c:5/5 z:29/90 - ctrl media/203</t>
  </si>
  <si>
    <t>220120 C1-PARD6B C2-GATA3 C3-DAPI BF C4-FACTIN 7.5uM U73122 treatment DMSO media ctrl.lif - ctrl media/203:0145-0502-0646:c:5/5 z:29/90 - ctrl media/203</t>
  </si>
  <si>
    <t>220120 C1-PARD6B C2-GATA3 C3-DAPI BF C4-FACTIN 7.5uM U73122 treatment DMSO media ctrl.lif - ctrl media/203:0145-0553-0635:c:5/5 z:29/90 - ctrl media/203</t>
  </si>
  <si>
    <t>220120 C1-PARD6B C2-GATA3 C3-DAPI BF C4-FACTIN 7.5uM U73122 treatment DMSO media ctrl.lif - ctrl media/203:0095-0687-0451:c:5/5 z:18/90 - ctrl media/203</t>
  </si>
  <si>
    <t>220120 C1-PARD6B C2-GATA3 C3-DAPI BF C4-FACTIN 7.5uM U73122 treatment DMSO media ctrl.lif - ctrl media/203:0095-0706-0478:c:5/5 z:18/90 - ctrl media/203</t>
  </si>
  <si>
    <t>220120 C1-PARD6B C2-GATA3 C3-DAPI BF C4-FACTIN 7.5uM U73122 treatment DMSO media ctrl.lif - ctrl media/203:0095-0618-0401:c:5/5 z:18/90 - ctrl media/203</t>
  </si>
  <si>
    <t>220120 C1-PARD6B C2-GATA3 C3-DAPI BF C4-FACTIN 7.5uM U73122 treatment DMSO media ctrl.lif - ctrl media/203:0095-0517-0306:c:5/5 z:18/90 - ctrl media/203</t>
  </si>
  <si>
    <t>220120 C1-PARD6B C2-GATA3 C3-DAPI BF C4-FACTIN 7.5uM U73122 treatment DMSO media ctrl.lif - ctrl media/203:0095-0499-0320:c:5/5 z:18/90 - ctrl media/203</t>
  </si>
  <si>
    <t>220120 C1-PARD6B C2-GATA3 C3-DAPI BF C4-FACTIN 7.5uM U73122 treatment DMSO media ctrl.lif - ctrl media/203:0095-0419-0402:c:5/5 z:18/90 - ctrl media/203</t>
  </si>
  <si>
    <t>20181227 c1 phalloidin c2 pard6 c3 gata3.lif - control DMSO/92:0163-0438-0357:c:3/5 z:33/73 - control DMSO/92</t>
  </si>
  <si>
    <t>20181227 c1 phalloidin c2 pard6 c3 gata3.lif - control DMSO/92:0163-0422-0423:c:3/5 z:33/73 - control DMSO/92</t>
  </si>
  <si>
    <t>20181227 c1 phalloidin c2 pard6 c3 gata3.lif - control DMSO/92:0163-0569-0364:c:3/5 z:33/73 - control DMSO/92</t>
  </si>
  <si>
    <t>20181227 c1 phalloidin c2 pard6 c3 gata3.lif - control DMSO/92:0163-0632-0288:c:3/5 z:33/73 - control DMSO/92</t>
  </si>
  <si>
    <t>20181227 c1 phalloidin c2 pard6 c3 gata3.lif - control DMSO/92:0163-0624-0310:c:3/5 z:33/73 - control DMSO/92</t>
  </si>
  <si>
    <t>20181227 c1 phalloidin c2 pard6 c3 gata3.lif - control DMSO/92:0163-0677-0377:c:3/5 z:33/73 - control DMSO/92</t>
  </si>
  <si>
    <t>20181227 c1 phalloidin c2 pard6 c3 gata3.lif - control DMSO/92:0163-0380-0658:c:3/5 z:33/73 - control DMSO/92</t>
  </si>
  <si>
    <t>20181227 c1 phalloidin c2 pard6 c3 gata3.lif - control DMSO/92:0163-0344-0694:c:3/5 z:33/73 - control DMSO/92</t>
  </si>
  <si>
    <t>20181227 c1 phalloidin c2 pard6 c3 gata3.lif - control DMSO/92:0163-0453-0747:c:3/5 z:33/73 - control DMSO/92</t>
  </si>
  <si>
    <t>20181227 c1 phalloidin c2 pard6 c3 gata3.lif - control DMSO/92:0163-0561-0790:c:3/5 z:33/73 - control DMSO/92</t>
  </si>
  <si>
    <t>20181227 c1 phalloidin c2 pard6 c3 gata3.lif - control DMSO/92:0163-0551-0753:c:3/5 z:33/73 - control DMSO/92</t>
  </si>
  <si>
    <t>20181227 c1 phalloidin c2 pard6 c3 gata3.lif - control DMSO/92:0163-0600-0697:c:3/5 z:33/73 - control DMSO/92</t>
  </si>
  <si>
    <t>20181227 c1 phalloidin c2 pard6 c3 gata3.lif - control DMSO/92:0163-0676-0738:c:3/5 z:33/73 - control DMSO/92</t>
  </si>
  <si>
    <t>20181227 c1 phalloidin c2 pard6 c3 gata3.lif - control DMSO/92:0163-0673-0714:c:3/5 z:33/73 - control DMSO/92</t>
  </si>
  <si>
    <t>20181227 c1 phalloidin c2 pard6 c3 gata3.lif - control DMSO/92:0163-0661-0661:c:3/5 z:33/73 - control DMSO/92</t>
  </si>
  <si>
    <t>20181227 c1 phalloidin c2 pard6 c3 gata3.lif - control DMSO/92:0163-0854-0502:c:3/5 z:33/73 - control DMSO/92</t>
  </si>
  <si>
    <t>20181227 c1 phalloidin c2 pard6 c3 gata3.lif - control DMSO/92:0163-0848-0522:c:3/5 z:33/73 - control DMSO/92</t>
  </si>
  <si>
    <t>20181227 c1 phalloidin c2 pard6 c3 gata3.lif - control DMSO/92:0163-0783-0521:c:3/5 z:33/73 - control DMSO/92</t>
  </si>
  <si>
    <t>20181227 c1 phalloidin c2 pard6 c3 gata3.lif - control DMSO/91:0168-0122-0531:c:3/5 z:34/73 - control DMSO/91</t>
  </si>
  <si>
    <t>20181227 c1 phalloidin c2 pard6 c3 gata3.lif - control DMSO/91:0168-0163-0534:c:3/5 z:34/73 - control DMSO/91</t>
  </si>
  <si>
    <t>20181227 c1 phalloidin c2 pard6 c3 gata3.lif - control DMSO/91:0168-0213-0605:c:3/5 z:34/73 - control DMSO/91</t>
  </si>
  <si>
    <t>20181227 c1 phalloidin c2 pard6 c3 gata3.lif - control DMSO/91:0168-0279-0696:c:3/5 z:34/73 - control DMSO/91</t>
  </si>
  <si>
    <t>20181227 c1 phalloidin c2 pard6 c3 gata3.lif - control DMSO/91:0168-0252-0653:c:3/5 z:34/73 - control DMSO/91</t>
  </si>
  <si>
    <t>20181227 c1 phalloidin c2 pard6 c3 gata3.lif - control DMSO/91:0168-0253-0592:c:3/5 z:34/73 - control DMSO/91</t>
  </si>
  <si>
    <t>20181227 c1 phalloidin c2 pard6 c3 gata3.lif - control DMSO/91:0168-0640-0504:c:3/5 z:34/73 - control DMSO/91</t>
  </si>
  <si>
    <t>20181227 c1 phalloidin c2 pard6 c3 gata3.lif - control DMSO/91:0168-0620-0537:c:3/5 z:34/73 - control DMSO/91</t>
  </si>
  <si>
    <t>20181227 c1 phalloidin c2 pard6 c3 gata3.lif - control DMSO/91:0168-0558-0565:c:3/5 z:34/73 - control DMSO/91</t>
  </si>
  <si>
    <t>20181227 c1 phalloidin c2 pard6 c3 gata3.lif - control DMSO/91:0168-0535-0306:c:3/5 z:34/73 - control DMSO/91</t>
  </si>
  <si>
    <t>20181227 c1 phalloidin c2 pard6 c3 gata3.lif - control DMSO/91:0168-0562-0347:c:3/5 z:34/73 - control DMSO/91</t>
  </si>
  <si>
    <t>20181227 c1 phalloidin c2 pard6 c3 gata3.lif - control DMSO/91:0168-0457-0357:c:3/5 z:34/73 - control DMSO/91</t>
  </si>
  <si>
    <t>20181227 c1 phalloidin c2 pard6 c3 gata3.lif - control DMSO/91:0168-0310-0196:c:3/5 z:34/73 - control DMSO/91</t>
  </si>
  <si>
    <t>20181227 c1 phalloidin c2 pard6 c3 gata3.lif - control DMSO/91:0168-0339-0224:c:3/5 z:34/73 - control DMSO/91</t>
  </si>
  <si>
    <t>20181227 c1 phalloidin c2 pard6 c3 gata3.lif - control DMSO/91:0168-0301-0263:c:3/5 z:34/73 - control DMSO/91</t>
  </si>
  <si>
    <t>190613 Media only DMSO inhibitor 5uM C1Factin C2Gata3 C3Pard6b C4 DAPI C5BF.lif - DMSO/141:0171-0259-0327:c:1/5 z:35/78 - DMSO/141</t>
  </si>
  <si>
    <t>190613 Media only DMSO inhibitor 5uM C1Factin C2Gata3 C3Pard6b C4 DAPI C5BF.lif - DMSO/141:0171-0266-0315:c:1/5 z:35/78 - DMSO/141</t>
  </si>
  <si>
    <t>190613 Media only DMSO inhibitor 5uM C1Factin C2Gata3 C3Pard6b C4 DAPI C5BF.lif - DMSO/141:0171-0400-0285:c:1/5 z:35/78 - DMSO/141</t>
  </si>
  <si>
    <t>190613 Media only DMSO inhibitor 5uM C1Factin C2Gata3 C3Pard6b C4 DAPI C5BF.lif - DMSO/141:0171-0183-0532:c:1/5 z:35/78 - DMSO/141</t>
  </si>
  <si>
    <t>190613 Media only DMSO inhibitor 5uM C1Factin C2Gata3 C3Pard6b C4 DAPI C5BF.lif - DMSO/141:0171-0267-0538:c:1/5 z:35/78 - DMSO/141</t>
  </si>
  <si>
    <t>190613 Media only DMSO inhibitor 5uM C1Factin C2Gata3 C3Pard6b C4 DAPI C5BF.lif - DMSO/141:0171-0319-0532:c:1/5 z:35/78 - DMSO/141</t>
  </si>
  <si>
    <t>190613 Media only DMSO inhibitor 5uM C1Factin C2Gata3 C3Pard6b C4 DAPI C5BF.lif - DMSO/141:0171-0359-0729:c:1/5 z:35/78 - DMSO/141</t>
  </si>
  <si>
    <t>190613 Media only DMSO inhibitor 5uM C1Factin C2Gata3 C3Pard6b C4 DAPI C5BF.lif - DMSO/141:0171-0365-0734:c:1/5 z:35/78 - DMSO/141</t>
  </si>
  <si>
    <t>190613 Media only DMSO inhibitor 5uM C1Factin C2Gata3 C3Pard6b C4 DAPI C5BF.lif - DMSO/141:0171-0425-0688:c:1/5 z:35/78 - DMSO/141</t>
  </si>
  <si>
    <t>190613 Media only DMSO inhibitor 5uM C1Factin C2Gata3 C3Pard6b C4 DAPI C5BF.lif - DMSO/141:0171-0657-0679:c:1/5 z:35/78 - DMSO/141</t>
  </si>
  <si>
    <t>190613 Media only DMSO inhibitor 5uM C1Factin C2Gata3 C3Pard6b C4 DAPI C5BF.lif - DMSO/141:0171-0655-0663:c:1/5 z:35/78 - DMSO/141</t>
  </si>
  <si>
    <t>190613 Media only DMSO inhibitor 5uM C1Factin C2Gata3 C3Pard6b C4 DAPI C5BF.lif - DMSO/141:0171-0583-0592:c:1/5 z:35/78 - DMSO/141</t>
  </si>
  <si>
    <t>190613 Media only DMSO inhibitor 5uM C1Factin C2Gata3 C3Pard6b C4 DAPI C5BF.lif - DMSO/141:0096-0686-0294:c:1/5 z:20/78 - DMSO/141</t>
  </si>
  <si>
    <t>190613 Media only DMSO inhibitor 5uM C1Factin C2Gata3 C3Pard6b C4 DAPI C5BF.lif - DMSO/141:0096-0668-0315:c:1/5 z:20/78 - DMSO/141</t>
  </si>
  <si>
    <t>190613 Media only DMSO inhibitor 5uM C1Factin C2Gata3 C3Pard6b C4 DAPI C5BF.lif - DMSO/141:0096-0566-0407:c:1/5 z:20/78 - DMSO/141</t>
  </si>
  <si>
    <t>190613 Media only DMSO inhibitor 5uM C1Factin C2Gata3 C3Pard6b C4 DAPI C5BF.lif - DMSO/141:0156-0496-0177:c:1/5 z:32/78 - DMSO/141</t>
  </si>
  <si>
    <t>190613 Media only DMSO inhibitor 5uM C1Factin C2Gata3 C3Pard6b C4 DAPI C5BF.lif - DMSO/141:0156-0496-0229:c:1/5 z:32/78 - DMSO/141</t>
  </si>
  <si>
    <t>190613 Media only DMSO inhibitor 5uM C1Factin C2Gata3 C3Pard6b C4 DAPI C5BF.lif - DMSO/141:0156-0472-0301:c:1/5 z:32/78 - DMSO/141</t>
  </si>
  <si>
    <t>190613 Media only DMSO inhibitor 5uM C1Factin C2Gata3 C3Pard6b C4 DAPI C5BF.lif - DMSO/140:0158-0264-0338:c:3/5 z:32/78 - DMSO/140</t>
  </si>
  <si>
    <t>190613 Media only DMSO inhibitor 5uM C1Factin C2Gata3 C3Pard6b C4 DAPI C5BF.lif - DMSO/140:0158-0274-0328:c:3/5 z:32/78 - DMSO/140</t>
  </si>
  <si>
    <t>190613 Media only DMSO inhibitor 5uM C1Factin C2Gata3 C3Pard6b C4 DAPI C5BF.lif - DMSO/140:0158-0285-0443:c:3/5 z:32/78 - DMSO/140</t>
  </si>
  <si>
    <t>190613 Media only DMSO inhibitor 5uM C1Factin C2Gata3 C3Pard6b C4 DAPI C5BF.lif - DMSO/140:0136-0599-0728:c:1/5 z:27/78 - DMSO/140</t>
  </si>
  <si>
    <t>190613 Media only DMSO inhibitor 5uM C1Factin C2Gata3 C3Pard6b C4 DAPI C5BF.lif - DMSO/140:0136-0621-0748:c:1/5 z:27/78 - DMSO/140</t>
  </si>
  <si>
    <t>190613 Media only DMSO inhibitor 5uM C1Factin C2Gata3 C3Pard6b C4 DAPI C5BF.lif - DMSO/140:0136-0606-0565:c:1/5 z:27/78 - DMSO/140</t>
  </si>
  <si>
    <t>190613 Media only DMSO inhibitor 5uM C1Factin C2Gata3 C3Pard6b C4 DAPI C5BF.lif - DMSO/140:0136-0584-0308:c:1/5 z:27/78 - DMSO/140</t>
  </si>
  <si>
    <t>190613 Media only DMSO inhibitor 5uM C1Factin C2Gata3 C3Pard6b C4 DAPI C5BF.lif - DMSO/140:0136-0540-0326:c:1/5 z:27/78 - DMSO/140</t>
  </si>
  <si>
    <t>190613 Media only DMSO inhibitor 5uM C1Factin C2Gata3 C3Pard6b C4 DAPI C5BF.lif - DMSO/140:0136-0563-0544:c:1/5 z:27/78 - DMSO/140</t>
  </si>
  <si>
    <t>190613 Media only DMSO inhibitor 5uM C1Factin C2Gata3 C3Pard6b C4 DAPI C5BF.lif - DMSO/140:0221-0253-0569:c:1/5 z:39/78 - DMSO/140</t>
  </si>
  <si>
    <t>190613 Media only DMSO inhibitor 5uM C1Factin C2Gata3 C3Pard6b C4 DAPI C5BF.lif - DMSO/140:0221-0281-0550:c:1/5 z:39/78 - DMSO/140</t>
  </si>
  <si>
    <t>190613 Media only DMSO inhibitor 5uM C1Factin C2Gata3 C3Pard6b C4 DAPI C5BF.lif - DMSO/140:0221-0426-0605:c:1/5 z:39/78 - DMSO/140</t>
  </si>
  <si>
    <t>190613 Media only DMSO inhibitor 5uM C1Factin C2Gata3 C3Pard6b C4 DAPI C5BF.lif - DMSO/139:0171-0466-0801:c:1/5 z:35/78 - DMSO/139</t>
  </si>
  <si>
    <t>190613 Media only DMSO inhibitor 5uM C1Factin C2Gata3 C3Pard6b C4 DAPI C5BF.lif - DMSO/139:0171-0441-0773:c:1/5 z:35/78 - DMSO/139</t>
  </si>
  <si>
    <t>190613 Media only DMSO inhibitor 5uM C1Factin C2Gata3 C3Pard6b C4 DAPI C5BF.lif - DMSO/139:0171-0502-0697:c:1/5 z:35/78 - DMSO/139</t>
  </si>
  <si>
    <t>190613 Media only DMSO inhibitor 5uM C1Factin C2Gata3 C3Pard6b C4 DAPI C5BF.lif - DMSO/139:0171-0653-0614:c:1/5 z:35/78 - DMSO/139</t>
  </si>
  <si>
    <t>190613 Media only DMSO inhibitor 5uM C1Factin C2Gata3 C3Pard6b C4 DAPI C5BF.lif - DMSO/139:0171-0624-0651:c:1/5 z:35/78 - DMSO/139</t>
  </si>
  <si>
    <t>190613 Media only DMSO inhibitor 5uM C1Factin C2Gata3 C3Pard6b C4 DAPI C5BF.lif - DMSO/139:0171-0497-0702:c:1/5 z:35/78 - DMSO/139</t>
  </si>
  <si>
    <t>190613 Media only DMSO inhibitor 5uM C1Factin C2Gata3 C3Pard6b C4 DAPI C5BF.lif - DMSO/139:0171-0233-0549:c:1/5 z:35/78 - DMSO/139</t>
  </si>
  <si>
    <t>190613 Media only DMSO inhibitor 5uM C1Factin C2Gata3 C3Pard6b C4 DAPI C5BF.lif - DMSO/139:0171-0247-0546:c:1/5 z:35/78 - DMSO/139</t>
  </si>
  <si>
    <t>190613 Media only DMSO inhibitor 5uM C1Factin C2Gata3 C3Pard6b C4 DAPI C5BF.lif - DMSO/139:0171-0390-0490:c:1/5 z:35/78 - DMSO/139</t>
  </si>
  <si>
    <t>190613 Media only DMSO inhibitor 5uM C1Factin C2Gata3 C3Pard6b C4 DAPI C5BF.lif - DMSO/138:0181-0658-0381:c:1/5 z:33/78 - DMSO/138</t>
  </si>
  <si>
    <t>190613 Media only DMSO inhibitor 5uM C1Factin C2Gata3 C3Pard6b C4 DAPI C5BF.lif - DMSO/138:0181-0653-0423:c:1/5 z:33/78 - DMSO/138</t>
  </si>
  <si>
    <t>190613 Media only DMSO inhibitor 5uM C1Factin C2Gata3 C3Pard6b C4 DAPI C5BF.lif - DMSO/138:0181-0691-0472:c:1/5 z:33/78 - DMSO/138</t>
  </si>
  <si>
    <t>190613 Media only DMSO inhibitor 5uM C1Factin C2Gata3 C3Pard6b C4 DAPI C5BF.lif - DMSO/138:0181-0582-0558:c:1/5 z:33/78 - DMSO/138</t>
  </si>
  <si>
    <t>190613 Media only DMSO inhibitor 5uM C1Factin C2Gata3 C3Pard6b C4 DAPI C5BF.lif - DMSO/138:0181-0690-0567:c:1/5 z:33/78 - DMSO/138</t>
  </si>
  <si>
    <t>190613 Media only DMSO inhibitor 5uM C1Factin C2Gata3 C3Pard6b C4 DAPI C5BF.lif - DMSO/138:0181-0706-0475:c:1/5 z:33/78 - DMSO/138</t>
  </si>
  <si>
    <t>190613 Media only DMSO inhibitor 5uM C1Factin C2Gata3 C3Pard6b C4 DAPI C5BF.lif - DMSO/138:0171-0813-0645:c:1/5 z:33/78 - DMSO/138</t>
  </si>
  <si>
    <t>190613 Media only DMSO inhibitor 5uM C1Factin C2Gata3 C3Pard6b C4 DAPI C5BF.lif - DMSO/138:0171-0817-0703:c:1/5 z:33/78 - DMSO/138</t>
  </si>
  <si>
    <t>190613 Media only DMSO inhibitor 5uM C1Factin C2Gata3 C3Pard6b C4 DAPI C5BF.lif - DMSO/138:0171-0775-0605:c:1/5 z:33/78 - DMSO/138</t>
  </si>
  <si>
    <t>190613 Media only DMSO inhibitor 5uM C1Factin C2Gata3 C3Pard6b C4 DAPI C5BF.lif - DMSO/137:0121-0709-0356:c:1/5 z:25/78 - DMSO/137</t>
  </si>
  <si>
    <t>190613 Media only DMSO inhibitor 5uM C1Factin C2Gata3 C3Pard6b C4 DAPI C5BF.lif - DMSO/137:0121-0620-0341:c:1/5 z:25/78 - DMSO/137</t>
  </si>
  <si>
    <t>190613 Media only DMSO inhibitor 5uM C1Factin C2Gata3 C3Pard6b C4 DAPI C5BF.lif - DMSO/137:0121-0604-0427:c:1/5 z:25/78 - DMSO/137</t>
  </si>
  <si>
    <t>190613 Media only DMSO inhibitor 5uM C1Factin C2Gata3 C3Pard6b C4 DAPI C5BF.lif - DMSO/137:0121-0800-0578:c:1/5 z:25/78 - DMSO/137</t>
  </si>
  <si>
    <t>190613 Media only DMSO inhibitor 5uM C1Factin C2Gata3 C3Pard6b C4 DAPI C5BF.lif - DMSO/137:0121-0762-0614:c:1/5 z:25/78 - DMSO/137</t>
  </si>
  <si>
    <t>190613 Media only DMSO inhibitor 5uM C1Factin C2Gata3 C3Pard6b C4 DAPI C5BF.lif - DMSO/137:0121-0696-0654:c:1/5 z:25/78 - DMSO/137</t>
  </si>
  <si>
    <t>190613 Media only DMSO inhibitor 5uM C1Factin C2Gata3 C3Pard6b C4 DAPI C5BF.lif - DMSO/137:0121-0642-0787:c:1/5 z:25/78 - DMSO/137</t>
  </si>
  <si>
    <t>190613 Media only DMSO inhibitor 5uM C1Factin C2Gata3 C3Pard6b C4 DAPI C5BF.lif - DMSO/137:0121-0646-0762:c:1/5 z:25/78 - DMSO/137</t>
  </si>
  <si>
    <t>190613 Media only DMSO inhibitor 5uM C1Factin C2Gata3 C3Pard6b C4 DAPI C5BF.lif - DMSO/137:0121-0446-0779:c:1/5 z:25/78 - DMSO/137</t>
  </si>
  <si>
    <t>190613 Media only DMSO inhibitor 5uM C1Factin C2Gata3 C3Pard6b C4 DAPI C5BF.lif - DMSO/137:0121-0358-0757:c:1/5 z:25/78 - DMSO/137</t>
  </si>
  <si>
    <t>190613 Media only DMSO inhibitor 5uM C1Factin C2Gata3 C3Pard6b C4 DAPI C5BF.lif - DMSO/137:0121-0319-0747:c:1/5 z:25/78 - DMSO/137</t>
  </si>
  <si>
    <t>190613 Media only DMSO inhibitor 5uM C1Factin C2Gata3 C3Pard6b C4 DAPI C5BF.lif - DMSO/137:0121-0300-0664:c:1/5 z:25/78 - DMSO/137</t>
  </si>
  <si>
    <t>190613 Media only DMSO inhibitor 5uM C1Factin C2Gata3 C3Pard6b C4 DAPI C5BF.lif - DMSO/137:0121-0281-0540:c:1/5 z:25/78 - DMSO/137</t>
  </si>
  <si>
    <t>190613 Media only DMSO inhibitor 5uM C1Factin C2Gata3 C3Pard6b C4 DAPI C5BF.lif - DMSO/137:0121-0299-0594:c:1/5 z:25/78 - DMSO/137</t>
  </si>
  <si>
    <t>190613 Media only DMSO inhibitor 5uM C1Factin C2Gata3 C3Pard6b C4 DAPI C5BF.lif - DMSO/137:0121-0412-0568:c:1/5 z:25/78 - DMSO/137</t>
  </si>
  <si>
    <t>190613 Media only DMSO inhibitor 5uM C1Factin C2Gata3 C3Pard6b C4 DAPI C5BF.lif - media only/135:0191-0444-0338:c:1/5 z:39/78 - media only/135</t>
  </si>
  <si>
    <t>190613 Media only DMSO inhibitor 5uM C1Factin C2Gata3 C3Pard6b C4 DAPI C5BF.lif - media only/135:0191-0420-0300:c:1/5 z:39/78 - media only/135</t>
  </si>
  <si>
    <t>190613 Media only DMSO inhibitor 5uM C1Factin C2Gata3 C3Pard6b C4 DAPI C5BF.lif - media only/135:0191-0457-0436:c:1/5 z:39/78 - media only/135</t>
  </si>
  <si>
    <t>190613 Media only DMSO inhibitor 5uM C1Factin C2Gata3 C3Pard6b C4 DAPI C5BF.lif - media only/135:0191-0286-0668:c:1/5 z:39/78 - media only/135</t>
  </si>
  <si>
    <t>190613 Media only DMSO inhibitor 5uM C1Factin C2Gata3 C3Pard6b C4 DAPI C5BF.lif - media only/135:0191-0322-0592:c:1/5 z:39/78 - media only/135</t>
  </si>
  <si>
    <t>190613 Media only DMSO inhibitor 5uM C1Factin C2Gata3 C3Pard6b C4 DAPI C5BF.lif - media only/135:0191-0467-0672:c:1/5 z:39/78 - media only/135</t>
  </si>
  <si>
    <t>190613 Media only DMSO inhibitor 5uM C1Factin C2Gata3 C3Pard6b C4 DAPI C5BF.lif - media only/135:0166-0542-0894:c:1/5 z:32/78 - media only/135</t>
  </si>
  <si>
    <t>190613 Media only DMSO inhibitor 5uM C1Factin C2Gata3 C3Pard6b C4 DAPI C5BF.lif - media only/135:0166-0596-0803:c:1/5 z:32/78 - media only/135</t>
  </si>
  <si>
    <t>190613 Media only DMSO inhibitor 5uM C1Factin C2Gata3 C3Pard6b C4 DAPI C5BF.lif - media only/135:0166-0618-0706:c:1/5 z:32/78 - media only/135</t>
  </si>
  <si>
    <t>190613 Media only DMSO inhibitor 5uM C1Factin C2Gata3 C3Pard6b C4 DAPI C5BF.lif - media only/135:0191-0783-0700:c:1/5 z:39/78 - media only/135</t>
  </si>
  <si>
    <t>190613 Media only DMSO inhibitor 5uM C1Factin C2Gata3 C3Pard6b C4 DAPI C5BF.lif - media only/135:0191-0758-0668:c:1/5 z:39/78 - media only/135</t>
  </si>
  <si>
    <t>190613 Media only DMSO inhibitor 5uM C1Factin C2Gata3 C3Pard6b C4 DAPI C5BF.lif - media only/135:0191-0763-0538:c:1/5 z:39/78 - media only/135</t>
  </si>
  <si>
    <t>190613 Media only DMSO inhibitor 5uM C1Factin C2Gata3 C3Pard6b C4 DAPI C5BF.lif - media only/135:0191-0856-0463:c:1/5 z:39/78 - media only/135</t>
  </si>
  <si>
    <t>190613 Media only DMSO inhibitor 5uM C1Factin C2Gata3 C3Pard6b C4 DAPI C5BF.lif - media only/135:0191-0817-0431:c:1/5 z:39/78 - media only/135</t>
  </si>
  <si>
    <t>190613 Media only DMSO inhibitor 5uM C1Factin C2Gata3 C3Pard6b C4 DAPI C5BF.lif - media only/135:0191-0709-0492:c:1/5 z:39/78 - media only/135</t>
  </si>
  <si>
    <t>191228 DMSO and U73122 7.5uM C1-Factin C2-GATA3 C3- DAPI BF C4-PARD6B.lif - dmso/584:0116-0646-0422:c:1/5 z:22/57 - dmso/584</t>
  </si>
  <si>
    <t>191228 DMSO and U73122 7.5uM C1-Factin C2-GATA3 C3- DAPI BF C4-PARD6B.lif - dmso/584:0116-0634-0434:c:1/5 z:22/57 - dmso/584</t>
  </si>
  <si>
    <t>191228 DMSO and U73122 7.5uM C1-Factin C2-GATA3 C3- DAPI BF C4-PARD6B.lif - dmso/584:0116-0608-0543:c:1/5 z:22/57 - dmso/584</t>
  </si>
  <si>
    <t>191228 DMSO and U73122 7.5uM C1-Factin C2-GATA3 C3- DAPI BF C4-PARD6B.lif - dmso/584:0106-0527-0707:c:1/5 z:22/57 - dmso/584</t>
  </si>
  <si>
    <t>191228 DMSO and U73122 7.5uM C1-Factin C2-GATA3 C3- DAPI BF C4-PARD6B.lif - dmso/584:0106-0494-0680:c:1/5 z:22/57 - dmso/584</t>
  </si>
  <si>
    <t>191228 DMSO and U73122 7.5uM C1-Factin C2-GATA3 C3- DAPI BF C4-PARD6B.lif - dmso/584:0106-0480-0538:c:1/5 z:22/57 - dmso/584</t>
  </si>
  <si>
    <t>191228 DMSO and U73122 7.5uM C1-Factin C2-GATA3 C3- DAPI BF C4-PARD6B.lif - dmso/584:0091-0418-0408:c:1/5 z:19/57 - dmso/584</t>
  </si>
  <si>
    <t>191228 DMSO and U73122 7.5uM C1-Factin C2-GATA3 C3- DAPI BF C4-PARD6B.lif - dmso/584:0091-0417-0445:c:1/5 z:19/57 - dmso/584</t>
  </si>
  <si>
    <t>191228 DMSO and U73122 7.5uM C1-Factin C2-GATA3 C3- DAPI BF C4-PARD6B.lif - dmso/584:0091-0447-0499:c:1/5 z:19/57 - dmso/584</t>
  </si>
  <si>
    <t>191228 DMSO and U73122 7.5uM C1-Factin C2-GATA3 C3- DAPI BF C4-PARD6B.lif - dmso/584:0121-0290-0517:c:1/5 z:25/57 - dmso/584</t>
  </si>
  <si>
    <t>191228 DMSO and U73122 7.5uM C1-Factin C2-GATA3 C3- DAPI BF C4-PARD6B.lif - dmso/584:0121-0309-0496:c:1/5 z:25/57 - dmso/584</t>
  </si>
  <si>
    <t>191228 DMSO and U73122 7.5uM C1-Factin C2-GATA3 C3- DAPI BF C4-PARD6B.lif - dmso/584:0121-0388-0496:c:1/5 z:25/57 - dmso/584</t>
  </si>
  <si>
    <t>191228 DMSO and U73122 7.5uM C1-Factin C2-GATA3 C3- DAPI BF C4-PARD6B.lif - dmso/633:0131-0310-0600:c:1/5 z:27/63 - dmso/633</t>
  </si>
  <si>
    <t>191228 DMSO and U73122 7.5uM C1-Factin C2-GATA3 C3- DAPI BF C4-PARD6B.lif - dmso/633:0131-0310-0599:c:1/5 z:27/63 - dmso/633</t>
  </si>
  <si>
    <t>191228 DMSO and U73122 7.5uM C1-Factin C2-GATA3 C3- DAPI BF C4-PARD6B.lif - dmso/633:0131-0392-0600:c:1/5 z:27/63 - dmso/633</t>
  </si>
  <si>
    <t>191228 DMSO and U73122 7.5uM C1-Factin C2-GATA3 C3- DAPI BF C4-PARD6B.lif - dmso/633:0131-0468-0710:c:1/5 z:27/63 - dmso/633</t>
  </si>
  <si>
    <t>191228 DMSO and U73122 7.5uM C1-Factin C2-GATA3 C3- DAPI BF C4-PARD6B.lif - dmso/633:0131-0478-0683:c:1/5 z:27/63 - dmso/633</t>
  </si>
  <si>
    <t>191228 DMSO and U73122 7.5uM C1-Factin C2-GATA3 C3- DAPI BF C4-PARD6B.lif - dmso/633:0131-0527-0664:c:1/5 z:27/63 - dmso/633</t>
  </si>
  <si>
    <t>191228 DMSO and U73122 7.5uM C1-Factin C2-GATA3 C3- DAPI BF C4-PARD6B.lif - dmso/633:0131-0619-0676:c:1/5 z:27/63 - dmso/633</t>
  </si>
  <si>
    <t>191228 DMSO and U73122 7.5uM C1-Factin C2-GATA3 C3- DAPI BF C4-PARD6B.lif - dmso/633:0131-0602-0627:c:1/5 z:27/63 - dmso/633</t>
  </si>
  <si>
    <t>191228 DMSO and U73122 7.5uM C1-Factin C2-GATA3 C3- DAPI BF C4-PARD6B.lif - dmso/633:0131-0611-0552:c:1/5 z:27/63 - dmso/633</t>
  </si>
  <si>
    <t>191228 DMSO and U73122 7.5uM C1-Factin C2-GATA3 C3- DAPI BF C4-PARD6B.lif - dmso/633:0131-0747-0445:c:1/5 z:27/63 - dmso/633</t>
  </si>
  <si>
    <t>191228 DMSO and U73122 7.5uM C1-Factin C2-GATA3 C3- DAPI BF C4-PARD6B.lif - dmso/633:0131-0692-0435:c:1/5 z:27/63 - dmso/633</t>
  </si>
  <si>
    <t>191228 DMSO and U73122 7.5uM C1-Factin C2-GATA3 C3- DAPI BF C4-PARD6B.lif - dmso/633:0131-0615-0444:c:1/5 z:27/63 - dmso/633</t>
  </si>
  <si>
    <t>191228 DMSO and U73122 7.5uM C1-Factin C2-GATA3 C3- DAPI BF C4-PARD6B.lif - dmso/633:0156-0374-0347:c:1/5 z:32/63 - dmso/633</t>
  </si>
  <si>
    <t>191228 DMSO and U73122 7.5uM C1-Factin C2-GATA3 C3- DAPI BF C4-PARD6B.lif - dmso/633:0156-0458-0339:c:1/5 z:32/63 - dmso/633</t>
  </si>
  <si>
    <t>191228 DMSO and U73122 7.5uM C1-Factin C2-GATA3 C3- DAPI BF C4-PARD6B.lif - dmso/633:0156-0359-0406:c:1/5 z:32/63 - dmso/633</t>
  </si>
  <si>
    <t>191228 DMSO and U73122 7.5uM C1-Factin C2-GATA3 C3- DAPI BF C4-PARD6B.lif - dmso/587:0126-0508-0761:c:1/5 z:31/61 - dmso/587</t>
  </si>
  <si>
    <t>191228 DMSO and U73122 7.5uM C1-Factin C2-GATA3 C3- DAPI BF C4-PARD6B.lif - dmso/587:0126-0479-0694:c:1/5 z:31/61 - dmso/587</t>
  </si>
  <si>
    <t>191228 DMSO and U73122 7.5uM C1-Factin C2-GATA3 C3- DAPI BF C4-PARD6B.lif - dmso/587:0126-0566-0669:c:1/5 z:31/61 - dmso/587</t>
  </si>
  <si>
    <t>191228 DMSO and U73122 7.5uM C1-Factin C2-GATA3 C3- DAPI BF C4-PARD6B.lif - dmso/587:0126-0732-0657:c:1/5 z:31/61 - dmso/587</t>
  </si>
  <si>
    <t>191228 DMSO and U73122 7.5uM C1-Factin C2-GATA3 C3- DAPI BF C4-PARD6B.lif - dmso/587:0126-0735-0653:c:1/5 z:31/61 - dmso/587</t>
  </si>
  <si>
    <t>191228 DMSO and U73122 7.5uM C1-Factin C2-GATA3 C3- DAPI BF C4-PARD6B.lif - dmso/587:0126-0685-0596:c:1/5 z:31/61 - dmso/587</t>
  </si>
  <si>
    <t>191228 DMSO and U73122 7.5uM C1-Factin C2-GATA3 C3- DAPI BF C4-PARD6B.lif - dmso/587:0126-0715-0464:c:1/5 z:31/61 - dmso/587</t>
  </si>
  <si>
    <t>191228 DMSO and U73122 7.5uM C1-Factin C2-GATA3 C3- DAPI BF C4-PARD6B.lif - dmso/587:0126-0708-0469:c:1/5 z:31/61 - dmso/587</t>
  </si>
  <si>
    <t>191228 DMSO and U73122 7.5uM C1-Factin C2-GATA3 C3- DAPI BF C4-PARD6B.lif - dmso/587:0126-0618-0456:c:1/5 z:31/61 - dmso/587</t>
  </si>
  <si>
    <t>191228 DMSO and U73122 7.5uM C1-Factin C2-GATA3 C3- DAPI BF C4-PARD6B.lif - dmso/587:0126-0517-0359:c:1/5 z:31/61 - dmso/587</t>
  </si>
  <si>
    <t>191228 DMSO and U73122 7.5uM C1-Factin C2-GATA3 C3- DAPI BF C4-PARD6B.lif - dmso/587:0126-0528-0425:c:1/5 z:31/61 - dmso/587</t>
  </si>
  <si>
    <t>191228 DMSO and U73122 7.5uM C1-Factin C2-GATA3 C3- DAPI BF C4-PARD6B.lif - dmso/587:0126-0510-0496:c:1/5 z:31/61 - dmso/587</t>
  </si>
  <si>
    <t>191228 DMSO and U73122 7.5uM C1-Factin C2-GATA3 C3- DAPI BF C4-PARD6B.lif - dmso/587:0126-0301-0593:c:1/5 z:31/61 - dmso/587</t>
  </si>
  <si>
    <t>191228 DMSO and U73122 7.5uM C1-Factin C2-GATA3 C3- DAPI BF C4-PARD6B.lif - dmso/587:0126-0363-0593:c:1/5 z:31/61 - dmso/587</t>
  </si>
  <si>
    <t>191228 DMSO and U73122 7.5uM C1-Factin C2-GATA3 C3- DAPI BF C4-PARD6B.lif - dmso/587:0126-0384-0520:c:1/5 z:31/61 - dmso/587</t>
  </si>
  <si>
    <t>191228 DMSO and U73122 7.5uM C1-Factin C2-GATA3 C3- DAPI BF C4-PARD6B.lif - dmso/586:0161-0475-0746:c:1/5 z:33/61 - dmso/586</t>
  </si>
  <si>
    <t>191228 DMSO and U73122 7.5uM C1-Factin C2-GATA3 C3- DAPI BF C4-PARD6B.lif - dmso/586:0161-0471-0720:c:1/5 z:33/61 - dmso/586</t>
  </si>
  <si>
    <t>191228 DMSO and U73122 7.5uM C1-Factin C2-GATA3 C3- DAPI BF C4-PARD6B.lif - dmso/586:0161-0556-0563:c:1/5 z:33/61 - dmso/586</t>
  </si>
  <si>
    <t>191228 DMSO and U73122 7.5uM C1-Factin C2-GATA3 C3- DAPI BF C4-PARD6B.lif - dmso/586:0101-0495-0367:c:1/5 z:21/61 - dmso/586</t>
  </si>
  <si>
    <t>191228 DMSO and U73122 7.5uM C1-Factin C2-GATA3 C3- DAPI BF C4-PARD6B.lif - dmso/586:0101-0514-0448:c:1/5 z:21/61 - dmso/586</t>
  </si>
  <si>
    <t>191228 DMSO and U73122 7.5uM C1-Factin C2-GATA3 C3- DAPI BF C4-PARD6B.lif - dmso/586:0101-0390-0439:c:1/5 z:21/61 - dmso/586</t>
  </si>
  <si>
    <t>191228 DMSO and U73122 7.5uM C1-Factin C2-GATA3 C3- DAPI BF C4-PARD6B.lif - dmso/586:0101-0282-0433:c:1/5 z:21/61 - dmso/586</t>
  </si>
  <si>
    <t>191228 DMSO and U73122 7.5uM C1-Factin C2-GATA3 C3- DAPI BF C4-PARD6B.lif - dmso/586:0101-0320-0511:c:1/5 z:21/61 - dmso/586</t>
  </si>
  <si>
    <t>191228 DMSO and U73122 7.5uM C1-Factin C2-GATA3 C3- DAPI BF C4-PARD6B.lif - dmso/586:0101-0257-0552:c:1/5 z:21/61 - dmso/586</t>
  </si>
  <si>
    <t>191228 DMSO and U73122 7.5uM C1-Factin C2-GATA3 C3- DAPI BF C4-PARD6B.lif - dmso/586:0186-0455-0307:c:1/5 z:40/61 - dmso/586</t>
  </si>
  <si>
    <t>191228 DMSO and U73122 7.5uM C1-Factin C2-GATA3 C3- DAPI BF C4-PARD6B.lif - dmso/586:0186-0453-0340:c:1/5 z:40/61 - dmso/586</t>
  </si>
  <si>
    <t>191228 DMSO and U73122 7.5uM C1-Factin C2-GATA3 C3- DAPI BF C4-PARD6B.lif - dmso/586:0186-0444-0441:c:1/5 z:40/61 - dmso/586</t>
  </si>
  <si>
    <t>191228 DMSO and U73122 7.5uM C1-Factin C2-GATA3 C3- DAPI BF C4-PARD6B.lif - dmso/586:0186-0635-0482:c:1/5 z:40/61 - dmso/586</t>
  </si>
  <si>
    <t>191228 DMSO and U73122 7.5uM C1-Factin C2-GATA3 C3- DAPI BF C4-PARD6B.lif - dmso/586:0186-0619-0492:c:1/5 z:40/61 - dmso/586</t>
  </si>
  <si>
    <t>191228 DMSO and U73122 7.5uM C1-Factin C2-GATA3 C3- DAPI BF C4-PARD6B.lif - dmso/586:0186-0557-0534:c:1/5 z:40/61 - dmso/586</t>
  </si>
  <si>
    <t>191228 DMSO and U73122 7.5uM C1-Factin C2-GATA3 C3- DAPI BF C4-PARD6B.lif - dmso/582:0186-0685-0509:c:1/5 z:38/75 - dmso/582</t>
  </si>
  <si>
    <t>191228 DMSO and U73122 7.5uM C1-Factin C2-GATA3 C3- DAPI BF C4-PARD6B.lif - dmso/582:0186-0678-0488:c:1/5 z:38/75 - dmso/582</t>
  </si>
  <si>
    <t>191228 DMSO and U73122 7.5uM C1-Factin C2-GATA3 C3- DAPI BF C4-PARD6B.lif - dmso/582:0186-0592-0602:c:1/5 z:38/75 - dmso/582</t>
  </si>
  <si>
    <t>191228 DMSO and U73122 7.5uM C1-Factin C2-GATA3 C3- DAPI BF C4-PARD6B.lif - dmso/582:0186-0511-0774:c:1/5 z:38/75 - dmso/582</t>
  </si>
  <si>
    <t>191228 DMSO and U73122 7.5uM C1-Factin C2-GATA3 C3- DAPI BF C4-PARD6B.lif - dmso/582:0186-0482-0708:c:1/5 z:38/75 - dmso/582</t>
  </si>
  <si>
    <t>191228 DMSO and U73122 7.5uM C1-Factin C2-GATA3 C3- DAPI BF C4-PARD6B.lif - dmso/582:0186-0454-0623:c:1/5 z:38/75 - dmso/582</t>
  </si>
  <si>
    <t>191228 DMSO and U73122 7.5uM C1-Factin C2-GATA3 C3- DAPI BF C4-PARD6B.lif - dmso/582:0151-0399-0515:c:1/5 z:28/75 - dmso/582</t>
  </si>
  <si>
    <t>191228 DMSO and U73122 7.5uM C1-Factin C2-GATA3 C3- DAPI BF C4-PARD6B.lif - dmso/582:0151-0404-0483:c:1/5 z:28/75 - dmso/582</t>
  </si>
  <si>
    <t>191228 DMSO and U73122 7.5uM C1-Factin C2-GATA3 C3- DAPI BF C4-PARD6B.lif - dmso/582:0151-0456-0625:c:1/5 z:28/75 - dmso/582</t>
  </si>
  <si>
    <t>220120 C1-PARD6B C2-GATA3 C3-DAPI BF C4-FACTIN 7.5uM U73122 treatment DMSO media ctrl.lif - DMSO/220:0120-0395-0525:c:5/5 z:24/85 - DMSO/220</t>
  </si>
  <si>
    <t>220120 C1-PARD6B C2-GATA3 C3-DAPI BF C4-FACTIN 7.5uM U73122 treatment DMSO media ctrl.lif - DMSO/220:0120-0406-0517:c:5/5 z:24/85 - DMSO/220</t>
  </si>
  <si>
    <t>220120 C1-PARD6B C2-GATA3 C3-DAPI BF C4-FACTIN 7.5uM U73122 treatment DMSO media ctrl.lif - DMSO/220:0120-0418-0590:c:5/5 z:24/85 - DMSO/220</t>
  </si>
  <si>
    <t>220120 C1-PARD6B C2-GATA3 C3-DAPI BF C4-FACTIN 7.5uM U73122 treatment DMSO media ctrl.lif - DMSO/220:0120-0473-0500:c:5/5 z:24/85 - DMSO/220</t>
  </si>
  <si>
    <t>220120 C1-PARD6B C2-GATA3 C3-DAPI BF C4-FACTIN 7.5uM U73122 treatment DMSO media ctrl.lif - DMSO/220:0120-0510-0482:c:5/5 z:24/85 - DMSO/220</t>
  </si>
  <si>
    <t>220120 C1-PARD6B C2-GATA3 C3-DAPI BF C4-FACTIN 7.5uM U73122 treatment DMSO media ctrl.lif - DMSO/220:0120-0532-0524:c:5/5 z:24/85 - DMSO/220</t>
  </si>
  <si>
    <t>220120 C1-PARD6B C2-GATA3 C3-DAPI BF C4-FACTIN 7.5uM U73122 treatment DMSO media ctrl.lif - DMSO/220:0170-0617-0415:c:5/5 z:34/85 - DMSO/220</t>
  </si>
  <si>
    <t>220120 C1-PARD6B C2-GATA3 C3-DAPI BF C4-FACTIN 7.5uM U73122 treatment DMSO media ctrl.lif - DMSO/220:0170-0609-0426:c:5/5 z:34/85 - DMSO/220</t>
  </si>
  <si>
    <t>220120 C1-PARD6B C2-GATA3 C3-DAPI BF C4-FACTIN 7.5uM U73122 treatment DMSO media ctrl.lif - DMSO/220:0170-0604-0470:c:5/5 z:34/85 - DMSO/220</t>
  </si>
  <si>
    <t>220120 C1-PARD6B C2-GATA3 C3-DAPI BF C4-FACTIN 7.5uM U73122 treatment DMSO media ctrl.lif - DMSO/220:0145-0746-0499:c:5/5 z:28/85 - DMSO/220</t>
  </si>
  <si>
    <t>220120 C1-PARD6B C2-GATA3 C3-DAPI BF C4-FACTIN 7.5uM U73122 treatment DMSO media ctrl.lif - DMSO/220:0145-0746-0511:c:5/5 z:28/85 - DMSO/220</t>
  </si>
  <si>
    <t>220120 C1-PARD6B C2-GATA3 C3-DAPI BF C4-FACTIN 7.5uM U73122 treatment DMSO media ctrl.lif - DMSO/220:0145-0715-0510:c:5/5 z:28/85 - DMSO/220</t>
  </si>
  <si>
    <t>220120 C1-PARD6B C2-GATA3 C3-DAPI BF C4-FACTIN 7.5uM U73122 treatment DMSO media ctrl.lif - DMSO/220:0145-0740-0648:c:5/5 z:28/85 - DMSO/220</t>
  </si>
  <si>
    <t>220120 C1-PARD6B C2-GATA3 C3-DAPI BF C4-FACTIN 7.5uM U73122 treatment DMSO media ctrl.lif - DMSO/220:0145-0679-0632:c:5/5 z:28/85 - DMSO/220</t>
  </si>
  <si>
    <t>220120 C1-PARD6B C2-GATA3 C3-DAPI BF C4-FACTIN 7.5uM U73122 treatment DMSO media ctrl.lif - DMSO/220:0145-0667-0673:c:5/5 z:28/85 - DMSO/220</t>
  </si>
  <si>
    <t>220120 C1-PARD6B C2-GATA3 C3-DAPI BF C4-FACTIN 7.5uM U73122 treatment DMSO media ctrl.lif - DMSO/220:0145-0623-0743:c:5/5 z:28/85 - DMSO/220</t>
  </si>
  <si>
    <t>220120 C1-PARD6B C2-GATA3 C3-DAPI BF C4-FACTIN 7.5uM U73122 treatment DMSO media ctrl.lif - DMSO/220:0145-0623-0711:c:5/5 z:28/85 - DMSO/220</t>
  </si>
  <si>
    <t>220120 C1-PARD6B C2-GATA3 C3-DAPI BF C4-FACTIN 7.5uM U73122 treatment DMSO media ctrl.lif - DMSO/220:0145-0626-0671:c:5/5 z:28/85 - DMSO/220</t>
  </si>
  <si>
    <t>220120 C1-PARD6B C2-GATA3 C3-DAPI BF C4-FACTIN 7.5uM U73122 treatment DMSO media ctrl.lif - DMSO/220:0145-0468-0710:c:5/5 z:28/85 - DMSO/220</t>
  </si>
  <si>
    <t>220120 C1-PARD6B C2-GATA3 C3-DAPI BF C4-FACTIN 7.5uM U73122 treatment DMSO media ctrl.lif - DMSO/220:0145-0441-0692:c:5/5 z:28/85 - DMSO/220</t>
  </si>
  <si>
    <t>220120 C1-PARD6B C2-GATA3 C3-DAPI BF C4-FACTIN 7.5uM U73122 treatment DMSO media ctrl.lif - DMSO/220:0145-0477-0663:c:5/5 z:28/85 - DMSO/220</t>
  </si>
  <si>
    <t>220120 C1-PARD6B C2-GATA3 C3-DAPI BF C4-FACTIN 7.5uM U73122 treatment DMSO media ctrl.lif - DMSO/219:0155-0561-0671:c:5/5 z:31/85 - DMSO/219</t>
  </si>
  <si>
    <t>220120 C1-PARD6B C2-GATA3 C3-DAPI BF C4-FACTIN 7.5uM U73122 treatment DMSO media ctrl.lif - DMSO/219:0155-0550-0662:c:5/5 z:31/85 - DMSO/219</t>
  </si>
  <si>
    <t>220120 C1-PARD6B C2-GATA3 C3-DAPI BF C4-FACTIN 7.5uM U73122 treatment DMSO media ctrl.lif - DMSO/219:0155-0521-0576:c:5/5 z:31/85 - DMSO/219</t>
  </si>
  <si>
    <t>220120 C1-PARD6B C2-GATA3 C3-DAPI BF C4-FACTIN 7.5uM U73122 treatment DMSO media ctrl.lif - DMSO/219:0155-0583-0453:c:5/5 z:31/85 - DMSO/219</t>
  </si>
  <si>
    <t>220120 C1-PARD6B C2-GATA3 C3-DAPI BF C4-FACTIN 7.5uM U73122 treatment DMSO media ctrl.lif - DMSO/219:0155-0564-0433:c:5/5 z:31/85 - DMSO/219</t>
  </si>
  <si>
    <t>220120 C1-PARD6B C2-GATA3 C3-DAPI BF C4-FACTIN 7.5uM U73122 treatment DMSO media ctrl.lif - DMSO/219:0155-0511-0483:c:5/5 z:31/85 - DMSO/219</t>
  </si>
  <si>
    <t>220120 C1-PARD6B C2-GATA3 C3-DAPI BF C4-FACTIN 7.5uM U73122 treatment DMSO media ctrl.lif - DMSO/219:0155-0374-0661:c:5/5 z:31/85 - DMSO/219</t>
  </si>
  <si>
    <t>220120 C1-PARD6B C2-GATA3 C3-DAPI BF C4-FACTIN 7.5uM U73122 treatment DMSO media ctrl.lif - DMSO/219:0155-0349-0590:c:5/5 z:31/85 - DMSO/219</t>
  </si>
  <si>
    <t>220120 C1-PARD6B C2-GATA3 C3-DAPI BF C4-FACTIN 7.5uM U73122 treatment DMSO media ctrl.lif - DMSO/219:0155-0445-0598:c:5/5 z:31/85 - DMSO/219</t>
  </si>
  <si>
    <t>220120 C1-PARD6B C2-GATA3 C3-DAPI BF C4-FACTIN 7.5uM U73122 treatment DMSO media ctrl.lif - DMSO/219:0155-0395-0408:c:5/5 z:31/85 - DMSO/219</t>
  </si>
  <si>
    <t>220120 C1-PARD6B C2-GATA3 C3-DAPI BF C4-FACTIN 7.5uM U73122 treatment DMSO media ctrl.lif - DMSO/219:0155-0400-0423:c:5/5 z:31/85 - DMSO/219</t>
  </si>
  <si>
    <t>220120 C1-PARD6B C2-GATA3 C3-DAPI BF C4-FACTIN 7.5uM U73122 treatment DMSO media ctrl.lif - DMSO/219:0155-0477-0435:c:5/5 z:31/85 - DMSO/219</t>
  </si>
  <si>
    <t>220120 C1-PARD6B C2-GATA3 C3-DAPI BF C4-FACTIN 7.5uM U73122 treatment DMSO media ctrl.lif - DMSO/218:0300-0286-0521:c:5/5 z:60/90 - DMSO/218</t>
  </si>
  <si>
    <t>220120 C1-PARD6B C2-GATA3 C3-DAPI BF C4-FACTIN 7.5uM U73122 treatment DMSO media ctrl.lif - DMSO/218:0300-0351-0464:c:5/5 z:60/90 - DMSO/218</t>
  </si>
  <si>
    <t>220120 C1-PARD6B C2-GATA3 C3-DAPI BF C4-FACTIN 7.5uM U73122 treatment DMSO media ctrl.lif - DMSO/218:0300-0416-0585:c:5/5 z:60/90 - DMSO/218</t>
  </si>
  <si>
    <t>220120 C1-PARD6B C2-GATA3 C3-DAPI BF C4-FACTIN 7.5uM U73122 treatment DMSO media ctrl.lif - DMSO/218:0300-0676-0633:c:5/5 z:60/90 - DMSO/218</t>
  </si>
  <si>
    <t>220120 C1-PARD6B C2-GATA3 C3-DAPI BF C4-FACTIN 7.5uM U73122 treatment DMSO media ctrl.lif - DMSO/218:0300-0663-0660:c:5/5 z:60/90 - DMSO/218</t>
  </si>
  <si>
    <t>220120 C1-PARD6B C2-GATA3 C3-DAPI BF C4-FACTIN 7.5uM U73122 treatment DMSO media ctrl.lif - DMSO/218:0300-0566-0598:c:5/5 z:60/90 - DMSO/218</t>
  </si>
  <si>
    <t>220120 C1-PARD6B C2-GATA3 C3-DAPI BF C4-FACTIN 7.5uM U73122 treatment DMSO media ctrl.lif - DMSO/218:0125-0410-0553:c:5/5 z:23/90 - DMSO/218</t>
  </si>
  <si>
    <t>220120 C1-PARD6B C2-GATA3 C3-DAPI BF C4-FACTIN 7.5uM U73122 treatment DMSO media ctrl.lif - DMSO/218:0125-0426-0600:c:5/5 z:23/90 - DMSO/218</t>
  </si>
  <si>
    <t>220120 C1-PARD6B C2-GATA3 C3-DAPI BF C4-FACTIN 7.5uM U73122 treatment DMSO media ctrl.lif - DMSO/218:0125-0522-0565:c:5/5 z:23/90 - DMSO/218</t>
  </si>
  <si>
    <t>220120 C1-PARD6B C2-GATA3 C3-DAPI BF C4-FACTIN 7.5uM U73122 treatment DMSO media ctrl.lif - DMSO/218:0125-0585-0448:c:5/5 z:23/90 - DMSO/218</t>
  </si>
  <si>
    <t>220120 C1-PARD6B C2-GATA3 C3-DAPI BF C4-FACTIN 7.5uM U73122 treatment DMSO media ctrl.lif - DMSO/218:0125-0578-0454:c:5/5 z:23/90 - DMSO/218</t>
  </si>
  <si>
    <t>220120 C1-PARD6B C2-GATA3 C3-DAPI BF C4-FACTIN 7.5uM U73122 treatment DMSO media ctrl.lif - DMSO/218:0125-0578-0527:c:5/5 z:23/90 - DMSO/218</t>
  </si>
  <si>
    <t>220120 C1-PARD6B C2-GATA3 C3-DAPI BF C4-FACTIN 7.5uM U73122 treatment DMSO media ctrl.lif - DMSO/217:0205-0295-0685:c:5/5 z:40/99 - DMSO/217</t>
  </si>
  <si>
    <t>220120 C1-PARD6B C2-GATA3 C3-DAPI BF C4-FACTIN 7.5uM U73122 treatment DMSO media ctrl.lif - DMSO/217:0205-0340-0710:c:5/5 z:40/99 - DMSO/217</t>
  </si>
  <si>
    <t>220120 C1-PARD6B C2-GATA3 C3-DAPI BF C4-FACTIN 7.5uM U73122 treatment DMSO media ctrl.lif - DMSO/217:0205-0378-0708:c:5/5 z:40/99 - DMSO/217</t>
  </si>
  <si>
    <t>220120 C1-PARD6B C2-GATA3 C3-DAPI BF C4-FACTIN 7.5uM U73122 treatment DMSO media ctrl.lif - DMSO/217:0205-0436-0806:c:5/5 z:40/99 - DMSO/217</t>
  </si>
  <si>
    <t>220120 C1-PARD6B C2-GATA3 C3-DAPI BF C4-FACTIN 7.5uM U73122 treatment DMSO media ctrl.lif - DMSO/217:0205-0465-0775:c:5/5 z:40/99 - DMSO/217</t>
  </si>
  <si>
    <t>220120 C1-PARD6B C2-GATA3 C3-DAPI BF C4-FACTIN 7.5uM U73122 treatment DMSO media ctrl.lif - DMSO/217:0205-0510-0694:c:5/5 z:40/99 - DMSO/217</t>
  </si>
  <si>
    <t>220120 C1-PARD6B C2-GATA3 C3-DAPI BF C4-FACTIN 7.5uM U73122 treatment DMSO media ctrl.lif - DMSO/217:0205-0301-0513:c:5/5 z:40/99 - DMSO/217</t>
  </si>
  <si>
    <t>220120 C1-PARD6B C2-GATA3 C3-DAPI BF C4-FACTIN 7.5uM U73122 treatment DMSO media ctrl.lif - DMSO/217:0205-0332-0541:c:5/5 z:40/99 - DMSO/217</t>
  </si>
  <si>
    <t>220120 C1-PARD6B C2-GATA3 C3-DAPI BF C4-FACTIN 7.5uM U73122 treatment DMSO media ctrl.lif - DMSO/217:0205-0398-0624:c:5/5 z:40/99 - DMSO/217</t>
  </si>
  <si>
    <t>220120 C1-PARD6B C2-GATA3 C3-DAPI BF C4-FACTIN 7.5uM U73122 treatment DMSO media ctrl.lif - DMSO/217:0120-0628-0546:c:5/5 z:21/99 - DMSO/217</t>
  </si>
  <si>
    <t>220120 C1-PARD6B C2-GATA3 C3-DAPI BF C4-FACTIN 7.5uM U73122 treatment DMSO media ctrl.lif - DMSO/217:0120-0649-0588:c:5/5 z:21/99 - DMSO/217</t>
  </si>
  <si>
    <t>220120 C1-PARD6B C2-GATA3 C3-DAPI BF C4-FACTIN 7.5uM U73122 treatment DMSO media ctrl.lif - DMSO/217:0120-0565-0617:c:5/5 z:21/99 - DMSO/217</t>
  </si>
  <si>
    <t>220120 C1-PARD6B C2-GATA3 C3-DAPI BF C4-FACTIN 7.5uM U73122 treatment DMSO media ctrl.lif - DMSO/217:0120-0511-0710:c:5/5 z:21/99 - DMSO/217</t>
  </si>
  <si>
    <t>220120 C1-PARD6B C2-GATA3 C3-DAPI BF C4-FACTIN 7.5uM U73122 treatment DMSO media ctrl.lif - DMSO/217:0120-0503-0688:c:5/5 z:21/99 - DMSO/217</t>
  </si>
  <si>
    <t>220120 C1-PARD6B C2-GATA3 C3-DAPI BF C4-FACTIN 7.5uM U73122 treatment DMSO media ctrl.lif - DMSO/217:0120-0561-0616:c:5/5 z:21/99 - DMSO/217</t>
  </si>
  <si>
    <t>220120 C1-PARD6B C2-GATA3 C3-DAPI BF C4-FACTIN 7.5uM U73122 treatment DMSO media ctrl.lif - DMSO/216:0205-0472-0378:c:5/5 z:41/85 - DMSO/216</t>
  </si>
  <si>
    <t>220120 C1-PARD6B C2-GATA3 C3-DAPI BF C4-FACTIN 7.5uM U73122 treatment DMSO media ctrl.lif - DMSO/216:0205-0493-0410:c:5/5 z:41/85 - DMSO/216</t>
  </si>
  <si>
    <t>220120 C1-PARD6B C2-GATA3 C3-DAPI BF C4-FACTIN 7.5uM U73122 treatment DMSO media ctrl.lif - DMSO/216:0205-0570-0385:c:5/5 z:41/85 - DMSO/216</t>
  </si>
  <si>
    <t>220120 C1-PARD6B C2-GATA3 C3-DAPI BF C4-FACTIN 7.5uM U73122 treatment DMSO media ctrl.lif - DMSO/216:0205-0649-0355:c:5/5 z:41/85 - DMSO/216</t>
  </si>
  <si>
    <t>220120 C1-PARD6B C2-GATA3 C3-DAPI BF C4-FACTIN 7.5uM U73122 treatment DMSO media ctrl.lif - DMSO/216:0205-0666-0388:c:5/5 z:41/85 - DMSO/216</t>
  </si>
  <si>
    <t>220120 C1-PARD6B C2-GATA3 C3-DAPI BF C4-FACTIN 7.5uM U73122 treatment DMSO media ctrl.lif - DMSO/216:0205-0671-0460:c:5/5 z:41/85 - DMSO/216</t>
  </si>
  <si>
    <t>220120 C1-PARD6B C2-GATA3 C3-DAPI BF C4-FACTIN 7.5uM U73122 treatment DMSO media ctrl.lif - DMSO/216:0170-0373-0468:c:5/5 z:31/85 - DMSO/216</t>
  </si>
  <si>
    <t>220120 C1-PARD6B C2-GATA3 C3-DAPI BF C4-FACTIN 7.5uM U73122 treatment DMSO media ctrl.lif - DMSO/216:0170-0412-0502:c:5/5 z:31/85 - DMSO/216</t>
  </si>
  <si>
    <t>220120 C1-PARD6B C2-GATA3 C3-DAPI BF C4-FACTIN 7.5uM U73122 treatment DMSO media ctrl.lif - DMSO/216:0170-0446-0460:c:5/5 z:31/85 - DMSO/216</t>
  </si>
  <si>
    <t>220120 C1-PARD6B C2-GATA3 C3-DAPI BF C4-FACTIN 7.5uM U73122 treatment DMSO media ctrl.lif - DMSO/216:0170-0407-0394:c:5/5 z:31/85 - DMSO/216</t>
  </si>
  <si>
    <t>220120 C1-PARD6B C2-GATA3 C3-DAPI BF C4-FACTIN 7.5uM U73122 treatment DMSO media ctrl.lif - DMSO/216:0170-0468-0415:c:5/5 z:31/85 - DMSO/216</t>
  </si>
  <si>
    <t>220120 C1-PARD6B C2-GATA3 C3-DAPI BF C4-FACTIN 7.5uM U73122 treatment DMSO media ctrl.lif - DMSO/216:0170-0441-0460:c:5/5 z:31/85 - DMSO/216</t>
  </si>
  <si>
    <t>220120 C1-PARD6B C2-GATA3 C3-DAPI BF C4-FACTIN 7.5uM U73122 treatment DMSO media ctrl.lif - DMSO/216:0170-0669-0375:c:5/5 z:31/85 - DMSO/216</t>
  </si>
  <si>
    <t>220120 C1-PARD6B C2-GATA3 C3-DAPI BF C4-FACTIN 7.5uM U73122 treatment DMSO media ctrl.lif - DMSO/216:0170-0631-0353:c:5/5 z:31/85 - DMSO/216</t>
  </si>
  <si>
    <t>220120 C1-PARD6B C2-GATA3 C3-DAPI BF C4-FACTIN 7.5uM U73122 treatment DMSO media ctrl.lif - DMSO/216:0170-0647-0451:c:5/5 z:31/85 - DMSO/216</t>
  </si>
  <si>
    <t>220120 C1-PARD6B C2-GATA3 C3-DAPI BF C4-FACTIN 7.5uM U73122 treatment DMSO media ctrl.lif - DMSO/216:0210-0537-0725:c:5/5 z:42/85 - DMSO/216</t>
  </si>
  <si>
    <t>220120 C1-PARD6B C2-GATA3 C3-DAPI BF C4-FACTIN 7.5uM U73122 treatment DMSO media ctrl.lif - DMSO/216:0210-0514-0693:c:5/5 z:42/85 - DMSO/216</t>
  </si>
  <si>
    <t>220120 C1-PARD6B C2-GATA3 C3-DAPI BF C4-FACTIN 7.5uM U73122 treatment DMSO media ctrl.lif - DMSO/216:0210-0582-0684:c:5/5 z:42/85 - DMSO/216</t>
  </si>
  <si>
    <t>220120 C1-PARD6B C2-GATA3 C3-DAPI BF C4-FACTIN 7.5uM U73122 treatment DMSO media ctrl.lif - DMSO/216:0210-0404-0643:c:5/5 z:42/85 - DMSO/216</t>
  </si>
  <si>
    <t>220120 C1-PARD6B C2-GATA3 C3-DAPI BF C4-FACTIN 7.5uM U73122 treatment DMSO media ctrl.lif - DMSO/216:0210-0400-0603:c:5/5 z:42/85 - DMSO/216</t>
  </si>
  <si>
    <t>220120 C1-PARD6B C2-GATA3 C3-DAPI BF C4-FACTIN 7.5uM U73122 treatment DMSO media ctrl.lif - DMSO/216:0210-0464-0634:c:5/5 z:42/85 - DMSO/216</t>
  </si>
  <si>
    <t>220120 C1-PARD6B C2-GATA3 C3-DAPI BF C4-FACTIN 7.5uM U73122 treatment DMSO media ctrl.lif - DMSO/216:0170-0743-0616:c:5/5 z:34/85 - DMSO/216</t>
  </si>
  <si>
    <t>220120 C1-PARD6B C2-GATA3 C3-DAPI BF C4-FACTIN 7.5uM U73122 treatment DMSO media ctrl.lif - DMSO/216:0170-0654-0603:c:5/5 z:34/85 - DMSO/216</t>
  </si>
  <si>
    <t>220120 C1-PARD6B C2-GATA3 C3-DAPI BF C4-FACTIN 7.5uM U73122 treatment DMSO media ctrl.lif - DMSO/216:0170-0673-0555:c:5/5 z:34/85 - DMSO/216</t>
  </si>
  <si>
    <t>220120 C1-PARD6B C2-GATA3 C3-DAPI BF C4-FACTIN 7.5uM U73122 treatment DMSO media ctrl.lif - DMSO/216:0170-0677-0365:c:5/5 z:34/85 - DMSO/216</t>
  </si>
  <si>
    <t>220120 C1-PARD6B C2-GATA3 C3-DAPI BF C4-FACTIN 7.5uM U73122 treatment DMSO media ctrl.lif - DMSO/216:0170-0687-0406:c:5/5 z:34/85 - DMSO/216</t>
  </si>
  <si>
    <t>220120 C1-PARD6B C2-GATA3 C3-DAPI BF C4-FACTIN 7.5uM U73122 treatment DMSO media ctrl.lif - DMSO/216:0170-0666-0466:c:5/5 z:34/85 - DMSO/216</t>
  </si>
  <si>
    <t>220120 C1-PARD6B C2-GATA3 C3-DAPI BF C4-FACTIN 7.5uM U73122 treatment DMSO media ctrl.lif - DMSO/214:0230-0239-0619:c:5/5 z:46/104 - DMSO/214</t>
  </si>
  <si>
    <t>220120 C1-PARD6B C2-GATA3 C3-DAPI BF C4-FACTIN 7.5uM U73122 treatment DMSO media ctrl.lif - DMSO/214:0230-0273-0600:c:5/5 z:46/104 - DMSO/214</t>
  </si>
  <si>
    <t>220120 C1-PARD6B C2-GATA3 C3-DAPI BF C4-FACTIN 7.5uM U73122 treatment DMSO media ctrl.lif - DMSO/214:0230-0273-0678:c:5/5 z:46/104 - DMSO/214</t>
  </si>
  <si>
    <t>220120 C1-PARD6B C2-GATA3 C3-DAPI BF C4-FACTIN 7.5uM U73122 treatment DMSO media ctrl.lif - DMSO/214:0230-0277-0719:c:5/5 z:46/104 - DMSO/214</t>
  </si>
  <si>
    <t>220120 C1-PARD6B C2-GATA3 C3-DAPI BF C4-FACTIN 7.5uM U73122 treatment DMSO media ctrl.lif - DMSO/214:0230-0300-0724:c:5/5 z:46/104 - DMSO/214</t>
  </si>
  <si>
    <t>220120 C1-PARD6B C2-GATA3 C3-DAPI BF C4-FACTIN 7.5uM U73122 treatment DMSO media ctrl.lif - DMSO/214:0230-0332-0740:c:5/5 z:46/104 - DMSO/214</t>
  </si>
  <si>
    <t>220120 C1-PARD6B C2-GATA3 C3-DAPI BF C4-FACTIN 7.5uM U73122 treatment DMSO media ctrl.lif - DMSO/214:0230-0373-0787:c:5/5 z:46/104 - DMSO/214</t>
  </si>
  <si>
    <t>220120 C1-PARD6B C2-GATA3 C3-DAPI BF C4-FACTIN 7.5uM U73122 treatment DMSO media ctrl.lif - DMSO/214:0230-0403-0783:c:5/5 z:46/104 - DMSO/214</t>
  </si>
  <si>
    <t>220120 C1-PARD6B C2-GATA3 C3-DAPI BF C4-FACTIN 7.5uM U73122 treatment DMSO media ctrl.lif - DMSO/214:0230-0431-0790:c:5/5 z:46/104 - DMSO/214</t>
  </si>
  <si>
    <t>220120 C1-PARD6B C2-GATA3 C3-DAPI BF C4-FACTIN 7.5uM U73122 treatment DMSO media ctrl.lif - DMSO/214:0230-0723-0626:c:5/5 z:46/104 - DMSO/214</t>
  </si>
  <si>
    <t>220120 C1-PARD6B C2-GATA3 C3-DAPI BF C4-FACTIN 7.5uM U73122 treatment DMSO media ctrl.lif - DMSO/214:0230-0702-0626:c:5/5 z:46/104 - DMSO/214</t>
  </si>
  <si>
    <t>220120 C1-PARD6B C2-GATA3 C3-DAPI BF C4-FACTIN 7.5uM U73122 treatment DMSO media ctrl.lif - DMSO/214:0230-0695-0582:c:5/5 z:46/104 - DMSO/214</t>
  </si>
  <si>
    <t>220120 C1-PARD6B C2-GATA3 C3-DAPI BF C4-FACTIN 7.5uM U73122 treatment DMSO media ctrl.lif - DMSO/214:0230-0666-0721:c:5/5 z:46/104 - DMSO/214</t>
  </si>
  <si>
    <t>220120 C1-PARD6B C2-GATA3 C3-DAPI BF C4-FACTIN 7.5uM U73122 treatment DMSO media ctrl.lif - DMSO/214:0230-0655-0722:c:5/5 z:46/104 - DMSO/214</t>
  </si>
  <si>
    <t>220120 C1-PARD6B C2-GATA3 C3-DAPI BF C4-FACTIN 7.5uM U73122 treatment DMSO media ctrl.lif - DMSO/214:0230-0591-0752:c:5/5 z:46/104 - DMSO/214</t>
  </si>
  <si>
    <t>220120 C1-PARD6B C2-GATA3 C3-DAPI BF C4-FACTIN 7.5uM U73122 treatment DMSO media ctrl.lif - DMSO/214:0230-0541-0801:c:5/5 z:46/104 - DMSO/214</t>
  </si>
  <si>
    <t>220120 C1-PARD6B C2-GATA3 C3-DAPI BF C4-FACTIN 7.5uM U73122 treatment DMSO media ctrl.lif - DMSO/214:0230-0548-0767:c:5/5 z:46/104 - DMSO/214</t>
  </si>
  <si>
    <t>220120 C1-PARD6B C2-GATA3 C3-DAPI BF C4-FACTIN 7.5uM U73122 treatment DMSO media ctrl.lif - DMSO/214:0230-0591-0753:c:5/5 z:46/104 - DMSO/214</t>
  </si>
  <si>
    <t>220120 C1-PARD6B C2-GATA3 C3-DAPI BF C4-FACTIN 7.5uM U73122 treatment DMSO media ctrl.lif - DMSO/213:0180-0686-0472:c:5/5 z:36/76 - DMSO/213</t>
  </si>
  <si>
    <t>220120 C1-PARD6B C2-GATA3 C3-DAPI BF C4-FACTIN 7.5uM U73122 treatment DMSO media ctrl.lif - DMSO/213:0180-0675-0493:c:5/5 z:36/76 - DMSO/213</t>
  </si>
  <si>
    <t>220120 C1-PARD6B C2-GATA3 C3-DAPI BF C4-FACTIN 7.5uM U73122 treatment DMSO media ctrl.lif - DMSO/213:0180-0643-0536:c:5/5 z:36/76 - DMSO/213</t>
  </si>
  <si>
    <t>220120 C1-PARD6B C2-GATA3 C3-DAPI BF C4-FACTIN 7.5uM U73122 treatment DMSO media ctrl.lif - DMSO/213:0180-0722-0620:c:5/5 z:36/76 - DMSO/213</t>
  </si>
  <si>
    <t>220120 C1-PARD6B C2-GATA3 C3-DAPI BF C4-FACTIN 7.5uM U73122 treatment DMSO media ctrl.lif - DMSO/213:0180-0713-0614:c:5/5 z:36/76 - DMSO/213</t>
  </si>
  <si>
    <t>220120 C1-PARD6B C2-GATA3 C3-DAPI BF C4-FACTIN 7.5uM U73122 treatment DMSO media ctrl.lif - DMSO/213:0180-0663-0568:c:5/5 z:36/76 - DMSO/213</t>
  </si>
  <si>
    <t>220120 C1-PARD6B C2-GATA3 C3-DAPI BF C4-FACTIN 7.5uM U73122 treatment DMSO media ctrl.lif - DMSO/213:0180-0469-0708:c:5/5 z:36/76 - DMSO/213</t>
  </si>
  <si>
    <t>220120 C1-PARD6B C2-GATA3 C3-DAPI BF C4-FACTIN 7.5uM U73122 treatment DMSO media ctrl.lif - DMSO/213:0180-0468-0669:c:5/5 z:36/76 - DMSO/213</t>
  </si>
  <si>
    <t>220120 C1-PARD6B C2-GATA3 C3-DAPI BF C4-FACTIN 7.5uM U73122 treatment DMSO media ctrl.lif - DMSO/213:0180-0515-0618:c:5/5 z:36/76 - DMSO/213</t>
  </si>
  <si>
    <t>220120 C1-PARD6B C2-GATA3 C3-DAPI BF C4-FACTIN 7.5uM U73122 treatment DMSO media ctrl.lif - DMSO/213:0180-0355-0619:c:5/5 z:36/76 - DMSO/213</t>
  </si>
  <si>
    <t>220120 C1-PARD6B C2-GATA3 C3-DAPI BF C4-FACTIN 7.5uM U73122 treatment DMSO media ctrl.lif - DMSO/213:0180-0427-0581:c:5/5 z:36/76 - DMSO/213</t>
  </si>
  <si>
    <t>220120 C1-PARD6B C2-GATA3 C3-DAPI BF C4-FACTIN 7.5uM U73122 treatment DMSO media ctrl.lif - DMSO/213:0180-0432-0622:c:5/5 z:36/76 - DMSO/213</t>
  </si>
  <si>
    <t>220120 C1-PARD6B C2-GATA3 C3-DAPI BF C4-FACTIN 7.5uM U73122 treatment DMSO media ctrl.lif - DMSO/213:0180-0360-0451:c:5/5 z:36/76 - DMSO/213</t>
  </si>
  <si>
    <t>220120 C1-PARD6B C2-GATA3 C3-DAPI BF C4-FACTIN 7.5uM U73122 treatment DMSO media ctrl.lif - DMSO/213:0180-0371-0438:c:5/5 z:36/76 - DMSO/213</t>
  </si>
  <si>
    <t>220120 C1-PARD6B C2-GATA3 C3-DAPI BF C4-FACTIN 7.5uM U73122 treatment DMSO media ctrl.lif - DMSO/213:0180-0441-0458:c:5/5 z:36/76 - DMSO/213</t>
  </si>
  <si>
    <t>220120 C1-PARD6B C2-GATA3 C3-DAPI BF C4-FACTIN 7.5uM U73122 treatment DMSO media ctrl.lif - DMSO/213:0180-0543-0348:c:5/5 z:36/76 - DMSO/213</t>
  </si>
  <si>
    <t>220120 C1-PARD6B C2-GATA3 C3-DAPI BF C4-FACTIN 7.5uM U73122 treatment DMSO media ctrl.lif - DMSO/213:0180-0548-0386:c:5/5 z:36/76 - DMSO/213</t>
  </si>
  <si>
    <t>220120 C1-PARD6B C2-GATA3 C3-DAPI BF C4-FACTIN 7.5uM U73122 treatment DMSO media ctrl.lif - DMSO/213:0180-0498-0459:c:5/5 z:36/76 - DMSO/213</t>
  </si>
  <si>
    <t>220120 C1-PARD6B C2-GATA3 C3-DAPI BF C4-FACTIN 7.5uM U73122 treatment DMSO media ctrl.lif - DMSO/213:0180-0691-0471:c:5/5 z:36/76 - DMSO/213</t>
  </si>
  <si>
    <t>220120 C1-PARD6B C2-GATA3 C3-DAPI BF C4-FACTIN 7.5uM U73122 treatment DMSO media ctrl.lif - DMSO/213:0180-0708-0488:c:5/5 z:36/76 - DMSO/213</t>
  </si>
  <si>
    <t>220120 C1-PARD6B C2-GATA3 C3-DAPI BF C4-FACTIN 7.5uM U73122 treatment DMSO media ctrl.lif - DMSO/213:0180-0642-0562:c:5/5 z:36/76 - DMSO/213</t>
  </si>
  <si>
    <t>220120 C1-PARD6B C2-GATA3 C3-DAPI BF C4-FACTIN 7.5uM U73122 treatment DMSO media ctrl.lif - DMSO/211:0145-0459-0371:c:5/5 z:29/81 - DMSO/211</t>
  </si>
  <si>
    <t>220120 C1-PARD6B C2-GATA3 C3-DAPI BF C4-FACTIN 7.5uM U73122 treatment DMSO media ctrl.lif - DMSO/211:0145-0476-0389:c:5/5 z:29/81 - DMSO/211</t>
  </si>
  <si>
    <t>220120 C1-PARD6B C2-GATA3 C3-DAPI BF C4-FACTIN 7.5uM U73122 treatment DMSO media ctrl.lif - DMSO/211:0145-0561-0359:c:5/5 z:29/81 - DMSO/211</t>
  </si>
  <si>
    <t>220120 C1-PARD6B C2-GATA3 C3-DAPI BF C4-FACTIN 7.5uM U73122 treatment DMSO media ctrl.lif - DMSO/211:0175-0616-0328:c:5/5 z:35/81 - DMSO/211</t>
  </si>
  <si>
    <t>220120 C1-PARD6B C2-GATA3 C3-DAPI BF C4-FACTIN 7.5uM U73122 treatment DMSO media ctrl.lif - DMSO/211:0175-0669-0370:c:5/5 z:35/81 - DMSO/211</t>
  </si>
  <si>
    <t>220120 C1-PARD6B C2-GATA3 C3-DAPI BF C4-FACTIN 7.5uM U73122 treatment DMSO media ctrl.lif - DMSO/211:0175-0541-0389:c:5/5 z:35/81 - DMSO/211</t>
  </si>
  <si>
    <t>220120 C1-PARD6B C2-GATA3 C3-DAPI BF C4-FACTIN 7.5uM U73122 treatment DMSO media ctrl.lif - DMSO/211:0175-0730-0567:c:5/5 z:35/81 - DMSO/211</t>
  </si>
  <si>
    <t>220120 C1-PARD6B C2-GATA3 C3-DAPI BF C4-FACTIN 7.5uM U73122 treatment DMSO media ctrl.lif - DMSO/211:0175-0692-0563:c:5/5 z:35/81 - DMSO/211</t>
  </si>
  <si>
    <t>220120 C1-PARD6B C2-GATA3 C3-DAPI BF C4-FACTIN 7.5uM U73122 treatment DMSO media ctrl.lif - DMSO/211:0175-0625-0613:c:5/5 z:35/81 - DMSO/211</t>
  </si>
  <si>
    <t>220120 C1-PARD6B C2-GATA3 C3-DAPI BF C4-FACTIN 7.5uM U73122 treatment DMSO media ctrl.lif - DMSO/211:0175-0632-0676:c:5/5 z:35/81 - DMSO/211</t>
  </si>
  <si>
    <t>220120 C1-PARD6B C2-GATA3 C3-DAPI BF C4-FACTIN 7.5uM U73122 treatment DMSO media ctrl.lif - DMSO/211:0175-0589-0625:c:5/5 z:35/81 - DMSO/211</t>
  </si>
  <si>
    <t>220120 C1-PARD6B C2-GATA3 C3-DAPI BF C4-FACTIN 7.5uM U73122 treatment DMSO media ctrl.lif - DMSO/211:0175-0581-0665:c:5/5 z:35/81 - DMSO/211</t>
  </si>
  <si>
    <t>220120 C1-PARD6B C2-GATA3 C3-DAPI BF C4-FACTIN 7.5uM U73122 treatment DMSO media ctrl.lif - DMSO/202:0155-0447-0503:c:5/5 z:31/71 - DMSO/202</t>
  </si>
  <si>
    <t>220120 C1-PARD6B C2-GATA3 C3-DAPI BF C4-FACTIN 7.5uM U73122 treatment DMSO media ctrl.lif - DMSO/202:0155-0410-0503:c:5/5 z:31/71 - DMSO/202</t>
  </si>
  <si>
    <t>220120 C1-PARD6B C2-GATA3 C3-DAPI BF C4-FACTIN 7.5uM U73122 treatment DMSO media ctrl.lif - DMSO/202:0155-0469-0625:c:5/5 z:31/71 - DMSO/202</t>
  </si>
  <si>
    <t>220120 C1-PARD6B C2-GATA3 C3-DAPI BF C4-FACTIN 7.5uM U73122 treatment DMSO media ctrl.lif - DMSO/202:0155-0567-0685:c:5/5 z:31/71 - DMSO/202</t>
  </si>
  <si>
    <t>220120 C1-PARD6B C2-GATA3 C3-DAPI BF C4-FACTIN 7.5uM U73122 treatment DMSO media ctrl.lif - DMSO/202:0155-0544-0724:c:5/5 z:31/71 - DMSO/202</t>
  </si>
  <si>
    <t>220120 C1-PARD6B C2-GATA3 C3-DAPI BF C4-FACTIN 7.5uM U73122 treatment DMSO media ctrl.lif - DMSO/202:0155-0453-0637:c:5/5 z:31/71 - DMSO/202</t>
  </si>
  <si>
    <t>220120 C1-PARD6B C2-GATA3 C3-DAPI BF C4-FACTIN 7.5uM U73122 treatment DMSO media ctrl.lif - DMSO/202:0155-0271-0741:c:5/5 z:31/71 - DMSO/202</t>
  </si>
  <si>
    <t>220120 C1-PARD6B C2-GATA3 C3-DAPI BF C4-FACTIN 7.5uM U73122 treatment DMSO media ctrl.lif - DMSO/202:0155-0280-0613:c:5/5 z:31/71 - DMSO/202</t>
  </si>
  <si>
    <t>220120 C1-PARD6B C2-GATA3 C3-DAPI BF C4-FACTIN 7.5uM U73122 treatment DMSO media ctrl.lif - DMSO/202:0155-0328-0630:c:5/5 z:31/71 - DMSO/202</t>
  </si>
  <si>
    <t>220120 C1-PARD6B C2-GATA3 C3-DAPI BF C4-FACTIN 7.5uM U73122 treatment DMSO media ctrl.lif - ctrl media/201:0185-0329-0554:c:5/5 z:37/90 - ctrl media/201</t>
  </si>
  <si>
    <t>220120 C1-PARD6B C2-GATA3 C3-DAPI BF C4-FACTIN 7.5uM U73122 treatment DMSO media ctrl.lif - ctrl media/201:0185-0363-0584:c:5/5 z:37/90 - ctrl media/201</t>
  </si>
  <si>
    <t>220120 C1-PARD6B C2-GATA3 C3-DAPI BF C4-FACTIN 7.5uM U73122 treatment DMSO media ctrl.lif - ctrl media/201:0185-0430-0609:c:5/5 z:37/90 - ctrl media/201</t>
  </si>
  <si>
    <t>220120 C1-PARD6B C2-GATA3 C3-DAPI BF C4-FACTIN 7.5uM U73122 treatment DMSO media ctrl.lif - ctrl media/201:0185-0419-0691:c:5/5 z:37/90 - ctrl media/201</t>
  </si>
  <si>
    <t>220120 C1-PARD6B C2-GATA3 C3-DAPI BF C4-FACTIN 7.5uM U73122 treatment DMSO media ctrl.lif - ctrl media/201:0185-0492-0677:c:5/5 z:37/90 - ctrl media/201</t>
  </si>
  <si>
    <t>220120 C1-PARD6B C2-GATA3 C3-DAPI BF C4-FACTIN 7.5uM U73122 treatment DMSO media ctrl.lif - ctrl media/201:0185-0429-0612:c:5/5 z:37/90 - ctrl media/201</t>
  </si>
  <si>
    <t>220120 C1-PARD6B C2-GATA3 C3-DAPI BF C4-FACTIN 7.5uM U73122 treatment DMSO media ctrl.lif - ctrl media/201:0185-0655-0544:c:5/5 z:37/90 - ctrl media/201</t>
  </si>
  <si>
    <t>220120 C1-PARD6B C2-GATA3 C3-DAPI BF C4-FACTIN 7.5uM U73122 treatment DMSO media ctrl.lif - ctrl media/201:0185-0637-0537:c:5/5 z:37/90 - ctrl media/201</t>
  </si>
  <si>
    <t>220120 C1-PARD6B C2-GATA3 C3-DAPI BF C4-FACTIN 7.5uM U73122 treatment DMSO media ctrl.lif - ctrl media/201:0185-0563-0506:c:5/5 z:37/90 - ctrl media/201</t>
  </si>
  <si>
    <t>220120 C1-PARD6B C2-GATA3 C3-DAPI BF C4-FACTIN 7.5uM U73122 treatment DMSO media ctrl.lif - ctrl media/201:0115-0540-0419:c:5/5 z:23/90 - ctrl media/201</t>
  </si>
  <si>
    <t>220120 C1-PARD6B C2-GATA3 C3-DAPI BF C4-FACTIN 7.5uM U73122 treatment DMSO media ctrl.lif - ctrl media/201:0115-0511-0437:c:5/5 z:23/90 - ctrl media/201</t>
  </si>
  <si>
    <t>220120 C1-PARD6B C2-GATA3 C3-DAPI BF C4-FACTIN 7.5uM U73122 treatment DMSO media ctrl.lif - ctrl media/201:0115-0433-0523:c:5/5 z:23/90 - ctrl media/201</t>
  </si>
  <si>
    <t>220120 C1-PARD6B C2-GATA3 C3-DAPI BF C4-FACTIN 7.5uM U73122 treatment DMSO media ctrl.lif - ctrl media/201:0210-0380-0343:c:5/5 z:40/90 - ctrl media/201</t>
  </si>
  <si>
    <t>220120 C1-PARD6B C2-GATA3 C3-DAPI BF C4-FACTIN 7.5uM U73122 treatment DMSO media ctrl.lif - ctrl media/201:0210-0393-0356:c:5/5 z:40/90 - ctrl media/201</t>
  </si>
  <si>
    <t>220120 C1-PARD6B C2-GATA3 C3-DAPI BF C4-FACTIN 7.5uM U73122 treatment DMSO media ctrl.lif - ctrl media/201:0210-0415-0388:c:5/5 z:40/90 - ctrl media/201</t>
  </si>
  <si>
    <t>220120 C1-PARD6B C2-GATA3 C3-DAPI BF C4-FACTIN 7.5uM U73122 treatment DMSO media ctrl.lif - ctrl media/201:0210-0586-0350:c:5/5 z:40/90 - ctrl media/201</t>
  </si>
  <si>
    <t>220120 C1-PARD6B C2-GATA3 C3-DAPI BF C4-FACTIN 7.5uM U73122 treatment DMSO media ctrl.lif - ctrl media/201:0210-0580-0380:c:5/5 z:40/90 - ctrl media/201</t>
  </si>
  <si>
    <t>220120 C1-PARD6B C2-GATA3 C3-DAPI BF C4-FACTIN 7.5uM U73122 treatment DMSO media ctrl.lif - ctrl media/201:0210-0536-0397:c:5/5 z:40/90 - ctrl media/201</t>
  </si>
  <si>
    <t>20181227 c1 phalloidin c2 pard6 c3 gata3.lif - test/70:0188-0239-0374:c:3/5 z:38/73 - test/70</t>
  </si>
  <si>
    <t>20181227 c1 phalloidin c2 pard6 c3 gata3.lif - test/70:0188-0252-0411:c:3/5 z:38/73 - test/70</t>
  </si>
  <si>
    <t>20181227 c1 phalloidin c2 pard6 c3 gata3.lif - test/70:0188-0346-0403:c:3/5 z:38/73 - test/70</t>
  </si>
  <si>
    <t>20181227 c1 phalloidin c2 pard6 c3 gata3.lif - test/70:0188-0379-0294:c:3/5 z:38/73 - test/70</t>
  </si>
  <si>
    <t>20181227 c1 phalloidin c2 pard6 c3 gata3.lif - test/70:0188-0405-0351:c:3/5 z:38/73 - test/70</t>
  </si>
  <si>
    <t>20181227 c1 phalloidin c2 pard6 c3 gata3.lif - test/70:0188-0463-0411:c:3/5 z:38/73 - test/70</t>
  </si>
  <si>
    <t>20181227 c1 phalloidin c2 pard6 c3 gata3.lif - test/70:0188-0272-0626:c:3/5 z:38/73 - test/70</t>
  </si>
  <si>
    <t>20181227 c1 phalloidin c2 pard6 c3 gata3.lif - test/70:0188-0293-0599:c:3/5 z:38/73 - test/70</t>
  </si>
  <si>
    <t>20181227 c1 phalloidin c2 pard6 c3 gata3.lif - test/70:0188-0310-0528:c:3/5 z:38/73 - test/70</t>
  </si>
  <si>
    <t>20181227 c1 phalloidin c2 pard6 c3 gata3.lif - test/70:0188-0652-0603:c:3/5 z:38/73 - test/70</t>
  </si>
  <si>
    <t>20181227 c1 phalloidin c2 pard6 c3 gata3.lif - test/70:0188-0643-0605:c:3/5 z:38/73 - test/70</t>
  </si>
  <si>
    <t>20181227 c1 phalloidin c2 pard6 c3 gata3.lif - test/70:0188-0606-0550:c:3/5 z:38/73 - test/70</t>
  </si>
  <si>
    <t>20181227 c1 phalloidin c2 pard6 c3 gata3.lif - test/70:0188-0680-0442:c:3/5 z:38/73 - test/70</t>
  </si>
  <si>
    <t>20181227 c1 phalloidin c2 pard6 c3 gata3.lif - test/70:0188-0656-0461:c:3/5 z:38/73 - test/70</t>
  </si>
  <si>
    <t>20181227 c1 phalloidin c2 pard6 c3 gata3.lif - test/70:0188-0535-0483:c:3/5 z:38/73 - test/70</t>
  </si>
  <si>
    <t>20181227 c1 phalloidin c2 pard6 c3 gata3.lif - test/69:0213-0309-0629:c:3/5 z:43/73 - test/69</t>
  </si>
  <si>
    <t>20181227 c1 phalloidin c2 pard6 c3 gata3.lif - test/69:0213-0358-0642:c:3/5 z:43/73 - test/69</t>
  </si>
  <si>
    <t>20181227 c1 phalloidin c2 pard6 c3 gata3.lif - test/69:0213-0395-0563:c:3/5 z:43/73 - test/69</t>
  </si>
  <si>
    <t>20181227 c1 phalloidin c2 pard6 c3 gata3.lif - test/69:0173-0548-0553:c:3/5 z:35/73 - test/69</t>
  </si>
  <si>
    <t>20181227 c1 phalloidin c2 pard6 c3 gata3.lif - test/69:0173-0551-0604:c:3/5 z:35/73 - test/69</t>
  </si>
  <si>
    <t>20181227 c1 phalloidin c2 pard6 c3 gata3.lif - test/69:0173-0509-0501:c:3/5 z:35/73 - test/69</t>
  </si>
  <si>
    <t>20181227 c1 phalloidin c2 pard6 c3 gata3.lif - test/69:0133-0575-0543:c:3/5 z:27/73 - test/69</t>
  </si>
  <si>
    <t>20181227 c1 phalloidin c2 pard6 c3 gata3.lif - test/69:0133-0525-0600:c:3/5 z:27/73 - test/69</t>
  </si>
  <si>
    <t>20181227 c1 phalloidin c2 pard6 c3 gata3.lif - test/69:0133-0461-0470:c:3/5 z:27/73 - test/69</t>
  </si>
  <si>
    <t>20181227 c1 phalloidin c2 pard6 c3 gata3.lif - test/69:0133-0317-0484:c:3/5 z:27/73 - test/69</t>
  </si>
  <si>
    <t>20181227 c1 phalloidin c2 pard6 c3 gata3.lif - test/69:0133-0332-0411:c:3/5 z:27/73 - test/69</t>
  </si>
  <si>
    <t>20181227 c1 phalloidin c2 pard6 c3 gata3.lif - test/69:0133-0460-0471:c:3/5 z:27/73 - test/69</t>
  </si>
  <si>
    <t>20181227 c1 phalloidin c2 pard6 c3 gata3.lif - test/69:0178-0120-0388:c:3/5 z:36/73 - test/69</t>
  </si>
  <si>
    <t>20181227 c1 phalloidin c2 pard6 c3 gata3.lif - test/69:0178-0189-0374:c:3/5 z:36/73 - test/69</t>
  </si>
  <si>
    <t>20181227 c1 phalloidin c2 pard6 c3 gata3.lif - test/69:0178-0270-0417:c:3/5 z:36/73 - test/69</t>
  </si>
  <si>
    <t>20181227 c1 phalloidin c2 pard6 c3 gata3.lif - test/68:0208-0194-0392:c:3/5 z:42/73 - test/68</t>
  </si>
  <si>
    <t>20181227 c1 phalloidin c2 pard6 c3 gata3.lif - test/68:0208-0233-0403:c:3/5 z:42/73 - test/68</t>
  </si>
  <si>
    <t>20181227 c1 phalloidin c2 pard6 c3 gata3.lif - test/68:0208-0290-0389:c:3/5 z:42/73 - test/68</t>
  </si>
  <si>
    <t>20181227 c1 phalloidin c2 pard6 c3 gata3.lif - test/68:0208-0342-0298:c:3/5 z:42/73 - test/68</t>
  </si>
  <si>
    <t>20181227 c1 phalloidin c2 pard6 c3 gata3.lif - test/68:0208-0348-0330:c:3/5 z:42/73 - test/68</t>
  </si>
  <si>
    <t>20181227 c1 phalloidin c2 pard6 c3 gata3.lif - test/68:0208-0411-0436:c:3/5 z:42/73 - test/68</t>
  </si>
  <si>
    <t>20181227 c1 phalloidin c2 pard6 c3 gata3.lif - test/68:0208-0504-0257:c:3/5 z:42/73 - test/68</t>
  </si>
  <si>
    <t>20181227 c1 phalloidin c2 pard6 c3 gata3.lif - test/68:0208-0525-0259:c:3/5 z:42/73 - test/68</t>
  </si>
  <si>
    <t>20181227 c1 phalloidin c2 pard6 c3 gata3.lif - test/68:0208-0469-0322:c:3/5 z:42/73 - test/68</t>
  </si>
  <si>
    <t>20181227 c1 phalloidin c2 pard6 c3 gata3.lif - test/68:0208-0644-0425:c:3/5 z:42/73 - test/68</t>
  </si>
  <si>
    <t>20181227 c1 phalloidin c2 pard6 c3 gata3.lif - test/68:0208-0602-0467:c:3/5 z:42/73 - test/68</t>
  </si>
  <si>
    <t>20181227 c1 phalloidin c2 pard6 c3 gata3.lif - test/68:0208-0578-0386:c:3/5 z:42/73 - test/68</t>
  </si>
  <si>
    <t>20181227 c1 phalloidin c2 pard6 c3 gata3.lif - test/68:0208-0696-0582:c:3/5 z:42/73 - test/68</t>
  </si>
  <si>
    <t>20181227 c1 phalloidin c2 pard6 c3 gata3.lif - test/68:0208-0665-0629:c:3/5 z:42/73 - test/68</t>
  </si>
  <si>
    <t>20181227 c1 phalloidin c2 pard6 c3 gata3.lif - test/68:0208-0574-0614:c:3/5 z:42/73 - test/68</t>
  </si>
  <si>
    <t>20181227 c1 phalloidin c2 pard6 c3 gata3.lif - test/68:0208-0526-0766:c:3/5 z:42/73 - test/68</t>
  </si>
  <si>
    <t>20181227 c1 phalloidin c2 pard6 c3 gata3.lif - test/68:0208-0560-0759:c:3/5 z:42/73 - test/68</t>
  </si>
  <si>
    <t>20181227 c1 phalloidin c2 pard6 c3 gata3.lif - test/68:0208-0500-0691:c:3/5 z:42/73 - test/68</t>
  </si>
  <si>
    <t>20181227 c1 phalloidin c2 pard6 c3 gata3.lif - test/68:0208-0297-0774:c:3/5 z:42/73 - test/68</t>
  </si>
  <si>
    <t>20181227 c1 phalloidin c2 pard6 c3 gata3.lif - test/68:0208-0334-0756:c:3/5 z:42/73 - test/68</t>
  </si>
  <si>
    <t>20181227 c1 phalloidin c2 pard6 c3 gata3.lif - test/68:0208-0368-0694:c:3/5 z:42/73 - test/68</t>
  </si>
  <si>
    <t>20181227 c1 phalloidin c2 pard6 c3 gata3.lif - test/68:0208-0129-0603:c:3/5 z:42/73 - test/68</t>
  </si>
  <si>
    <t>20181227 c1 phalloidin c2 pard6 c3 gata3.lif - test/68:0208-0179-0621:c:3/5 z:42/73 - test/68</t>
  </si>
  <si>
    <t>20181227 c1 phalloidin c2 pard6 c3 gata3.lif - test/68:0208-0233-0588:c:3/5 z:42/73 - test/68</t>
  </si>
  <si>
    <t>190406 Ctrl DMSO Inhibitor C1 DAPI C2 BF C3 Factin C4 Gata3 C5 Pard6.lif - Inhibitor/105:0163-0423-0361:c:3/5 z:33/61 - Inhibitor/105</t>
  </si>
  <si>
    <t>190406 Ctrl DMSO Inhibitor C1 DAPI C2 BF C3 Factin C4 Gata3 C5 Pard6.lif - Inhibitor/105:0163-0456-0370:c:3/5 z:33/61 - Inhibitor/105</t>
  </si>
  <si>
    <t>190406 Ctrl DMSO Inhibitor C1 DAPI C2 BF C3 Factin C4 Gata3 C5 Pard6.lif - Inhibitor/105:0163-0563-0333:c:3/5 z:33/61 - Inhibitor/105</t>
  </si>
  <si>
    <t>190406 Ctrl DMSO Inhibitor C1 DAPI C2 BF C3 Factin C4 Gata3 C5 Pard6.lif - Inhibitor/105:0163-0614-0255:c:3/5 z:33/61 - Inhibitor/105</t>
  </si>
  <si>
    <t>190406 Ctrl DMSO Inhibitor C1 DAPI C2 BF C3 Factin C4 Gata3 C5 Pard6.lif - Inhibitor/105:0163-0608-0253:c:3/5 z:33/61 - Inhibitor/105</t>
  </si>
  <si>
    <t>190406 Ctrl DMSO Inhibitor C1 DAPI C2 BF C3 Factin C4 Gata3 C5 Pard6.lif - Inhibitor/105:0163-0684-0357:c:3/5 z:33/61 - Inhibitor/105</t>
  </si>
  <si>
    <t>190406 Ctrl DMSO Inhibitor C1 DAPI C2 BF C3 Factin C4 Gata3 C5 Pard6.lif - Inhibitor/105:0133-0799-0481:c:3/5 z:26/61 - Inhibitor/105</t>
  </si>
  <si>
    <t>190406 Ctrl DMSO Inhibitor C1 DAPI C2 BF C3 Factin C4 Gata3 C5 Pard6.lif - Inhibitor/105:0133-0783-0541:c:3/5 z:26/61 - Inhibitor/105</t>
  </si>
  <si>
    <t>190406 Ctrl DMSO Inhibitor C1 DAPI C2 BF C3 Factin C4 Gata3 C5 Pard6.lif - Inhibitor/105:0133-0735-0438:c:3/5 z:26/61 - Inhibitor/105</t>
  </si>
  <si>
    <t>190406 Ctrl DMSO Inhibitor C1 DAPI C2 BF C3 Factin C4 Gata3 C5 Pard6.lif - Inhibitor/105:0133-0745-0330:c:3/5 z:26/61 - Inhibitor/105</t>
  </si>
  <si>
    <t>190406 Ctrl DMSO Inhibitor C1 DAPI C2 BF C3 Factin C4 Gata3 C5 Pard6.lif - Inhibitor/105:0133-0731-0432:c:3/5 z:26/61 - Inhibitor/105</t>
  </si>
  <si>
    <t>190406 Ctrl DMSO Inhibitor C1 DAPI C2 BF C3 Factin C4 Gata3 C5 Pard6.lif - Inhibitor/105:0133-0676-0344:c:3/5 z:26/61 - Inhibitor/105</t>
  </si>
  <si>
    <t>190406 Ctrl DMSO Inhibitor C1 DAPI C2 BF C3 Factin C4 Gata3 C5 Pard6.lif - Inhibitor/105:0133-0604-0722:c:3/5 z:26/61 - Inhibitor/105</t>
  </si>
  <si>
    <t>190406 Ctrl DMSO Inhibitor C1 DAPI C2 BF C3 Factin C4 Gata3 C5 Pard6.lif - Inhibitor/105:0133-0605-0743:c:3/5 z:26/61 - Inhibitor/105</t>
  </si>
  <si>
    <t>190406 Ctrl DMSO Inhibitor C1 DAPI C2 BF C3 Factin C4 Gata3 C5 Pard6.lif - Inhibitor/105:0133-0586-0645:c:3/5 z:26/61 - Inhibitor/105</t>
  </si>
  <si>
    <t>190406 Ctrl DMSO Inhibitor C1 DAPI C2 BF C3 Factin C4 Gata3 C5 Pard6.lif - Inhibitor/105:0088-0554-0662:c:3/5 z:18/61 - Inhibitor/105</t>
  </si>
  <si>
    <t>190406 Ctrl DMSO Inhibitor C1 DAPI C2 BF C3 Factin C4 Gata3 C5 Pard6.lif - Inhibitor/105:0088-0571-0609:c:3/5 z:18/61 - Inhibitor/105</t>
  </si>
  <si>
    <t>190406 Ctrl DMSO Inhibitor C1 DAPI C2 BF C3 Factin C4 Gata3 C5 Pard6.lif - Inhibitor/105:0088-0527-0528:c:3/5 z:18/61 - Inhibitor/105</t>
  </si>
  <si>
    <t>190406 Ctrl DMSO Inhibitor C1 DAPI C2 BF C3 Factin C4 Gata3 C5 Pard6.lif - Inhibitor/104:0163-0354-0488:c:3/5 z:33/61 - Inhibitor/104</t>
  </si>
  <si>
    <t>190406 Ctrl DMSO Inhibitor C1 DAPI C2 BF C3 Factin C4 Gata3 C5 Pard6.lif - Inhibitor/104:0163-0404-0441:c:3/5 z:33/61 - Inhibitor/104</t>
  </si>
  <si>
    <t>190406 Ctrl DMSO Inhibitor C1 DAPI C2 BF C3 Factin C4 Gata3 C5 Pard6.lif - Inhibitor/104:0163-0446-0475:c:3/5 z:33/61 - Inhibitor/104</t>
  </si>
  <si>
    <t>190406 Ctrl DMSO Inhibitor C1 DAPI C2 BF C3 Factin C4 Gata3 C5 Pard6.lif - Inhibitor/104:0183-0399-0631:c:3/5 z:37/61 - Inhibitor/104</t>
  </si>
  <si>
    <t>190406 Ctrl DMSO Inhibitor C1 DAPI C2 BF C3 Factin C4 Gata3 C5 Pard6.lif - Inhibitor/104:0183-0382-0590:c:3/5 z:37/61 - Inhibitor/104</t>
  </si>
  <si>
    <t>190406 Ctrl DMSO Inhibitor C1 DAPI C2 BF C3 Factin C4 Gata3 C5 Pard6.lif - Inhibitor/104:0183-0455-0597:c:3/5 z:37/61 - Inhibitor/104</t>
  </si>
  <si>
    <t>190406 Ctrl DMSO Inhibitor C1 DAPI C2 BF C3 Factin C4 Gata3 C5 Pard6.lif - Inhibitor/104:0183-0569-0781:c:3/5 z:37/61 - Inhibitor/104</t>
  </si>
  <si>
    <t>190406 Ctrl DMSO Inhibitor C1 DAPI C2 BF C3 Factin C4 Gata3 C5 Pard6.lif - Inhibitor/104:0183-0597-0796:c:3/5 z:37/61 - Inhibitor/104</t>
  </si>
  <si>
    <t>190406 Ctrl DMSO Inhibitor C1 DAPI C2 BF C3 Factin C4 Gata3 C5 Pard6.lif - Inhibitor/104:0183-0630-0737:c:3/5 z:37/61 - Inhibitor/104</t>
  </si>
  <si>
    <t>190406 Ctrl DMSO Inhibitor C1 DAPI C2 BF C3 Factin C4 Gata3 C5 Pard6.lif - Inhibitor/104:0153-0717-0756:c:3/5 z:31/61 - Inhibitor/104</t>
  </si>
  <si>
    <t>190406 Ctrl DMSO Inhibitor C1 DAPI C2 BF C3 Factin C4 Gata3 C5 Pard6.lif - Inhibitor/104:0153-0730-0722:c:3/5 z:31/61 - Inhibitor/104</t>
  </si>
  <si>
    <t>190406 Ctrl DMSO Inhibitor C1 DAPI C2 BF C3 Factin C4 Gata3 C5 Pard6.lif - Inhibitor/104:0153-0770-0668:c:3/5 z:31/61 - Inhibitor/104</t>
  </si>
  <si>
    <t>190406 Ctrl DMSO Inhibitor C1 DAPI C2 BF C3 Factin C4 Gata3 C5 Pard6.lif - Inhibitor/104:0153-0872-0649:c:3/5 z:31/61 - Inhibitor/104</t>
  </si>
  <si>
    <t>190406 Ctrl DMSO Inhibitor C1 DAPI C2 BF C3 Factin C4 Gata3 C5 Pard6.lif - Inhibitor/104:0153-0870-0660:c:3/5 z:31/61 - Inhibitor/104</t>
  </si>
  <si>
    <t>190406 Ctrl DMSO Inhibitor C1 DAPI C2 BF C3 Factin C4 Gata3 C5 Pard6.lif - Inhibitor/104:0153-0888-0521:c:3/5 z:31/61 - Inhibitor/104</t>
  </si>
  <si>
    <t>190406 Ctrl DMSO Inhibitor C1 DAPI C2 BF C3 Factin C4 Gata3 C5 Pard6.lif - Inhibitor/104:0153-0814-0387:c:3/5 z:31/61 - Inhibitor/104</t>
  </si>
  <si>
    <t>190406 Ctrl DMSO Inhibitor C1 DAPI C2 BF C3 Factin C4 Gata3 C5 Pard6.lif - Inhibitor/104:0153-0801-0401:c:3/5 z:31/61 - Inhibitor/104</t>
  </si>
  <si>
    <t>190406 Ctrl DMSO Inhibitor C1 DAPI C2 BF C3 Factin C4 Gata3 C5 Pard6.lif - Inhibitor/104:0153-0728-0331:c:3/5 z:31/61 - Inhibitor/104</t>
  </si>
  <si>
    <t>190406 Ctrl DMSO Inhibitor C1 DAPI C2 BF C3 Factin C4 Gata3 C5 Pard6.lif - Inhibitor/104:0153-0666-0244:c:3/5 z:31/61 - Inhibitor/104</t>
  </si>
  <si>
    <t>190406 Ctrl DMSO Inhibitor C1 DAPI C2 BF C3 Factin C4 Gata3 C5 Pard6.lif - Inhibitor/104:0153-0636-0219:c:3/5 z:31/61 - Inhibitor/104</t>
  </si>
  <si>
    <t>190406 Ctrl DMSO Inhibitor C1 DAPI C2 BF C3 Factin C4 Gata3 C5 Pard6.lif - Inhibitor/104:0153-0564-0247:c:3/5 z:31/61 - Inhibitor/104</t>
  </si>
  <si>
    <t>190406 Ctrl DMSO Inhibitor C1 DAPI C2 BF C3 Factin C4 Gata3 C5 Pard6.lif - Inhibitor/103:0128-0278-0499:c:3/5 z:25/61 - Inhibitor/103</t>
  </si>
  <si>
    <t>190406 Ctrl DMSO Inhibitor C1 DAPI C2 BF C3 Factin C4 Gata3 C5 Pard6.lif - Inhibitor/103:0128-0350-0499:c:3/5 z:25/61 - Inhibitor/103</t>
  </si>
  <si>
    <t>190406 Ctrl DMSO Inhibitor C1 DAPI C2 BF C3 Factin C4 Gata3 C5 Pard6.lif - Inhibitor/103:0128-0389-0510:c:3/5 z:25/61 - Inhibitor/103</t>
  </si>
  <si>
    <t>190406 Ctrl DMSO Inhibitor C1 DAPI C2 BF C3 Factin C4 Gata3 C5 Pard6.lif - Inhibitor/103:0093-0451-0690:c:3/5 z:19/61 - Inhibitor/103</t>
  </si>
  <si>
    <t>190406 Ctrl DMSO Inhibitor C1 DAPI C2 BF C3 Factin C4 Gata3 C5 Pard6.lif - Inhibitor/103:0093-0452-0665:c:3/5 z:19/61 - Inhibitor/103</t>
  </si>
  <si>
    <t>190406 Ctrl DMSO Inhibitor C1 DAPI C2 BF C3 Factin C4 Gata3 C5 Pard6.lif - Inhibitor/103:0093-0478-0595:c:3/5 z:19/61 - Inhibitor/103</t>
  </si>
  <si>
    <t>190406 Ctrl DMSO Inhibitor C1 DAPI C2 BF C3 Factin C4 Gata3 C5 Pard6.lif - Inhibitor/103:0093-0690-0676:c:3/5 z:19/61 - Inhibitor/103</t>
  </si>
  <si>
    <t>190406 Ctrl DMSO Inhibitor C1 DAPI C2 BF C3 Factin C4 Gata3 C5 Pard6.lif - Inhibitor/103:0093-0721-0634:c:3/5 z:19/61 - Inhibitor/103</t>
  </si>
  <si>
    <t>190406 Ctrl DMSO Inhibitor C1 DAPI C2 BF C3 Factin C4 Gata3 C5 Pard6.lif - Inhibitor/103:0093-0681-0552:c:3/5 z:19/61 - Inhibitor/103</t>
  </si>
  <si>
    <t>190406 Ctrl DMSO Inhibitor C1 DAPI C2 BF C3 Factin C4 Gata3 C5 Pard6.lif - Inhibitor/103:0093-0786-0430:c:3/5 z:19/61 - Inhibitor/103</t>
  </si>
  <si>
    <t>190406 Ctrl DMSO Inhibitor C1 DAPI C2 BF C3 Factin C4 Gata3 C5 Pard6.lif - Inhibitor/103:0093-0734-0432:c:3/5 z:19/61 - Inhibitor/103</t>
  </si>
  <si>
    <t>190406 Ctrl DMSO Inhibitor C1 DAPI C2 BF C3 Factin C4 Gata3 C5 Pard6.lif - Inhibitor/103:0093-0663-0310:c:3/5 z:19/61 - Inhibitor/103</t>
  </si>
  <si>
    <t>190406 Ctrl DMSO Inhibitor C1 DAPI C2 BF C3 Factin C4 Gata3 C5 Pard6.lif - Inhibitor/103:0098-0469-0254:c:3/5 z:20/61 - Inhibitor/103</t>
  </si>
  <si>
    <t>190406 Ctrl DMSO Inhibitor C1 DAPI C2 BF C3 Factin C4 Gata3 C5 Pard6.lif - Inhibitor/103:0098-0494-0302:c:3/5 z:20/61 - Inhibitor/103</t>
  </si>
  <si>
    <t>190406 Ctrl DMSO Inhibitor C1 DAPI C2 BF C3 Factin C4 Gata3 C5 Pard6.lif - Inhibitor/103:0098-0400-0320:c:3/5 z:20/61 - Inhibitor/103</t>
  </si>
  <si>
    <t>190406 Ctrl DMSO Inhibitor C1 DAPI C2 BF C3 Factin C4 Gata3 C5 Pard6.lif - Inhibitor/102:0193-0616-0265:c:3/5 z:39/61 - Inhibitor/102</t>
  </si>
  <si>
    <t>190406 Ctrl DMSO Inhibitor C1 DAPI C2 BF C3 Factin C4 Gata3 C5 Pard6.lif - Inhibitor/102:0193-0589-0252:c:3/5 z:39/61 - Inhibitor/102</t>
  </si>
  <si>
    <t>190406 Ctrl DMSO Inhibitor C1 DAPI C2 BF C3 Factin C4 Gata3 C5 Pard6.lif - Inhibitor/102:0193-0477-0310:c:3/5 z:39/61 - Inhibitor/102</t>
  </si>
  <si>
    <t>190406 Ctrl DMSO Inhibitor C1 DAPI C2 BF C3 Factin C4 Gata3 C5 Pard6.lif - Inhibitor/102:0193-0723-0481:c:3/5 z:39/61 - Inhibitor/102</t>
  </si>
  <si>
    <t>190406 Ctrl DMSO Inhibitor C1 DAPI C2 BF C3 Factin C4 Gata3 C5 Pard6.lif - Inhibitor/102:0193-0698-0491:c:3/5 z:39/61 - Inhibitor/102</t>
  </si>
  <si>
    <t>190406 Ctrl DMSO Inhibitor C1 DAPI C2 BF C3 Factin C4 Gata3 C5 Pard6.lif - Inhibitor/102:0193-0585-0559:c:3/5 z:39/61 - Inhibitor/102</t>
  </si>
  <si>
    <t>190406 Ctrl DMSO Inhibitor C1 DAPI C2 BF C3 Factin C4 Gata3 C5 Pard6.lif - Inhibitor/102:0193-0620-0668:c:3/5 z:39/61 - Inhibitor/102</t>
  </si>
  <si>
    <t>190406 Ctrl DMSO Inhibitor C1 DAPI C2 BF C3 Factin C4 Gata3 C5 Pard6.lif - Inhibitor/102:0193-0654-0664:c:3/5 z:39/61 - Inhibitor/102</t>
  </si>
  <si>
    <t>190406 Ctrl DMSO Inhibitor C1 DAPI C2 BF C3 Factin C4 Gata3 C5 Pard6.lif - Inhibitor/102:0193-0617-0615:c:3/5 z:39/61 - Inhibitor/102</t>
  </si>
  <si>
    <t>190406 Ctrl DMSO Inhibitor C1 DAPI C2 BF C3 Factin C4 Gata3 C5 Pard6.lif - Inhibitor/102:0213-0421-0766:c:3/5 z:43/61 - Inhibitor/102</t>
  </si>
  <si>
    <t>190406 Ctrl DMSO Inhibitor C1 DAPI C2 BF C3 Factin C4 Gata3 C5 Pard6.lif - Inhibitor/102:0213-0445-0735:c:3/5 z:43/61 - Inhibitor/102</t>
  </si>
  <si>
    <t>190406 Ctrl DMSO Inhibitor C1 DAPI C2 BF C3 Factin C4 Gata3 C5 Pard6.lif - Inhibitor/102:0213-0488-0684:c:3/5 z:43/61 - Inhibitor/102</t>
  </si>
  <si>
    <t>190406 Ctrl DMSO Inhibitor C1 DAPI C2 BF C3 Factin C4 Gata3 C5 Pard6.lif - Inhibitor/102:0228-0226-0570:c:3/5 z:46/61 - Inhibitor/102</t>
  </si>
  <si>
    <t>190406 Ctrl DMSO Inhibitor C1 DAPI C2 BF C3 Factin C4 Gata3 C5 Pard6.lif - Inhibitor/102:0228-0216-0565:c:3/5 z:46/61 - Inhibitor/102</t>
  </si>
  <si>
    <t>190406 Ctrl DMSO Inhibitor C1 DAPI C2 BF C3 Factin C4 Gata3 C5 Pard6.lif - Inhibitor/102:0228-0324-0586:c:3/5 z:46/61 - Inhibitor/102</t>
  </si>
  <si>
    <t>190406 Ctrl DMSO Inhibitor C1 DAPI C2 BF C3 Factin C4 Gata3 C5 Pard6.lif - Inhibitor/101:0168-0360-0353:c:3/5 z:34/61 - Inhibitor/101</t>
  </si>
  <si>
    <t>190406 Ctrl DMSO Inhibitor C1 DAPI C2 BF C3 Factin C4 Gata3 C5 Pard6.lif - Inhibitor/101:0168-0327-0356:c:3/5 z:34/61 - Inhibitor/101</t>
  </si>
  <si>
    <t>190406 Ctrl DMSO Inhibitor C1 DAPI C2 BF C3 Factin C4 Gata3 C5 Pard6.lif - Inhibitor/101:0168-0419-0390:c:3/5 z:34/61 - Inhibitor/101</t>
  </si>
  <si>
    <t>190406 Ctrl DMSO Inhibitor C1 DAPI C2 BF C3 Factin C4 Gata3 C5 Pard6.lif - Inhibitor/101:0168-0426-0602:c:3/5 z:34/61 - Inhibitor/101</t>
  </si>
  <si>
    <t>190406 Ctrl DMSO Inhibitor C1 DAPI C2 BF C3 Factin C4 Gata3 C5 Pard6.lif - Inhibitor/101:0168-0372-0593:c:3/5 z:34/61 - Inhibitor/101</t>
  </si>
  <si>
    <t>190406 Ctrl DMSO Inhibitor C1 DAPI C2 BF C3 Factin C4 Gata3 C5 Pard6.lif - Inhibitor/101:0168-0484-0549:c:3/5 z:34/61 - Inhibitor/101</t>
  </si>
  <si>
    <t>190406 Ctrl DMSO Inhibitor C1 DAPI C2 BF C3 Factin C4 Gata3 C5 Pard6.lif - Inhibitor/101:0163-0657-0524:c:3/5 z:33/61 - Inhibitor/101</t>
  </si>
  <si>
    <t>190406 Ctrl DMSO Inhibitor C1 DAPI C2 BF C3 Factin C4 Gata3 C5 Pard6.lif - Inhibitor/101:0163-0674-0538:c:3/5 z:33/61 - Inhibitor/101</t>
  </si>
  <si>
    <t>190406 Ctrl DMSO Inhibitor C1 DAPI C2 BF C3 Factin C4 Gata3 C5 Pard6.lif - Inhibitor/101:0163-0669-0420:c:3/5 z:33/61 - Inhibitor/101</t>
  </si>
  <si>
    <t>190406 Ctrl DMSO Inhibitor C1 DAPI C2 BF C3 Factin C4 Gata3 C5 Pard6.lif - Inhibitor/101:0163-0641-0310:c:3/5 z:33/61 - Inhibitor/101</t>
  </si>
  <si>
    <t>190406 Ctrl DMSO Inhibitor C1 DAPI C2 BF C3 Factin C4 Gata3 C5 Pard6.lif - Inhibitor/101:0163-0669-0311:c:3/5 z:33/61 - Inhibitor/101</t>
  </si>
  <si>
    <t>190406 Ctrl DMSO Inhibitor C1 DAPI C2 BF C3 Factin C4 Gata3 C5 Pard6.lif - Inhibitor/101:0163-0652-0385:c:3/5 z:33/61 - Inhibitor/101</t>
  </si>
  <si>
    <t>190406 Ctrl DMSO Inhibitor C1 DAPI C2 BF C3 Factin C4 Gata3 C5 Pard6.lif - Inhibitor/101:0113-0299-0336:c:3/5 z:21/61 - Inhibitor/101</t>
  </si>
  <si>
    <t>190406 Ctrl DMSO Inhibitor C1 DAPI C2 BF C3 Factin C4 Gata3 C5 Pard6.lif - Inhibitor/101:0113-0366-0397:c:3/5 z:21/61 - Inhibitor/101</t>
  </si>
  <si>
    <t>190406 Ctrl DMSO Inhibitor C1 DAPI C2 BF C3 Factin C4 Gata3 C5 Pard6.lif - Inhibitor/101:0113-0393-0348:c:3/5 z:21/61 - Inhibitor/101</t>
  </si>
  <si>
    <t>190406 Ctrl DMSO Inhibitor C1 DAPI C2 BF C3 Factin C4 Gata3 C5 Pard6.lif - Inhibitor/101:0113-0440-0592:c:3/5 z:21/61 - Inhibitor/101</t>
  </si>
  <si>
    <t>190406 Ctrl DMSO Inhibitor C1 DAPI C2 BF C3 Factin C4 Gata3 C5 Pard6.lif - Inhibitor/101:0113-0439-0562:c:3/5 z:21/61 - Inhibitor/101</t>
  </si>
  <si>
    <t>190406 Ctrl DMSO Inhibitor C1 DAPI C2 BF C3 Factin C4 Gata3 C5 Pard6.lif - Inhibitor/101:0113-0383-0425:c:3/5 z:21/61 - Inhibitor/101</t>
  </si>
  <si>
    <t>190406 Ctrl DMSO Inhibitor C1 DAPI C2 BF C3 Factin C4 Gata3 C5 Pard6.lif - Inhibitor/101:0113-0501-0222:c:3/5 z:21/61 - Inhibitor/101</t>
  </si>
  <si>
    <t>190406 Ctrl DMSO Inhibitor C1 DAPI C2 BF C3 Factin C4 Gata3 C5 Pard6.lif - Inhibitor/101:0113-0540-0267:c:3/5 z:21/61 - Inhibitor/101</t>
  </si>
  <si>
    <t>190406 Ctrl DMSO Inhibitor C1 DAPI C2 BF C3 Factin C4 Gata3 C5 Pard6.lif - Inhibitor/101:0113-0482-0326:c:3/5 z:21/61 - Inhibitor/101</t>
  </si>
  <si>
    <t>190406 Ctrl DMSO Inhibitor C1 DAPI C2 BF C3 Factin C4 Gata3 C5 Pard6.lif - Inhibitor/101:0113-0599-0551:c:3/5 z:21/61 - Inhibitor/101</t>
  </si>
  <si>
    <t>190406 Ctrl DMSO Inhibitor C1 DAPI C2 BF C3 Factin C4 Gata3 C5 Pard6.lif - Inhibitor/101:0113-0593-0486:c:3/5 z:21/61 - Inhibitor/101</t>
  </si>
  <si>
    <t>190406 Ctrl DMSO Inhibitor C1 DAPI C2 BF C3 Factin C4 Gata3 C5 Pard6.lif - Inhibitor/101:0113-0486-0490:c:3/5 z:21/61 - Inhibitor/101</t>
  </si>
  <si>
    <t>190613 Media only DMSO inhibitor 5uM C1Factin C2Gata3 C3Pard6b C4 DAPI C5BF.lif - inhibitor 5uM/130:0116-0334-0489:c:1/5 z:24/78 - inhibitor 5uM/130</t>
  </si>
  <si>
    <t>190613 Media only DMSO inhibitor 5uM C1Factin C2Gata3 C3Pard6b C4 DAPI C5BF.lif - inhibitor 5uM/130:0116-0346-0467:c:1/5 z:24/78 - inhibitor 5uM/130</t>
  </si>
  <si>
    <t>190613 Media only DMSO inhibitor 5uM C1Factin C2Gata3 C3Pard6b C4 DAPI C5BF.lif - inhibitor 5uM/130:0116-0470-0396:c:1/5 z:24/78 - inhibitor 5uM/130</t>
  </si>
  <si>
    <t>190613 Media only DMSO inhibitor 5uM C1Factin C2Gata3 C3Pard6b C4 DAPI C5BF.lif - inhibitor 5uM/130:0116-0501-0709:c:1/5 z:24/78 - inhibitor 5uM/130</t>
  </si>
  <si>
    <t>190613 Media only DMSO inhibitor 5uM C1Factin C2Gata3 C3Pard6b C4 DAPI C5BF.lif - inhibitor 5uM/130:0116-0468-0709:c:1/5 z:24/78 - inhibitor 5uM/130</t>
  </si>
  <si>
    <t>190613 Media only DMSO inhibitor 5uM C1Factin C2Gata3 C3Pard6b C4 DAPI C5BF.lif - inhibitor 5uM/130:0116-0579-0649:c:1/5 z:24/78 - inhibitor 5uM/130</t>
  </si>
  <si>
    <t>190613 Media only DMSO inhibitor 5uM C1Factin C2Gata3 C3Pard6b C4 DAPI C5BF.lif - inhibitor 5uM/130:0131-0784-0642:c:1/5 z:27/78 - inhibitor 5uM/130</t>
  </si>
  <si>
    <t>190613 Media only DMSO inhibitor 5uM C1Factin C2Gata3 C3Pard6b C4 DAPI C5BF.lif - inhibitor 5uM/130:0131-0782-0661:c:1/5 z:27/78 - inhibitor 5uM/130</t>
  </si>
  <si>
    <t>190613 Media only DMSO inhibitor 5uM C1Factin C2Gata3 C3Pard6b C4 DAPI C5BF.lif - inhibitor 5uM/130:0131-0658-0579:c:1/5 z:27/78 - inhibitor 5uM/130</t>
  </si>
  <si>
    <t>190613 Media only DMSO inhibitor 5uM C1Factin C2Gata3 C3Pard6b C4 DAPI C5BF.lif - inhibitor 5uM/130:0106-0623-0338:c:1/5 z:23/78 - inhibitor 5uM/130</t>
  </si>
  <si>
    <t>190613 Media only DMSO inhibitor 5uM C1Factin C2Gata3 C3Pard6b C4 DAPI C5BF.lif - inhibitor 5uM/130:0106-0615-0306:c:1/5 z:23/78 - inhibitor 5uM/130</t>
  </si>
  <si>
    <t>190613 Media only DMSO inhibitor 5uM C1Factin C2Gata3 C3Pard6b C4 DAPI C5BF.lif - inhibitor 5uM/130:0106-0475-0407:c:1/5 z:23/78 - inhibitor 5uM/130</t>
  </si>
  <si>
    <t>190613 Media only DMSO inhibitor 5uM C1Factin C2Gata3 C3Pard6b C4 DAPI C5BF.lif - inhibitor 5uM/130:0106-0340-0484:c:1/5 z:23/78 - inhibitor 5uM/130</t>
  </si>
  <si>
    <t>190613 Media only DMSO inhibitor 5uM C1Factin C2Gata3 C3Pard6b C4 DAPI C5BF.lif - inhibitor 5uM/130:0106-0392-0463:c:1/5 z:23/78 - inhibitor 5uM/130</t>
  </si>
  <si>
    <t>190613 Media only DMSO inhibitor 5uM C1Factin C2Gata3 C3Pard6b C4 DAPI C5BF.lif - inhibitor 5uM/130:0106-0474-0402:c:1/5 z:23/78 - inhibitor 5uM/130</t>
  </si>
  <si>
    <t>190613 Media only DMSO inhibitor 5uM C1Factin C2Gata3 C3Pard6b C4 DAPI C5BF.lif - inhibitor 5uM/129:0176-0432-0720:c:1/5 z:36/78 - inhibitor 5uM/129</t>
  </si>
  <si>
    <t>190613 Media only DMSO inhibitor 5uM C1Factin C2Gata3 C3Pard6b C4 DAPI C5BF.lif - inhibitor 5uM/129:0176-0417-0648:c:1/5 z:36/78 - inhibitor 5uM/129</t>
  </si>
  <si>
    <t>190613 Media only DMSO inhibitor 5uM C1Factin C2Gata3 C3Pard6b C4 DAPI C5BF.lif - inhibitor 5uM/129:0176-0453-0599:c:1/5 z:36/78 - inhibitor 5uM/129</t>
  </si>
  <si>
    <t>190613 Media only DMSO inhibitor 5uM C1Factin C2Gata3 C3Pard6b C4 DAPI C5BF.lif - inhibitor 5uM/129:0186-0447-0731:c:1/5 z:38/78 - inhibitor 5uM/129</t>
  </si>
  <si>
    <t>190613 Media only DMSO inhibitor 5uM C1Factin C2Gata3 C3Pard6b C4 DAPI C5BF.lif - inhibitor 5uM/129:0186-0437-0661:c:1/5 z:38/78 - inhibitor 5uM/129</t>
  </si>
  <si>
    <t>190613 Media only DMSO inhibitor 5uM C1Factin C2Gata3 C3Pard6b C4 DAPI C5BF.lif - inhibitor 5uM/129:0186-0344-0660:c:1/5 z:38/78 - inhibitor 5uM/129</t>
  </si>
  <si>
    <t>190613 Media only DMSO inhibitor 5uM C1Factin C2Gata3 C3Pard6b C4 DAPI C5BF.lif - inhibitor 5uM/129:0186-0622-0579:c:1/5 z:38/78 - inhibitor 5uM/129</t>
  </si>
  <si>
    <t>190613 Media only DMSO inhibitor 5uM C1Factin C2Gata3 C3Pard6b C4 DAPI C5BF.lif - inhibitor 5uM/129:0186-0529-0490:c:1/5 z:38/78 - inhibitor 5uM/129</t>
  </si>
  <si>
    <t>190613 Media only DMSO inhibitor 5uM C1Factin C2Gata3 C3Pard6b C4 DAPI C5BF.lif - inhibitor 5uM/129:0186-0535-0466:c:1/5 z:38/78 - inhibitor 5uM/129</t>
  </si>
  <si>
    <t>190613 Media only DMSO inhibitor 5uM C1Factin C2Gata3 C3Pard6b C4 DAPI C5BF.lif - inhibitor 5uM/128:0216-0294-0578:c:1/5 z:44/78 - inhibitor 5uM/128</t>
  </si>
  <si>
    <t>190613 Media only DMSO inhibitor 5uM C1Factin C2Gata3 C3Pard6b C4 DAPI C5BF.lif - inhibitor 5uM/128:0216-0294-0528:c:1/5 z:44/78 - inhibitor 5uM/128</t>
  </si>
  <si>
    <t>190613 Media only DMSO inhibitor 5uM C1Factin C2Gata3 C3Pard6b C4 DAPI C5BF.lif - inhibitor 5uM/128:0216-0430-0622:c:1/5 z:44/78 - inhibitor 5uM/128</t>
  </si>
  <si>
    <t>190613 Media only DMSO inhibitor 5uM C1Factin C2Gata3 C3Pard6b C4 DAPI C5BF.lif - inhibitor 5uM/128:0216-0530-0837:c:1/5 z:44/78 - inhibitor 5uM/128</t>
  </si>
  <si>
    <t>190613 Media only DMSO inhibitor 5uM C1Factin C2Gata3 C3Pard6b C4 DAPI C5BF.lif - inhibitor 5uM/128:0216-0563-0809:c:1/5 z:44/78 - inhibitor 5uM/128</t>
  </si>
  <si>
    <t>190613 Media only DMSO inhibitor 5uM C1Factin C2Gata3 C3Pard6b C4 DAPI C5BF.lif - inhibitor 5uM/128:0216-0633-0737:c:1/5 z:44/78 - inhibitor 5uM/128</t>
  </si>
  <si>
    <t>190613 Media only DMSO inhibitor 5uM C1Factin C2Gata3 C3Pard6b C4 DAPI C5BF.lif - inhibitor 5uM/128:0216-0798-0669:c:1/5 z:44/78 - inhibitor 5uM/128</t>
  </si>
  <si>
    <t>190613 Media only DMSO inhibitor 5uM C1Factin C2Gata3 C3Pard6b C4 DAPI C5BF.lif - inhibitor 5uM/128:0216-0769-0708:c:1/5 z:44/78 - inhibitor 5uM/128</t>
  </si>
  <si>
    <t>190613 Media only DMSO inhibitor 5uM C1Factin C2Gata3 C3Pard6b C4 DAPI C5BF.lif - inhibitor 5uM/128:0216-0722-0538:c:1/5 z:44/78 - inhibitor 5uM/128</t>
  </si>
  <si>
    <t>190613 Media only DMSO inhibitor 5uM C1Factin C2Gata3 C3Pard6b C4 DAPI C5BF.lif - inhibitor 5uM/128:0216-0668-0320:c:1/5 z:44/78 - inhibitor 5uM/128</t>
  </si>
  <si>
    <t>190613 Media only DMSO inhibitor 5uM C1Factin C2Gata3 C3Pard6b C4 DAPI C5BF.lif - inhibitor 5uM/128:0216-0805-0426:c:1/5 z:44/78 - inhibitor 5uM/128</t>
  </si>
  <si>
    <t>190613 Media only DMSO inhibitor 5uM C1Factin C2Gata3 C3Pard6b C4 DAPI C5BF.lif - inhibitor 5uM/128:0216-0703-0540:c:1/5 z:44/78 - inhibitor 5uM/128</t>
  </si>
  <si>
    <t>190613 Media only DMSO inhibitor 5uM C1Factin C2Gata3 C3Pard6b C4 DAPI C5BF.lif - inhibitor 5uM/127:0176-0309-0356:c:1/5 z:36/78 - inhibitor 5uM/127</t>
  </si>
  <si>
    <t>190613 Media only DMSO inhibitor 5uM C1Factin C2Gata3 C3Pard6b C4 DAPI C5BF.lif - inhibitor 5uM/127:0176-0315-0299:c:1/5 z:36/78 - inhibitor 5uM/127</t>
  </si>
  <si>
    <t>190613 Media only DMSO inhibitor 5uM C1Factin C2Gata3 C3Pard6b C4 DAPI C5BF.lif - inhibitor 5uM/127:0176-0374-0398:c:1/5 z:36/78 - inhibitor 5uM/127</t>
  </si>
  <si>
    <t>190613 Media only DMSO inhibitor 5uM C1Factin C2Gata3 C3Pard6b C4 DAPI C5BF.lif - inhibitor 5uM/127:0176-0204-0553:c:1/5 z:36/78 - inhibitor 5uM/127</t>
  </si>
  <si>
    <t>190613 Media only DMSO inhibitor 5uM C1Factin C2Gata3 C3Pard6b C4 DAPI C5BF.lif - inhibitor 5uM/127:0176-0263-0550:c:1/5 z:36/78 - inhibitor 5uM/127</t>
  </si>
  <si>
    <t>190613 Media only DMSO inhibitor 5uM C1Factin C2Gata3 C3Pard6b C4 DAPI C5BF.lif - inhibitor 5uM/127:0176-0282-0600:c:1/5 z:36/78 - inhibitor 5uM/127</t>
  </si>
  <si>
    <t>190613 Media only DMSO inhibitor 5uM C1Factin C2Gata3 C3Pard6b C4 DAPI C5BF.lif - inhibitor 5uM/127:0176-0260-0685:c:1/5 z:36/78 - inhibitor 5uM/127</t>
  </si>
  <si>
    <t>190613 Media only DMSO inhibitor 5uM C1Factin C2Gata3 C3Pard6b C4 DAPI C5BF.lif - inhibitor 5uM/127:0176-0315-0677:c:1/5 z:36/78 - inhibitor 5uM/127</t>
  </si>
  <si>
    <t>190613 Media only DMSO inhibitor 5uM C1Factin C2Gata3 C3Pard6b C4 DAPI C5BF.lif - inhibitor 5uM/127:0176-0356-0698:c:1/5 z:36/78 - inhibitor 5uM/127</t>
  </si>
  <si>
    <t>190613 Media only DMSO inhibitor 5uM C1Factin C2Gata3 C3Pard6b C4 DAPI C5BF.lif - inhibitor 5uM/127:0176-0394-0770:c:1/5 z:36/78 - inhibitor 5uM/127</t>
  </si>
  <si>
    <t>190613 Media only DMSO inhibitor 5uM C1Factin C2Gata3 C3Pard6b C4 DAPI C5BF.lif - inhibitor 5uM/127:0176-0434-0656:c:1/5 z:36/78 - inhibitor 5uM/127</t>
  </si>
  <si>
    <t>190613 Media only DMSO inhibitor 5uM C1Factin C2Gata3 C3Pard6b C4 DAPI C5BF.lif - inhibitor 5uM/127:0176-0510-0728:c:1/5 z:36/78 - inhibitor 5uM/127</t>
  </si>
  <si>
    <t>190613 Media only DMSO inhibitor 5uM C1Factin C2Gata3 C3Pard6b C4 DAPI C5BF.lif - inhibitor 5uM/127:0176-0697-0285:c:1/5 z:36/78 - inhibitor 5uM/127</t>
  </si>
  <si>
    <t>190613 Media only DMSO inhibitor 5uM C1Factin C2Gata3 C3Pard6b C4 DAPI C5BF.lif - inhibitor 5uM/127:0176-0696-0284:c:1/5 z:36/78 - inhibitor 5uM/127</t>
  </si>
  <si>
    <t>190613 Media only DMSO inhibitor 5uM C1Factin C2Gata3 C3Pard6b C4 DAPI C5BF.lif - inhibitor 5uM/127:0176-0598-0314:c:1/5 z:36/78 - inhibitor 5uM/127</t>
  </si>
  <si>
    <t>190613 Media only DMSO inhibitor 5uM C1Factin C2Gata3 C3Pard6b C4 DAPI C5BF.lif - inhibitor 5uM/127:0176-0836-0378:c:1/5 z:36/78 - inhibitor 5uM/127</t>
  </si>
  <si>
    <t>190613 Media only DMSO inhibitor 5uM C1Factin C2Gata3 C3Pard6b C4 DAPI C5BF.lif - inhibitor 5uM/127:0176-0809-0415:c:1/5 z:36/78 - inhibitor 5uM/127</t>
  </si>
  <si>
    <t>190613 Media only DMSO inhibitor 5uM C1Factin C2Gata3 C3Pard6b C4 DAPI C5BF.lif - inhibitor 5uM/127:0176-0756-0398:c:1/5 z:36/78 - inhibitor 5uM/127</t>
  </si>
  <si>
    <t>190613 Media only DMSO inhibitor 5uM C1Factin C2Gata3 C3Pard6b C4 DAPI C5BF.lif - inhibitor 5uM/125:0156-0265-0485:c:1/5 z:32/78 - inhibitor 5uM/125</t>
  </si>
  <si>
    <t>190613 Media only DMSO inhibitor 5uM C1Factin C2Gata3 C3Pard6b C4 DAPI C5BF.lif - inhibitor 5uM/125:0156-0297-0496:c:1/5 z:32/78 - inhibitor 5uM/125</t>
  </si>
  <si>
    <t>190613 Media only DMSO inhibitor 5uM C1Factin C2Gata3 C3Pard6b C4 DAPI C5BF.lif - inhibitor 5uM/125:0156-0358-0574:c:1/5 z:32/78 - inhibitor 5uM/125</t>
  </si>
  <si>
    <t>190613 Media only DMSO inhibitor 5uM C1Factin C2Gata3 C3Pard6b C4 DAPI C5BF.lif - inhibitor 5uM/125:0156-0362-0682:c:1/5 z:32/78 - inhibitor 5uM/125</t>
  </si>
  <si>
    <t>190613 Media only DMSO inhibitor 5uM C1Factin C2Gata3 C3Pard6b C4 DAPI C5BF.lif - inhibitor 5uM/125:0156-0415-0660:c:1/5 z:32/78 - inhibitor 5uM/125</t>
  </si>
  <si>
    <t>190613 Media only DMSO inhibitor 5uM C1Factin C2Gata3 C3Pard6b C4 DAPI C5BF.lif - inhibitor 5uM/125:0156-0368-0576:c:1/5 z:32/78 - inhibitor 5uM/125</t>
  </si>
  <si>
    <t>190613 Media only DMSO inhibitor 5uM C1Factin C2Gata3 C3Pard6b C4 DAPI C5BF.lif - inhibitor 5uM/125:0231-0589-0213:c:1/5 z:48/78 - inhibitor 5uM/125</t>
  </si>
  <si>
    <t>190613 Media only DMSO inhibitor 5uM C1Factin C2Gata3 C3Pard6b C4 DAPI C5BF.lif - inhibitor 5uM/125:0231-0616-0249:c:1/5 z:48/78 - inhibitor 5uM/125</t>
  </si>
  <si>
    <t>190613 Media only DMSO inhibitor 5uM C1Factin C2Gata3 C3Pard6b C4 DAPI C5BF.lif - inhibitor 5uM/125:0231-0443-0304:c:1/5 z:48/78 - inhibitor 5uM/125</t>
  </si>
  <si>
    <t>190613 Media only DMSO inhibitor 5uM C1Factin C2Gata3 C3Pard6b C4 DAPI C5BF.lif - inhibitor 5uM/125:0126-0807-0432:c:1/5 z:26/78 - inhibitor 5uM/125</t>
  </si>
  <si>
    <t>190613 Media only DMSO inhibitor 5uM C1Factin C2Gata3 C3Pard6b C4 DAPI C5BF.lif - inhibitor 5uM/125:0126-0807-0498:c:1/5 z:26/78 - inhibitor 5uM/125</t>
  </si>
  <si>
    <t>190613 Media only DMSO inhibitor 5uM C1Factin C2Gata3 C3Pard6b C4 DAPI C5BF.lif - inhibitor 5uM/125:0126-0661-0416:c:1/5 z:26/78 - inhibitor 5uM/125</t>
  </si>
  <si>
    <t>190613 Media only DMSO inhibitor 5uM C1Factin C2Gata3 C3Pard6b C4 DAPI C5BF.lif - inhibitor 5uM/125:0126-0605-0612:c:1/5 z:26/78 - inhibitor 5uM/125</t>
  </si>
  <si>
    <t>190613 Media only DMSO inhibitor 5uM C1Factin C2Gata3 C3Pard6b C4 DAPI C5BF.lif - inhibitor 5uM/125:0126-0615-0594:c:1/5 z:26/78 - inhibitor 5uM/125</t>
  </si>
  <si>
    <t>190613 Media only DMSO inhibitor 5uM C1Factin C2Gata3 C3Pard6b C4 DAPI C5BF.lif - inhibitor 5uM/125:0126-0517-0611:c:1/5 z:26/78 - inhibitor 5uM/125</t>
  </si>
  <si>
    <t>191228 DMSO and U73122 7.5uM C1-Factin C2-GATA3 C3- DAPI BF C4-PARD6B.lif - u73122/638:0141-0509-0802:c:1/5 z:29/59 - u73122/638</t>
  </si>
  <si>
    <t>191228 DMSO and U73122 7.5uM C1-Factin C2-GATA3 C3- DAPI BF C4-PARD6B.lif - u73122/638:0141-0511-0788:c:1/5 z:29/59 - u73122/638</t>
  </si>
  <si>
    <t>191228 DMSO and U73122 7.5uM C1-Factin C2-GATA3 C3- DAPI BF C4-PARD6B.lif - u73122/638:0141-0545-0689:c:1/5 z:29/59 - u73122/638</t>
  </si>
  <si>
    <t>191228 DMSO and U73122 7.5uM C1-Factin C2-GATA3 C3- DAPI BF C4-PARD6B.lif - u73122/638:0106-0309-0544:c:1/5 z:21/59 - u73122/638</t>
  </si>
  <si>
    <t>191228 DMSO and U73122 7.5uM C1-Factin C2-GATA3 C3- DAPI BF C4-PARD6B.lif - u73122/638:0106-0395-0527:c:1/5 z:21/59 - u73122/638</t>
  </si>
  <si>
    <t>191228 DMSO and U73122 7.5uM C1-Factin C2-GATA3 C3- DAPI BF C4-PARD6B.lif - u73122/638:0106-0438-0491:c:1/5 z:21/59 - u73122/638</t>
  </si>
  <si>
    <t>191228 DMSO and U73122 7.5uM C1-Factin C2-GATA3 C3- DAPI BF C4-PARD6B.lif - u73122/638:0106-0466-0401:c:1/5 z:21/59 - u73122/638</t>
  </si>
  <si>
    <t>191228 DMSO and U73122 7.5uM C1-Factin C2-GATA3 C3- DAPI BF C4-PARD6B.lif - u73122/638:0106-0483-0418:c:1/5 z:21/59 - u73122/638</t>
  </si>
  <si>
    <t>191228 DMSO and U73122 7.5uM C1-Factin C2-GATA3 C3- DAPI BF C4-PARD6B.lif - u73122/638:0106-0441-0492:c:1/5 z:21/59 - u73122/638</t>
  </si>
  <si>
    <t>191228 DMSO and U73122 7.5uM C1-Factin C2-GATA3 C3- DAPI BF C4-PARD6B.lif - u73122/638:0106-0668-0587:c:1/5 z:21/59 - u73122/638</t>
  </si>
  <si>
    <t>191228 DMSO and U73122 7.5uM C1-Factin C2-GATA3 C3- DAPI BF C4-PARD6B.lif - u73122/638:0106-0623-0597:c:1/5 z:21/59 - u73122/638</t>
  </si>
  <si>
    <t>191228 DMSO and U73122 7.5uM C1-Factin C2-GATA3 C3- DAPI BF C4-PARD6B.lif - u73122/638:0106-0570-0515:c:1/5 z:21/59 - u73122/638</t>
  </si>
  <si>
    <t>191228 DMSO and U73122 7.5uM C1-Factin C2-GATA3 C3- DAPI BF C4-PARD6B.lif - u73122/635:0126-0441-0766:c:1/5 z:26/60 - u73122/635</t>
  </si>
  <si>
    <t>191228 DMSO and U73122 7.5uM C1-Factin C2-GATA3 C3- DAPI BF C4-PARD6B.lif - u73122/635:0126-0447-0752:c:1/5 z:26/60 - u73122/635</t>
  </si>
  <si>
    <t>191228 DMSO and U73122 7.5uM C1-Factin C2-GATA3 C3- DAPI BF C4-PARD6B.lif - u73122/635:0126-0467-0693:c:1/5 z:26/60 - u73122/635</t>
  </si>
  <si>
    <t>191228 DMSO and U73122 7.5uM C1-Factin C2-GATA3 C3- DAPI BF C4-PARD6B.lif - u73122/635:0126-0279-0600:c:1/5 z:26/60 - u73122/635</t>
  </si>
  <si>
    <t>191228 DMSO and U73122 7.5uM C1-Factin C2-GATA3 C3- DAPI BF C4-PARD6B.lif - u73122/635:0126-0348-0615:c:1/5 z:26/60 - u73122/635</t>
  </si>
  <si>
    <t>191228 DMSO and U73122 7.5uM C1-Factin C2-GATA3 C3- DAPI BF C4-PARD6B.lif - u73122/635:0126-0384-0616:c:1/5 z:26/60 - u73122/635</t>
  </si>
  <si>
    <t>191228 DMSO and U73122 7.5uM C1-Factin C2-GATA3 C3- DAPI BF C4-PARD6B.lif - u73122/635:0126-0662-0502:c:1/5 z:26/60 - u73122/635</t>
  </si>
  <si>
    <t>191228 DMSO and U73122 7.5uM C1-Factin C2-GATA3 C3- DAPI BF C4-PARD6B.lif - u73122/635:0126-0625-0489:c:1/5 z:26/60 - u73122/635</t>
  </si>
  <si>
    <t>191228 DMSO and U73122 7.5uM C1-Factin C2-GATA3 C3- DAPI BF C4-PARD6B.lif - u73122/635:0126-0563-0427:c:1/5 z:26/60 - u73122/635</t>
  </si>
  <si>
    <t>191228 DMSO and U73122 7.5uM C1-Factin C2-GATA3 C3- DAPI BF C4-PARD6B.lif - u73122/635:0151-0472-0325:c:1/5 z:31/60 - u73122/635</t>
  </si>
  <si>
    <t>191228 DMSO and U73122 7.5uM C1-Factin C2-GATA3 C3- DAPI BF C4-PARD6B.lif - u73122/635:0151-0479-0347:c:1/5 z:31/60 - u73122/635</t>
  </si>
  <si>
    <t>191228 DMSO and U73122 7.5uM C1-Factin C2-GATA3 C3- DAPI BF C4-PARD6B.lif - u73122/635:0151-0437-0436:c:1/5 z:31/60 - u73122/635</t>
  </si>
  <si>
    <t>191228 DMSO and U73122 7.5uM C1-Factin C2-GATA3 C3- DAPI BF C4-PARD6B.lif - u73122/635:0176-0299-0468:c:1/5 z:38/60 - u73122/635</t>
  </si>
  <si>
    <t>191228 DMSO and U73122 7.5uM C1-Factin C2-GATA3 C3- DAPI BF C4-PARD6B.lif - u73122/635:0176-0365-0470:c:1/5 z:38/60 - u73122/635</t>
  </si>
  <si>
    <t>191228 DMSO and U73122 7.5uM C1-Factin C2-GATA3 C3- DAPI BF C4-PARD6B.lif - u73122/635:0176-0403-0462:c:1/5 z:38/60 - u73122/635</t>
  </si>
  <si>
    <t>191228 DMSO and U73122 7.5uM C1-Factin C2-GATA3 C3- DAPI BF C4-PARD6B.lif - u73122/635:0176-0330-0668:c:1/5 z:38/60 - u73122/635</t>
  </si>
  <si>
    <t>191228 DMSO and U73122 7.5uM C1-Factin C2-GATA3 C3- DAPI BF C4-PARD6B.lif - u73122/635:0176-0422-0631:c:1/5 z:38/60 - u73122/635</t>
  </si>
  <si>
    <t>191228 DMSO and U73122 7.5uM C1-Factin C2-GATA3 C3- DAPI BF C4-PARD6B.lif - u73122/635:0176-0436-0624:c:1/5 z:38/60 - u73122/635</t>
  </si>
  <si>
    <t>191228 DMSO and U73122 7.5uM C1-Factin C2-GATA3 C3- DAPI BF C4-PARD6B.lif - u73122/635:0061-0468-0436:c:1/5 z:13/60 - u73122/635</t>
  </si>
  <si>
    <t>191228 DMSO and U73122 7.5uM C1-Factin C2-GATA3 C3- DAPI BF C4-PARD6B.lif - u73122/635:0061-0462-0480:c:1/5 z:13/60 - u73122/635</t>
  </si>
  <si>
    <t>191228 DMSO and U73122 7.5uM C1-Factin C2-GATA3 C3- DAPI BF C4-PARD6B.lif - u73122/635:0061-0503-0558:c:1/5 z:13/60 - u73122/635</t>
  </si>
  <si>
    <t>191228 DMSO and U73122 7.5uM C1-Factin C2-GATA3 C3- DAPI BF C4-PARD6B.lif - u73122/635:0071-0588-0641:c:1/5 z:15/60 - u73122/635</t>
  </si>
  <si>
    <t>191228 DMSO and U73122 7.5uM C1-Factin C2-GATA3 C3- DAPI BF C4-PARD6B.lif - u73122/635:0071-0561-0623:c:1/5 z:15/60 - u73122/635</t>
  </si>
  <si>
    <t>191228 DMSO and U73122 7.5uM C1-Factin C2-GATA3 C3- DAPI BF C4-PARD6B.lif - u73122/635:0071-0528-0566:c:1/5 z:15/60 - u73122/635</t>
  </si>
  <si>
    <t>191228 DMSO and U73122 7.5uM C1-Factin C2-GATA3 C3- DAPI BF C4-PARD6B.lif - u73122/634:0046-0650-0530:c:1/5 z:10/62 - u73122/634</t>
  </si>
  <si>
    <t>191228 DMSO and U73122 7.5uM C1-Factin C2-GATA3 C3- DAPI BF C4-PARD6B.lif - u73122/634:0046-0638-0535:c:1/5 z:10/62 - u73122/634</t>
  </si>
  <si>
    <t>191228 DMSO and U73122 7.5uM C1-Factin C2-GATA3 C3- DAPI BF C4-PARD6B.lif - u73122/634:0046-0612-0608:c:1/5 z:10/62 - u73122/634</t>
  </si>
  <si>
    <t>191228 DMSO and U73122 7.5uM C1-Factin C2-GATA3 C3- DAPI BF C4-PARD6B.lif - u73122/634:0046-0584-0685:c:1/5 z:10/62 - u73122/634</t>
  </si>
  <si>
    <t>191228 DMSO and U73122 7.5uM C1-Factin C2-GATA3 C3- DAPI BF C4-PARD6B.lif - u73122/634:0046-0573-0663:c:1/5 z:10/62 - u73122/634</t>
  </si>
  <si>
    <t>191228 DMSO and U73122 7.5uM C1-Factin C2-GATA3 C3- DAPI BF C4-PARD6B.lif - u73122/634:0046-0524-0625:c:1/5 z:10/62 - u73122/634</t>
  </si>
  <si>
    <t>191228 DMSO and U73122 7.5uM C1-Factin C2-GATA3 C3- DAPI BF C4-PARD6B.lif - u73122/634:0066-0442-0545:c:1/5 z:14/62 - u73122/634</t>
  </si>
  <si>
    <t>191228 DMSO and U73122 7.5uM C1-Factin C2-GATA3 C3- DAPI BF C4-PARD6B.lif - u73122/634:0066-0455-0549:c:1/5 z:14/62 - u73122/634</t>
  </si>
  <si>
    <t>191228 DMSO and U73122 7.5uM C1-Factin C2-GATA3 C3- DAPI BF C4-PARD6B.lif - u73122/634:0066-0511-0568:c:1/5 z:14/62 - u73122/634</t>
  </si>
  <si>
    <t>191228 DMSO and U73122 7.5uM C1-Factin C2-GATA3 C3- DAPI BF C4-PARD6B.lif - u73122/634:0116-0396-0658:c:1/5 z:24/62 - u73122/634</t>
  </si>
  <si>
    <t>191228 DMSO and U73122 7.5uM C1-Factin C2-GATA3 C3- DAPI BF C4-PARD6B.lif - u73122/634:0116-0416-0662:c:1/5 z:24/62 - u73122/634</t>
  </si>
  <si>
    <t>191228 DMSO and U73122 7.5uM C1-Factin C2-GATA3 C3- DAPI BF C4-PARD6B.lif - u73122/634:0116-0500-0662:c:1/5 z:24/62 - u73122/634</t>
  </si>
  <si>
    <t>191228 DMSO and U73122 7.5uM C1-Factin C2-GATA3 C3- DAPI BF C4-PARD6B.lif - u73122/634:0116-0611-0701:c:1/5 z:24/62 - u73122/634</t>
  </si>
  <si>
    <t>191228 DMSO and U73122 7.5uM C1-Factin C2-GATA3 C3- DAPI BF C4-PARD6B.lif - u73122/634:0116-0611-0683:c:1/5 z:24/62 - u73122/634</t>
  </si>
  <si>
    <t>191228 DMSO and U73122 7.5uM C1-Factin C2-GATA3 C3- DAPI BF C4-PARD6B.lif - u73122/634:0116-0625-0606:c:1/5 z:24/62 - u73122/634</t>
  </si>
  <si>
    <t>191228 DMSO and U73122 7.5uM C1-Factin C2-GATA3 C3- DAPI BF C4-PARD6B.lif - u73122/634:0151-0748-0455:c:1/5 z:31/62 - u73122/634</t>
  </si>
  <si>
    <t>191228 DMSO and U73122 7.5uM C1-Factin C2-GATA3 C3- DAPI BF C4-PARD6B.lif - u73122/634:0151-0740-0448:c:1/5 z:31/62 - u73122/634</t>
  </si>
  <si>
    <t>191228 DMSO and U73122 7.5uM C1-Factin C2-GATA3 C3- DAPI BF C4-PARD6B.lif - u73122/634:0151-0676-0480:c:1/5 z:31/62 - u73122/634</t>
  </si>
  <si>
    <t>191228 DMSO and U73122 7.5uM C1-Factin C2-GATA3 C3- DAPI BF C4-PARD6B.lif - u73122/585:0111-0320-0638:c:1/5 z:23/50 - u73122/585</t>
  </si>
  <si>
    <t>191228 DMSO and U73122 7.5uM C1-Factin C2-GATA3 C3- DAPI BF C4-PARD6B.lif - u73122/585:0111-0355-0630:c:1/5 z:23/50 - u73122/585</t>
  </si>
  <si>
    <t>191228 DMSO and U73122 7.5uM C1-Factin C2-GATA3 C3- DAPI BF C4-PARD6B.lif - u73122/585:0111-0392-0622:c:1/5 z:23/50 - u73122/585</t>
  </si>
  <si>
    <t>191228 DMSO and U73122 7.5uM C1-Factin C2-GATA3 C3- DAPI BF C4-PARD6B.lif - u73122/585:0111-0492-0787:c:1/5 z:23/50 - u73122/585</t>
  </si>
  <si>
    <t>191228 DMSO and U73122 7.5uM C1-Factin C2-GATA3 C3- DAPI BF C4-PARD6B.lif - u73122/585:0111-0509-0773:c:1/5 z:23/50 - u73122/585</t>
  </si>
  <si>
    <t>191228 DMSO and U73122 7.5uM C1-Factin C2-GATA3 C3- DAPI BF C4-PARD6B.lif - u73122/585:0111-0491-0691:c:1/5 z:23/50 - u73122/585</t>
  </si>
  <si>
    <t>191228 DMSO and U73122 7.5uM C1-Factin C2-GATA3 C3- DAPI BF C4-PARD6B.lif - u73122/585:0111-0699-0640:c:1/5 z:23/50 - u73122/585</t>
  </si>
  <si>
    <t>191228 DMSO and U73122 7.5uM C1-Factin C2-GATA3 C3- DAPI BF C4-PARD6B.lif - u73122/585:0111-0691-0639:c:1/5 z:23/50 - u73122/585</t>
  </si>
  <si>
    <t>191228 DMSO and U73122 7.5uM C1-Factin C2-GATA3 C3- DAPI BF C4-PARD6B.lif - u73122/585:0111-0658-0593:c:1/5 z:23/50 - u73122/585</t>
  </si>
  <si>
    <t>191228 DMSO and U73122 7.5uM C1-Factin C2-GATA3 C3- DAPI BF C4-PARD6B.lif - u73122/585:0126-0708-0475:c:1/5 z:27/50 - u73122/585</t>
  </si>
  <si>
    <t>191228 DMSO and U73122 7.5uM C1-Factin C2-GATA3 C3- DAPI BF C4-PARD6B.lif - u73122/585:0126-0703-0477:c:1/5 z:27/50 - u73122/585</t>
  </si>
  <si>
    <t>191228 DMSO and U73122 7.5uM C1-Factin C2-GATA3 C3- DAPI BF C4-PARD6B.lif - u73122/585:0126-0690-0498:c:1/5 z:27/50 - u73122/585</t>
  </si>
  <si>
    <t>191228 DMSO and U73122 7.5uM C1-Factin C2-GATA3 C3- DAPI BF C4-PARD6B.lif - u73122/585:0126-0480-0308:c:1/5 z:27/50 - u73122/585</t>
  </si>
  <si>
    <t>191228 DMSO and U73122 7.5uM C1-Factin C2-GATA3 C3- DAPI BF C4-PARD6B.lif - u73122/585:0126-0484-0332:c:1/5 z:27/50 - u73122/585</t>
  </si>
  <si>
    <t>191228 DMSO and U73122 7.5uM C1-Factin C2-GATA3 C3- DAPI BF C4-PARD6B.lif - u73122/585:0126-0496-0389:c:1/5 z:27/50 - u73122/585</t>
  </si>
  <si>
    <t>191228 DMSO and U73122 7.5uM C1-Factin C2-GATA3 C3- DAPI BF C4-PARD6B.lif - u73122/585:0126-0309-0393:c:1/5 z:27/50 - u73122/585</t>
  </si>
  <si>
    <t>191228 DMSO and U73122 7.5uM C1-Factin C2-GATA3 C3- DAPI BF C4-PARD6B.lif - u73122/585:0126-0332-0400:c:1/5 z:27/50 - u73122/585</t>
  </si>
  <si>
    <t>191228 DMSO and U73122 7.5uM C1-Factin C2-GATA3 C3- DAPI BF C4-PARD6B.lif - u73122/585:0126-0368-0427:c:1/5 z:27/50 - u73122/585</t>
  </si>
  <si>
    <t>191228 DMSO and U73122 7.5uM C1-Factin C2-GATA3 C3- DAPI BF C4-PARD6B.lif - u73122/580:0116-0321-0560:c:1/5 z:24/56 - u73122/580</t>
  </si>
  <si>
    <t>191228 DMSO and U73122 7.5uM C1-Factin C2-GATA3 C3- DAPI BF C4-PARD6B.lif - u73122/580:0116-0356-0560:c:1/5 z:24/56 - u73122/580</t>
  </si>
  <si>
    <t>191228 DMSO and U73122 7.5uM C1-Factin C2-GATA3 C3- DAPI BF C4-PARD6B.lif - u73122/580:0116-0395-0584:c:1/5 z:24/56 - u73122/580</t>
  </si>
  <si>
    <t>191228 DMSO and U73122 7.5uM C1-Factin C2-GATA3 C3- DAPI BF C4-PARD6B.lif - u73122/580:0116-0379-0665:c:1/5 z:24/56 - u73122/580</t>
  </si>
  <si>
    <t>191228 DMSO and U73122 7.5uM C1-Factin C2-GATA3 C3- DAPI BF C4-PARD6B.lif - u73122/580:0116-0444-0631:c:1/5 z:24/56 - u73122/580</t>
  </si>
  <si>
    <t>191228 DMSO and U73122 7.5uM C1-Factin C2-GATA3 C3- DAPI BF C4-PARD6B.lif - u73122/580:0116-0506-0631:c:1/5 z:24/56 - u73122/580</t>
  </si>
  <si>
    <t>191228 DMSO and U73122 7.5uM C1-Factin C2-GATA3 C3- DAPI BF C4-PARD6B.lif - u73122/580:0116-0464-0354:c:1/5 z:24/56 - u73122/580</t>
  </si>
  <si>
    <t>191228 DMSO and U73122 7.5uM C1-Factin C2-GATA3 C3- DAPI BF C4-PARD6B.lif - u73122/580:0116-0419-0363:c:1/5 z:24/56 - u73122/580</t>
  </si>
  <si>
    <t>191228 DMSO and U73122 7.5uM C1-Factin C2-GATA3 C3- DAPI BF C4-PARD6B.lif - u73122/580:0116-0390-0427:c:1/5 z:24/56 - u73122/580</t>
  </si>
  <si>
    <t>191228 DMSO and U73122 7.5uM C1-Factin C2-GATA3 C3- DAPI BF C4-PARD6B.lif - u73122/580:0116-0652-0335:c:1/5 z:24/56 - u73122/580</t>
  </si>
  <si>
    <t>191228 DMSO and U73122 7.5uM C1-Factin C2-GATA3 C3- DAPI BF C4-PARD6B.lif - u73122/580:0116-0649-0338:c:1/5 z:24/56 - u73122/580</t>
  </si>
  <si>
    <t>191228 DMSO and U73122 7.5uM C1-Factin C2-GATA3 C3- DAPI BF C4-PARD6B.lif - u73122/580:0116-0566-0354:c:1/5 z:24/56 - u73122/580</t>
  </si>
  <si>
    <t>191228 DMSO and U73122 7.5uM C1-Factin C2-GATA3 C3- DAPI BF C4-PARD6B.lif - u73122/580:0116-0782-0450:c:1/5 z:24/56 - u73122/580</t>
  </si>
  <si>
    <t>191228 DMSO and U73122 7.5uM C1-Factin C2-GATA3 C3- DAPI BF C4-PARD6B.lif - u73122/580:0116-0747-0453:c:1/5 z:24/56 - u73122/580</t>
  </si>
  <si>
    <t>191228 DMSO and U73122 7.5uM C1-Factin C2-GATA3 C3- DAPI BF C4-PARD6B.lif - u73122/580:0116-0723-0485:c:1/5 z:24/56 - u73122/580</t>
  </si>
  <si>
    <t>191228 DMSO and U73122 7.5uM C1-Factin C2-GATA3 C3- DAPI BF C4-PARD6B.lif - u73122/580:0116-0820-0588:c:1/5 z:24/56 - u73122/580</t>
  </si>
  <si>
    <t>191228 DMSO and U73122 7.5uM C1-Factin C2-GATA3 C3- DAPI BF C4-PARD6B.lif - u73122/580:0116-0778-0583:c:1/5 z:24/56 - u73122/580</t>
  </si>
  <si>
    <t>191228 DMSO and U73122 7.5uM C1-Factin C2-GATA3 C3- DAPI BF C4-PARD6B.lif - u73122/580:0116-0752-0518:c:1/5 z:24/56 - u73122/580</t>
  </si>
  <si>
    <t>191228 DMSO and U73122 7.5uM C1-Factin C2-GATA3 C3- DAPI BF C4-PARD6B.lif - u73122/580:0111-0770-0700:c:1/5 z:23/56 - u73122/580</t>
  </si>
  <si>
    <t>191228 DMSO and U73122 7.5uM C1-Factin C2-GATA3 C3- DAPI BF C4-PARD6B.lif - u73122/580:0111-0749-0687:c:1/5 z:23/56 - u73122/580</t>
  </si>
  <si>
    <t>191228 DMSO and U73122 7.5uM C1-Factin C2-GATA3 C3- DAPI BF C4-PARD6B.lif - u73122/580:0111-0756-0637:c:1/5 z:23/56 - u73122/580</t>
  </si>
  <si>
    <t>191228 DMSO and U73122 7.5uM C1-Factin C2-GATA3 C3- DAPI BF C4-PARD6B.lif - u73122/579:0151-0352-0416:c:1/5 z:31/59 - u73122/579</t>
  </si>
  <si>
    <t>191228 DMSO and U73122 7.5uM C1-Factin C2-GATA3 C3- DAPI BF C4-PARD6B.lif - u73122/579:0151-0428-0455:c:1/5 z:31/59 - u73122/579</t>
  </si>
  <si>
    <t>191228 DMSO and U73122 7.5uM C1-Factin C2-GATA3 C3- DAPI BF C4-PARD6B.lif - u73122/579:0151-0595-0441:c:1/5 z:31/59 - u73122/579</t>
  </si>
  <si>
    <t>191228 DMSO and U73122 7.5uM C1-Factin C2-GATA3 C3- DAPI BF C4-PARD6B.lif - u73122/579:0151-0724-0593:c:1/5 z:31/59 - u73122/579</t>
  </si>
  <si>
    <t>191228 DMSO and U73122 7.5uM C1-Factin C2-GATA3 C3- DAPI BF C4-PARD6B.lif - u73122/579:0151-0701-0589:c:1/5 z:31/59 - u73122/579</t>
  </si>
  <si>
    <t>191228 DMSO and U73122 7.5uM C1-Factin C2-GATA3 C3- DAPI BF C4-PARD6B.lif - u73122/579:0151-0593-0493:c:1/5 z:31/59 - u73122/579</t>
  </si>
  <si>
    <t>191228 DMSO and U73122 7.5uM C1-Factin C2-GATA3 C3- DAPI BF C4-PARD6B.lif - u73122/579:0106-0452-0654:c:1/5 z:21/59 - u73122/579</t>
  </si>
  <si>
    <t>191228 DMSO and U73122 7.5uM C1-Factin C2-GATA3 C3- DAPI BF C4-PARD6B.lif - u73122/579:0106-0501-0646:c:1/5 z:21/59 - u73122/579</t>
  </si>
  <si>
    <t>191228 DMSO and U73122 7.5uM C1-Factin C2-GATA3 C3- DAPI BF C4-PARD6B.lif - u73122/579:0106-0438-0506:c:1/5 z:21/59 - u73122/579</t>
  </si>
  <si>
    <t>220120 C1-PARD6B C2-GATA3 C3-DAPI BF C4-FACTIN 7.5uM U73122 treatment DMSO media ctrl.lif - U73122 7.5uM/200:0180-0280-0487:c:5/5 z:36/76 - U73122 7.5uM/200</t>
  </si>
  <si>
    <t>220120 C1-PARD6B C2-GATA3 C3-DAPI BF C4-FACTIN 7.5uM U73122 treatment DMSO media ctrl.lif - U73122 7.5uM/200:0180-0322-0474:c:5/5 z:36/76 - U73122 7.5uM/200</t>
  </si>
  <si>
    <t>220120 C1-PARD6B C2-GATA3 C3-DAPI BF C4-FACTIN 7.5uM U73122 treatment DMSO media ctrl.lif - U73122 7.5uM/200:0180-0369-0504:c:5/5 z:36/76 - U73122 7.5uM/200</t>
  </si>
  <si>
    <t>220120 C1-PARD6B C2-GATA3 C3-DAPI BF C4-FACTIN 7.5uM U73122 treatment DMSO media ctrl.lif - U73122 7.5uM/200:0180-0360-0664:c:5/5 z:36/76 - U73122 7.5uM/200</t>
  </si>
  <si>
    <t>220120 C1-PARD6B C2-GATA3 C3-DAPI BF C4-FACTIN 7.5uM U73122 treatment DMSO media ctrl.lif - U73122 7.5uM/200:0180-0383-0640:c:5/5 z:36/76 - U73122 7.5uM/200</t>
  </si>
  <si>
    <t>220120 C1-PARD6B C2-GATA3 C3-DAPI BF C4-FACTIN 7.5uM U73122 treatment DMSO media ctrl.lif - U73122 7.5uM/200:0180-0400-0607:c:5/5 z:36/76 - U73122 7.5uM/200</t>
  </si>
  <si>
    <t>220120 C1-PARD6B C2-GATA3 C3-DAPI BF C4-FACTIN 7.5uM U73122 treatment DMSO media ctrl.lif - U73122 7.5uM/200:0120-0433-0331:c:5/5 z:24/76 - U73122 7.5uM/200</t>
  </si>
  <si>
    <t>220120 C1-PARD6B C2-GATA3 C3-DAPI BF C4-FACTIN 7.5uM U73122 treatment DMSO media ctrl.lif - U73122 7.5uM/200:0120-0415-0387:c:5/5 z:24/76 - U73122 7.5uM/200</t>
  </si>
  <si>
    <t>220120 C1-PARD6B C2-GATA3 C3-DAPI BF C4-FACTIN 7.5uM U73122 treatment DMSO media ctrl.lif - U73122 7.5uM/200:0120-0451-0435:c:5/5 z:24/76 - U73122 7.5uM/200</t>
  </si>
  <si>
    <t>220120 C1-PARD6B C2-GATA3 C3-DAPI BF C4-FACTIN 7.5uM U73122 treatment DMSO media ctrl.lif - U73122 7.5uM/200:0165-0629-0439:c:5/5 z:31/76 - U73122 7.5uM/200</t>
  </si>
  <si>
    <t>220120 C1-PARD6B C2-GATA3 C3-DAPI BF C4-FACTIN 7.5uM U73122 treatment DMSO media ctrl.lif - U73122 7.5uM/200:0165-0619-0434:c:5/5 z:31/76 - U73122 7.5uM/200</t>
  </si>
  <si>
    <t>220120 C1-PARD6B C2-GATA3 C3-DAPI BF C4-FACTIN 7.5uM U73122 treatment DMSO media ctrl.lif - U73122 7.5uM/200:0165-0561-0458:c:5/5 z:31/76 - U73122 7.5uM/200</t>
  </si>
  <si>
    <t>220120 C1-PARD6B C2-GATA3 C3-DAPI BF C4-FACTIN 7.5uM U73122 treatment DMSO media ctrl.lif - U73122 7.5uM/200:0230-0583-0646:c:5/5 z:46/76 - U73122 7.5uM/200</t>
  </si>
  <si>
    <t>220120 C1-PARD6B C2-GATA3 C3-DAPI BF C4-FACTIN 7.5uM U73122 treatment DMSO media ctrl.lif - U73122 7.5uM/200:0230-0593-0616:c:5/5 z:46/76 - U73122 7.5uM/200</t>
  </si>
  <si>
    <t>220120 C1-PARD6B C2-GATA3 C3-DAPI BF C4-FACTIN 7.5uM U73122 treatment DMSO media ctrl.lif - U73122 7.5uM/200:0230-0516-0609:c:5/5 z:46/76 - U73122 7.5uM/200</t>
  </si>
  <si>
    <t>220120 C1-PARD6B C2-GATA3 C3-DAPI BF C4-FACTIN 7.5uM U73122 treatment DMSO media ctrl.lif - U73122 7.5uM/200:0230-0382-0651:c:5/5 z:46/76 - U73122 7.5uM/200</t>
  </si>
  <si>
    <t>220120 C1-PARD6B C2-GATA3 C3-DAPI BF C4-FACTIN 7.5uM U73122 treatment DMSO media ctrl.lif - U73122 7.5uM/200:0230-0400-0626:c:5/5 z:46/76 - U73122 7.5uM/200</t>
  </si>
  <si>
    <t>220120 C1-PARD6B C2-GATA3 C3-DAPI BF C4-FACTIN 7.5uM U73122 treatment DMSO media ctrl.lif - U73122 7.5uM/200:0230-0454-0613:c:5/5 z:46/76 - U73122 7.5uM/200</t>
  </si>
  <si>
    <t>220120 C1-PARD6B C2-GATA3 C3-DAPI BF C4-FACTIN 7.5uM U73122 treatment DMSO media ctrl.lif - U73122 7.5uM/198:0230-0390-0426:c:5/5 z:46/77 - U73122 7.5uM/198</t>
  </si>
  <si>
    <t>220120 C1-PARD6B C2-GATA3 C3-DAPI BF C4-FACTIN 7.5uM U73122 treatment DMSO media ctrl.lif - U73122 7.5uM/198:0230-0397-0426:c:5/5 z:46/77 - U73122 7.5uM/198</t>
  </si>
  <si>
    <t>220120 C1-PARD6B C2-GATA3 C3-DAPI BF C4-FACTIN 7.5uM U73122 treatment DMSO media ctrl.lif - U73122 7.5uM/198:0230-0456-0434:c:5/5 z:46/77 - U73122 7.5uM/198</t>
  </si>
  <si>
    <t>220120 C1-PARD6B C2-GATA3 C3-DAPI BF C4-FACTIN 7.5uM U73122 treatment DMSO media ctrl.lif - U73122 7.5uM/198:0230-0577-0298:c:5/5 z:46/77 - U73122 7.5uM/198</t>
  </si>
  <si>
    <t>220120 C1-PARD6B C2-GATA3 C3-DAPI BF C4-FACTIN 7.5uM U73122 treatment DMSO media ctrl.lif - U73122 7.5uM/198:0230-0574-0317:c:5/5 z:46/77 - U73122 7.5uM/198</t>
  </si>
  <si>
    <t>220120 C1-PARD6B C2-GATA3 C3-DAPI BF C4-FACTIN 7.5uM U73122 treatment DMSO media ctrl.lif - U73122 7.5uM/198:0230-0615-0379:c:5/5 z:46/77 - U73122 7.5uM/198</t>
  </si>
  <si>
    <t>220120 C1-PARD6B C2-GATA3 C3-DAPI BF C4-FACTIN 7.5uM U73122 treatment DMSO media ctrl.lif - U73122 7.5uM/198:0230-0705-0516:c:5/5 z:46/77 - U73122 7.5uM/198</t>
  </si>
  <si>
    <t>220120 C1-PARD6B C2-GATA3 C3-DAPI BF C4-FACTIN 7.5uM U73122 treatment DMSO media ctrl.lif - U73122 7.5uM/198:0230-0709-0448:c:5/5 z:46/77 - U73122 7.5uM/198</t>
  </si>
  <si>
    <t>220120 C1-PARD6B C2-GATA3 C3-DAPI BF C4-FACTIN 7.5uM U73122 treatment DMSO media ctrl.lif - U73122 7.5uM/198:0230-0632-0412:c:5/5 z:46/77 - U73122 7.5uM/198</t>
  </si>
  <si>
    <t>220120 C1-PARD6B C2-GATA3 C3-DAPI BF C4-FACTIN 7.5uM U73122 treatment DMSO media ctrl.lif - U73122 7.5uM/198:0150-0397-0547:c:5/5 z:33/77 - U73122 7.5uM/198</t>
  </si>
  <si>
    <t>220120 C1-PARD6B C2-GATA3 C3-DAPI BF C4-FACTIN 7.5uM U73122 treatment DMSO media ctrl.lif - U73122 7.5uM/198:0150-0404-0534:c:5/5 z:33/77 - U73122 7.5uM/198</t>
  </si>
  <si>
    <t>220120 C1-PARD6B C2-GATA3 C3-DAPI BF C4-FACTIN 7.5uM U73122 treatment DMSO media ctrl.lif - U73122 7.5uM/198:0150-0418-0523:c:5/5 z:33/77 - U73122 7.5uM/198</t>
  </si>
  <si>
    <t>220120 C1-PARD6B C2-GATA3 C3-DAPI BF C4-FACTIN 7.5uM U73122 treatment DMSO media ctrl.lif - U73122 7.5uM/195:0170-0477-0349:c:5/5 z:34/76 - U73122 7.5uM/195</t>
  </si>
  <si>
    <t>220120 C1-PARD6B C2-GATA3 C3-DAPI BF C4-FACTIN 7.5uM U73122 treatment DMSO media ctrl.lif - U73122 7.5uM/195:0170-0499-0360:c:5/5 z:34/76 - U73122 7.5uM/195</t>
  </si>
  <si>
    <t>220120 C1-PARD6B C2-GATA3 C3-DAPI BF C4-FACTIN 7.5uM U73122 treatment DMSO media ctrl.lif - U73122 7.5uM/195:0170-0551-0419:c:5/5 z:34/76 - U73122 7.5uM/195</t>
  </si>
  <si>
    <t>220120 C1-PARD6B C2-GATA3 C3-DAPI BF C4-FACTIN 7.5uM U73122 treatment DMSO media ctrl.lif - U73122 7.5uM/195:0170-0407-0470:c:5/5 z:34/76 - U73122 7.5uM/195</t>
  </si>
  <si>
    <t>220120 C1-PARD6B C2-GATA3 C3-DAPI BF C4-FACTIN 7.5uM U73122 treatment DMSO media ctrl.lif - U73122 7.5uM/195:0170-0459-0492:c:5/5 z:34/76 - U73122 7.5uM/195</t>
  </si>
  <si>
    <t>220120 C1-PARD6B C2-GATA3 C3-DAPI BF C4-FACTIN 7.5uM U73122 treatment DMSO media ctrl.lif - U73122 7.5uM/195:0170-0461-0529:c:5/5 z:34/76 - U73122 7.5uM/195</t>
  </si>
  <si>
    <t>220120 C1-PARD6B C2-GATA3 C3-DAPI BF C4-FACTIN 7.5uM U73122 treatment DMSO media ctrl.lif - U73122 7.5uM/195:0170-0447-0605:c:5/5 z:34/76 - U73122 7.5uM/195</t>
  </si>
  <si>
    <t>220120 C1-PARD6B C2-GATA3 C3-DAPI BF C4-FACTIN 7.5uM U73122 treatment DMSO media ctrl.lif - U73122 7.5uM/195:0170-0457-0594:c:5/5 z:34/76 - U73122 7.5uM/195</t>
  </si>
  <si>
    <t>220120 C1-PARD6B C2-GATA3 C3-DAPI BF C4-FACTIN 7.5uM U73122 treatment DMSO media ctrl.lif - U73122 7.5uM/195:0170-0508-0625:c:5/5 z:34/76 - U73122 7.5uM/195</t>
  </si>
  <si>
    <t>220120 C1-PARD6B C2-GATA3 C3-DAPI BF C4-FACTIN 7.5uM U73122 treatment DMSO media ctrl.lif - U73122 7.5uM/195:0170-0567-0717:c:5/5 z:34/76 - U73122 7.5uM/195</t>
  </si>
  <si>
    <t>220120 C1-PARD6B C2-GATA3 C3-DAPI BF C4-FACTIN 7.5uM U73122 treatment DMSO media ctrl.lif - U73122 7.5uM/195:0170-0563-0662:c:5/5 z:34/76 - U73122 7.5uM/195</t>
  </si>
  <si>
    <t>220120 C1-PARD6B C2-GATA3 C3-DAPI BF C4-FACTIN 7.5uM U73122 treatment DMSO media ctrl.lif - U73122 7.5uM/195:0170-0584-0639:c:5/5 z:34/76 - U73122 7.5uM/195</t>
  </si>
  <si>
    <t>220120 C1-PARD6B C2-GATA3 C3-DAPI BF C4-FACTIN 7.5uM U73122 treatment DMSO media ctrl.lif - U73122 7.5uM/195:0170-0728-0697:c:5/5 z:34/76 - U73122 7.5uM/195</t>
  </si>
  <si>
    <t>220120 C1-PARD6B C2-GATA3 C3-DAPI BF C4-FACTIN 7.5uM U73122 treatment DMSO media ctrl.lif - U73122 7.5uM/195:0170-0713-0686:c:5/5 z:34/76 - U73122 7.5uM/195</t>
  </si>
  <si>
    <t>220120 C1-PARD6B C2-GATA3 C3-DAPI BF C4-FACTIN 7.5uM U73122 treatment DMSO media ctrl.lif - U73122 7.5uM/195:0170-0732-0645:c:5/5 z:34/76 - U73122 7.5uM/195</t>
  </si>
  <si>
    <t>220120 C1-PARD6B C2-GATA3 C3-DAPI BF C4-FACTIN 7.5uM U73122 treatment DMSO media ctrl.lif - U73122 7.5uM/195:0170-0819-0585:c:5/5 z:34/76 - U73122 7.5uM/195</t>
  </si>
  <si>
    <t>220120 C1-PARD6B C2-GATA3 C3-DAPI BF C4-FACTIN 7.5uM U73122 treatment DMSO media ctrl.lif - U73122 7.5uM/195:0170-0755-0577:c:5/5 z:34/76 - U73122 7.5uM/195</t>
  </si>
  <si>
    <t>220120 C1-PARD6B C2-GATA3 C3-DAPI BF C4-FACTIN 7.5uM U73122 treatment DMSO media ctrl.lif - U73122 7.5uM/195:0170-0758-0515:c:5/5 z:34/76 - U73122 7.5uM/195</t>
  </si>
  <si>
    <t>220120 C1-PARD6B C2-GATA3 C3-DAPI BF C4-FACTIN 7.5uM U73122 treatment DMSO media ctrl.lif - U73122 7.5uM/195:0170-0794-0435:c:5/5 z:34/76 - U73122 7.5uM/195</t>
  </si>
  <si>
    <t>220120 C1-PARD6B C2-GATA3 C3-DAPI BF C4-FACTIN 7.5uM U73122 treatment DMSO media ctrl.lif - U73122 7.5uM/195:0170-0766-0450:c:5/5 z:34/76 - U73122 7.5uM/195</t>
  </si>
  <si>
    <t>220120 C1-PARD6B C2-GATA3 C3-DAPI BF C4-FACTIN 7.5uM U73122 treatment DMSO media ctrl.lif - U73122 7.5uM/195:0170-0709-0412:c:5/5 z:34/76 - U73122 7.5uM/195</t>
  </si>
  <si>
    <t>220120 C1-PARD6B C2-GATA3 C3-DAPI BF C4-FACTIN 7.5uM U73122 treatment DMSO media ctrl.lif - U73122 7.5uM/191:0205-0690-0585:c:5/5 z:41/79 - U73122 7.5uM/191</t>
  </si>
  <si>
    <t>220120 C1-PARD6B C2-GATA3 C3-DAPI BF C4-FACTIN 7.5uM U73122 treatment DMSO media ctrl.lif - U73122 7.5uM/191:0205-0649-0548:c:5/5 z:41/79 - U73122 7.5uM/191</t>
  </si>
  <si>
    <t>220120 C1-PARD6B C2-GATA3 C3-DAPI BF C4-FACTIN 7.5uM U73122 treatment DMSO media ctrl.lif - U73122 7.5uM/191:0205-0639-0494:c:5/5 z:41/79 - U73122 7.5uM/191</t>
  </si>
  <si>
    <t>220120 C1-PARD6B C2-GATA3 C3-DAPI BF C4-FACTIN 7.5uM U73122 treatment DMSO media ctrl.lif - U73122 7.5uM/191:0205-0462-0282:c:5/5 z:41/79 - U73122 7.5uM/191</t>
  </si>
  <si>
    <t>220120 C1-PARD6B C2-GATA3 C3-DAPI BF C4-FACTIN 7.5uM U73122 treatment DMSO media ctrl.lif - U73122 7.5uM/191:0205-0510-0320:c:5/5 z:41/79 - U73122 7.5uM/191</t>
  </si>
  <si>
    <t>220120 C1-PARD6B C2-GATA3 C3-DAPI BF C4-FACTIN 7.5uM U73122 treatment DMSO media ctrl.lif - U73122 7.5uM/191:0205-0442-0372:c:5/5 z:41/79 - U73122 7.5uM/191</t>
  </si>
  <si>
    <t>220120 C1-PARD6B C2-GATA3 C3-DAPI BF C4-FACTIN 7.5uM U73122 treatment DMSO media ctrl.lif - U73122 7.5uM/191:0205-0356-0359:c:5/5 z:41/79 - U73122 7.5uM/191</t>
  </si>
  <si>
    <t>220120 C1-PARD6B C2-GATA3 C3-DAPI BF C4-FACTIN 7.5uM U73122 treatment DMSO media ctrl.lif - U73122 7.5uM/191:0205-0383-0377:c:5/5 z:41/79 - U73122 7.5uM/191</t>
  </si>
  <si>
    <t>220120 C1-PARD6B C2-GATA3 C3-DAPI BF C4-FACTIN 7.5uM U73122 treatment DMSO media ctrl.lif - U73122 7.5uM/191:0205-0436-0363:c:5/5 z:41/79 - U73122 7.5uM/191</t>
  </si>
  <si>
    <t>220120 C1-PARD6B C2-GATA3 C3-DAPI BF C4-FACTIN 7.5uM U73122 treatment DMSO media ctrl.lif - U73122 7.5uM/191:0265-0444-0580:c:5/5 z:53/79 - U73122 7.5uM/191</t>
  </si>
  <si>
    <t>220120 C1-PARD6B C2-GATA3 C3-DAPI BF C4-FACTIN 7.5uM U73122 treatment DMSO media ctrl.lif - U73122 7.5uM/191:0265-0473-0567:c:5/5 z:53/79 - U73122 7.5uM/191</t>
  </si>
  <si>
    <t>220120 C1-PARD6B C2-GATA3 C3-DAPI BF C4-FACTIN 7.5uM U73122 treatment DMSO media ctrl.lif - U73122 7.5uM/191:0265-0433-0497:c:5/5 z:53/79 - U73122 7.5uM/191</t>
  </si>
  <si>
    <t>220120 C1-PARD6B C2-GATA3 C3-DAPI BF C4-FACTIN 7.5uM U73122 treatment DMSO media ctrl.lif - U73122 7.5uM/191:0265-0471-0293:c:5/5 z:53/79 - U73122 7.5uM/191</t>
  </si>
  <si>
    <t>220120 C1-PARD6B C2-GATA3 C3-DAPI BF C4-FACTIN 7.5uM U73122 treatment DMSO media ctrl.lif - U73122 7.5uM/191:0265-0500-0304:c:5/5 z:53/79 - U73122 7.5uM/191</t>
  </si>
  <si>
    <t>220120 C1-PARD6B C2-GATA3 C3-DAPI BF C4-FACTIN 7.5uM U73122 treatment DMSO media ctrl.lif - U73122 7.5uM/191:0265-0451-0375:c:5/5 z:53/79 - U73122 7.5uM/191</t>
  </si>
  <si>
    <t>220120 C1-PARD6B C2-GATA3 C3-DAPI BF C4-FACTIN 7.5uM U73122 treatment DMSO media ctrl.lif - U73122 7.5uM/194:0130-0493-0714:c:5/5 z:26/78 - U73122 7.5uM/194</t>
    <phoneticPr fontId="0" type="noConversion"/>
  </si>
  <si>
    <t>220120 C1-PARD6B C2-GATA3 C3-DAPI BF C4-FACTIN 7.5uM U73122 treatment DMSO media ctrl.lif - U73122 7.5uM/194:0130-0492-0680:c:5/5 z:26/78 - U73122 7.5uM/194</t>
  </si>
  <si>
    <t>220120 C1-PARD6B C2-GATA3 C3-DAPI BF C4-FACTIN 7.5uM U73122 treatment DMSO media ctrl.lif - U73122 7.5uM/194:0130-0497-0610:c:5/5 z:26/78 - U73122 7.5uM/194</t>
  </si>
  <si>
    <t>220120 C1-PARD6B C2-GATA3 C3-DAPI BF C4-FACTIN 7.5uM U73122 treatment DMSO media ctrl.lif - U73122 7.5uM/194:0110-0343-0600:c:5/5 z:22/78 - U73122 7.5uM/194</t>
  </si>
  <si>
    <t>220120 C1-PARD6B C2-GATA3 C3-DAPI BF C4-FACTIN 7.5uM U73122 treatment DMSO media ctrl.lif - U73122 7.5uM/194:0110-0362-0604:c:5/5 z:22/78 - U73122 7.5uM/194</t>
  </si>
  <si>
    <t>220120 C1-PARD6B C2-GATA3 C3-DAPI BF C4-FACTIN 7.5uM U73122 treatment DMSO media ctrl.lif - U73122 7.5uM/194:0110-0415-0596:c:5/5 z:22/78 - U73122 7.5uM/194</t>
  </si>
  <si>
    <t>220120 C1-PARD6B C2-GATA3 C3-DAPI BF C4-FACTIN 7.5uM U73122 treatment DMSO media ctrl.lif - U73122 7.5uM/194:0100-0366-0425:c:5/5 z:20/78 - U73122 7.5uM/194</t>
  </si>
  <si>
    <t>220120 C1-PARD6B C2-GATA3 C3-DAPI BF C4-FACTIN 7.5uM U73122 treatment DMSO media ctrl.lif - U73122 7.5uM/194:0100-0372-0431:c:5/5 z:20/78 - U73122 7.5uM/194</t>
  </si>
  <si>
    <t>220120 C1-PARD6B C2-GATA3 C3-DAPI BF C4-FACTIN 7.5uM U73122 treatment DMSO media ctrl.lif - U73122 7.5uM/194:0100-0421-0428:c:5/5 z:20/78 - U73122 7.5uM/194</t>
  </si>
  <si>
    <t>220120 C1-PARD6B C2-GATA3 C3-DAPI BF C4-FACTIN 7.5uM U73122 treatment DMSO media ctrl.lif - U73122 7.5uM/194:0100-0511-0304:c:5/5 z:20/78 - U73122 7.5uM/194</t>
  </si>
  <si>
    <t>220120 C1-PARD6B C2-GATA3 C3-DAPI BF C4-FACTIN 7.5uM U73122 treatment DMSO media ctrl.lif - U73122 7.5uM/194:0100-0514-0333:c:5/5 z:20/78 - U73122 7.5uM/194</t>
  </si>
  <si>
    <t>220120 C1-PARD6B C2-GATA3 C3-DAPI BF C4-FACTIN 7.5uM U73122 treatment DMSO media ctrl.lif - U73122 7.5uM/194:0100-0515-0374:c:5/5 z:20/78 - U73122 7.5uM/194</t>
  </si>
  <si>
    <t>220120 C1-PARD6B C2-GATA3 C3-DAPI BF C4-FACTIN 7.5uM U73122 treatment DMSO media ctrl.lif - U73122 7.5uM/194:0100-0631-0398:c:5/5 z:20/78 - U73122 7.5uM/194</t>
  </si>
  <si>
    <t>220120 C1-PARD6B C2-GATA3 C3-DAPI BF C4-FACTIN 7.5uM U73122 treatment DMSO media ctrl.lif - U73122 7.5uM/194:0100-0583-0439:c:5/5 z:20/78 - U73122 7.5uM/194</t>
  </si>
  <si>
    <t>220120 C1-PARD6B C2-GATA3 C3-DAPI BF C4-FACTIN 7.5uM U73122 treatment DMSO media ctrl.lif - U73122 7.5uM/194:0100-0563-0460:c:5/5 z:20/78 - U73122 7.5uM/194</t>
  </si>
  <si>
    <t>220120 C1-PARD6B C2-GATA3 C3-DAPI BF C4-FACTIN 7.5uM U73122 treatment DMSO media ctrl.lif - U73122 7.5uM/194:0100-0617-0570:c:5/5 z:20/78 - U73122 7.5uM/194</t>
  </si>
  <si>
    <t>220120 C1-PARD6B C2-GATA3 C3-DAPI BF C4-FACTIN 7.5uM U73122 treatment DMSO media ctrl.lif - U73122 7.5uM/194:0100-0579-0564:c:5/5 z:20/78 - U73122 7.5uM/194</t>
  </si>
  <si>
    <t>220120 C1-PARD6B C2-GATA3 C3-DAPI BF C4-FACTIN 7.5uM U73122 treatment DMSO media ctrl.lif - U73122 7.5uM/194:0100-0577-0544:c:5/5 z:20/78 - U73122 7.5uM/194</t>
  </si>
  <si>
    <t>220120 C1-PARD6B C2-GATA3 C3-DAPI BF C4-FACTIN 7.5uM U73122 treatment DMSO media ctrl.lif - U73122 7.5uM/193:0180-0439-0344:c:5/5 z:36/69 - U73122 7.5uM/193</t>
    <phoneticPr fontId="0" type="noConversion"/>
  </si>
  <si>
    <t>220120 C1-PARD6B C2-GATA3 C3-DAPI BF C4-FACTIN 7.5uM U73122 treatment DMSO media ctrl.lif - U73122 7.5uM/193:0180-0452-0350:c:5/5 z:36/69 - U73122 7.5uM/193</t>
  </si>
  <si>
    <t>220120 C1-PARD6B C2-GATA3 C3-DAPI BF C4-FACTIN 7.5uM U73122 treatment DMSO media ctrl.lif - U73122 7.5uM/193:0180-0484-0407:c:5/5 z:36/69 - U73122 7.5uM/193</t>
  </si>
  <si>
    <t>220120 C1-PARD6B C2-GATA3 C3-DAPI BF C4-FACTIN 7.5uM U73122 treatment DMSO media ctrl.lif - U73122 7.5uM/193:0180-0455-0669:c:5/5 z:36/69 - U73122 7.5uM/193</t>
  </si>
  <si>
    <t>220120 C1-PARD6B C2-GATA3 C3-DAPI BF C4-FACTIN 7.5uM U73122 treatment DMSO media ctrl.lif - U73122 7.5uM/193:0180-0451-0642:c:5/5 z:36/69 - U73122 7.5uM/193</t>
  </si>
  <si>
    <t>220120 C1-PARD6B C2-GATA3 C3-DAPI BF C4-FACTIN 7.5uM U73122 treatment DMSO media ctrl.lif - U73122 7.5uM/193:0180-0466-0589:c:5/5 z:36/69 - U73122 7.5uM/193</t>
  </si>
  <si>
    <t>220120 C1-PARD6B C2-GATA3 C3-DAPI BF C4-FACTIN 7.5uM U73122 treatment DMSO media ctrl.lif - U73122 7.5uM/193:0180-0633-0438:c:5/5 z:36/69 - U73122 7.5uM/193</t>
  </si>
  <si>
    <t>220120 C1-PARD6B C2-GATA3 C3-DAPI BF C4-FACTIN 7.5uM U73122 treatment DMSO media ctrl.lif - U73122 7.5uM/193:0180-0632-0449:c:5/5 z:36/69 - U73122 7.5uM/193</t>
  </si>
  <si>
    <t>220120 C1-PARD6B C2-GATA3 C3-DAPI BF C4-FACTIN 7.5uM U73122 treatment DMSO media ctrl.lif - U73122 7.5uM/193:0180-0574-0475:c:5/5 z:36/69 - U73122 7.5uM/193</t>
  </si>
  <si>
    <t>220120 C1-PARD6B C2-GATA3 C3-DAPI BF C4-FACTIN 7.5uM U73122 treatment DMSO media ctrl.lif - U73122 7.5uM/193:0180-0653-0563:c:5/5 z:36/69 - U73122 7.5uM/193</t>
  </si>
  <si>
    <t>220120 C1-PARD6B C2-GATA3 C3-DAPI BF C4-FACTIN 7.5uM U73122 treatment DMSO media ctrl.lif - U73122 7.5uM/193:0180-0654-0567:c:5/5 z:36/69 - U73122 7.5uM/193</t>
  </si>
  <si>
    <t>220120 C1-PARD6B C2-GATA3 C3-DAPI BF C4-FACTIN 7.5uM U73122 treatment DMSO media ctrl.lif - U73122 7.5uM/193:0180-0615-0542:c:5/5 z:36/69 - U73122 7.5uM/193</t>
  </si>
  <si>
    <t>220120 C1-PARD6B C2-GATA3 C3-DAPI BF C4-FACTIN 7.5uM U73122 treatment DMSO media ctrl.lif - U73122 7.5uM/193:0255-0579-0495:c:5/5 z:51/69 - U73122 7.5uM/193</t>
  </si>
  <si>
    <t>220120 C1-PARD6B C2-GATA3 C3-DAPI BF C4-FACTIN 7.5uM U73122 treatment DMSO media ctrl.lif - U73122 7.5uM/193:0255-0570-0532:c:5/5 z:51/69 - U73122 7.5uM/193</t>
  </si>
  <si>
    <t>220120 C1-PARD6B C2-GATA3 C3-DAPI BF C4-FACTIN 7.5uM U73122 treatment DMSO media ctrl.lif - U73122 7.5uM/193:0255-0506-0483:c:5/5 z:51/69 - U73122 7.5uM/193</t>
  </si>
  <si>
    <t>220120 C1-PARD6B C2-GATA3 C3-DAPI BF C4-FACTIN 7.5uM U73122 treatment DMSO media ctrl.lif - U73122 7.5uM/193:0255-0339-0472:c:5/5 z:51/69 - U73122 7.5uM/193</t>
  </si>
  <si>
    <t>220120 C1-PARD6B C2-GATA3 C3-DAPI BF C4-FACTIN 7.5uM U73122 treatment DMSO media ctrl.lif - U73122 7.5uM/193:0255-0329-0503:c:5/5 z:51/69 - U73122 7.5uM/193</t>
  </si>
  <si>
    <t>220120 C1-PARD6B C2-GATA3 C3-DAPI BF C4-FACTIN 7.5uM U73122 treatment DMSO media ctrl.lif - U73122 7.5uM/193:0255-0397-0576:c:5/5 z:51/69 - U73122 7.5uM/193</t>
  </si>
  <si>
    <t>220120 C1-PARD6B C2-GATA3 C3-DAPI BF C4-FACTIN 7.5uM U73122 treatment DMSO media ctrl.lif - U73122 7.5uM/192:0175-0681-0522:c:5/5 z:35/76 - U73122 7.5uM/192</t>
    <phoneticPr fontId="0" type="noConversion"/>
  </si>
  <si>
    <t>220120 C1-PARD6B C2-GATA3 C3-DAPI BF C4-FACTIN 7.5uM U73122 treatment DMSO media ctrl.lif - U73122 7.5uM/192:0175-0668-0526:c:5/5 z:35/76 - U73122 7.5uM/192</t>
  </si>
  <si>
    <t>220120 C1-PARD6B C2-GATA3 C3-DAPI BF C4-FACTIN 7.5uM U73122 treatment DMSO media ctrl.lif - U73122 7.5uM/192:0175-0611-0433:c:5/5 z:35/76 - U73122 7.5uM/192</t>
  </si>
  <si>
    <t>220120 C1-PARD6B C2-GATA3 C3-DAPI BF C4-FACTIN 7.5uM U73122 treatment DMSO media ctrl.lif - U73122 7.5uM/192:0175-0506-0665:c:5/5 z:35/76 - U73122 7.5uM/192</t>
  </si>
  <si>
    <t>220120 C1-PARD6B C2-GATA3 C3-DAPI BF C4-FACTIN 7.5uM U73122 treatment DMSO media ctrl.lif - U73122 7.5uM/192:0175-0504-0586:c:5/5 z:35/76 - U73122 7.5uM/192</t>
  </si>
  <si>
    <t>220120 C1-PARD6B C2-GATA3 C3-DAPI BF C4-FACTIN 7.5uM U73122 treatment DMSO media ctrl.lif - U73122 7.5uM/192:0175-0497-0521:c:5/5 z:35/76 - U73122 7.5uM/192</t>
  </si>
  <si>
    <t>220120 C1-PARD6B C2-GATA3 C3-DAPI BF C4-FACTIN 7.5uM U73122 treatment DMSO media ctrl.lif - U73122 7.5uM/192:0205-0619-0336:c:5/5 z:41/76 - U73122 7.5uM/192</t>
  </si>
  <si>
    <t>220120 C1-PARD6B C2-GATA3 C3-DAPI BF C4-FACTIN 7.5uM U73122 treatment DMSO media ctrl.lif - U73122 7.5uM/192:0205-0623-0348:c:5/5 z:41/76 - U73122 7.5uM/192</t>
  </si>
  <si>
    <t>220120 C1-PARD6B C2-GATA3 C3-DAPI BF C4-FACTIN 7.5uM U73122 treatment DMSO media ctrl.lif - U73122 7.5uM/192:0205-0541-0379:c:5/5 z:41/76 - U73122 7.5uM/192</t>
  </si>
  <si>
    <t>220120 C1-PARD6B C2-GATA3 C3-DAPI BF C4-FACTIN 7.5uM U73122 treatment DMSO media ctrl.lif - U73122 7.5uM/192:0130-0469-0315:c:5/5 z:26/76 - U73122 7.5uM/192</t>
  </si>
  <si>
    <t>220120 C1-PARD6B C2-GATA3 C3-DAPI BF C4-FACTIN 7.5uM U73122 treatment DMSO media ctrl.lif - U73122 7.5uM/192:0130-0471-0351:c:5/5 z:26/76 - U73122 7.5uM/192</t>
  </si>
  <si>
    <t>220120 C1-PARD6B C2-GATA3 C3-DAPI BF C4-FACTIN 7.5uM U73122 treatment DMSO media ctrl.lif - U73122 7.5uM/192:0130-0465-0395:c:5/5 z:26/76 - U73122 7.5uM/192</t>
  </si>
  <si>
    <t>2020JUL12 U73122 7.5uM trial3 F-actin PARD6B GATA3 DAPI BF.lif - U73122 7.5uM/238:0211-0180-0645:c:1/5 z:43/87 - U73122 7.5uM/238</t>
  </si>
  <si>
    <t>2020JUL12 U73122 7.5uM trial3 F-actin PARD6B GATA3 DAPI BF.lif - U73122 7.5uM/238:0211-0195-0612:c:1/5 z:43/87 - U73122 7.5uM/238</t>
  </si>
  <si>
    <t>2020JUL12 U73122 7.5uM trial3 F-actin PARD6B GATA3 DAPI BF.lif - U73122 7.5uM/238:0211-0189-0478:c:1/5 z:43/87 - U73122 7.5uM/238</t>
  </si>
  <si>
    <t>2020JUL12 U73122 7.5uM trial3 F-actin PARD6B GATA3 DAPI BF.lif - U73122 7.5uM/238:0166-0174-0396:c:1/5 z:34/87 - U73122 7.5uM/238</t>
  </si>
  <si>
    <t>2020JUL12 U73122 7.5uM trial3 F-actin PARD6B GATA3 DAPI BF.lif - U73122 7.5uM/238:0166-0214-0449:c:1/5 z:34/87 - U73122 7.5uM/238</t>
  </si>
  <si>
    <t>2020JUL12 U73122 7.5uM trial3 F-actin PARD6B GATA3 DAPI BF.lif - U73122 7.5uM/238:0166-0221-0503:c:1/5 z:34/87 - U73122 7.5uM/238</t>
  </si>
  <si>
    <t>2020JUL12 U73122 7.5uM trial3 F-actin PARD6B GATA3 DAPI BF.lif - U73122 7.5uM/238:0166-0330-0237:c:1/5 z:34/87 - U73122 7.5uM/238</t>
  </si>
  <si>
    <t>2020JUL12 U73122 7.5uM trial3 F-actin PARD6B GATA3 DAPI BF.lif - U73122 7.5uM/238:0166-0361-0223:c:1/5 z:34/87 - U73122 7.5uM/238</t>
  </si>
  <si>
    <t>2020JUL12 U73122 7.5uM trial3 F-actin PARD6B GATA3 DAPI BF.lif - U73122 7.5uM/238:0166-0253-0349:c:1/5 z:34/87 - U73122 7.5uM/238</t>
  </si>
  <si>
    <t>2020JUL12 U73122 7.5uM trial3 F-actin PARD6B GATA3 DAPI BF.lif - U73122 7.5uM/238:0101-0584-0349:c:1/5 z:21/87 - U73122 7.5uM/238</t>
  </si>
  <si>
    <t>2020JUL12 U73122 7.5uM trial3 F-actin PARD6B GATA3 DAPI BF.lif - U73122 7.5uM/238:0101-0591-0407:c:1/5 z:21/87 - U73122 7.5uM/238</t>
  </si>
  <si>
    <t>2020JUL12 U73122 7.5uM trial3 F-actin PARD6B GATA3 DAPI BF.lif - U73122 7.5uM/238:0101-0526-0447:c:1/5 z:21/87 - U73122 7.5uM/238</t>
  </si>
  <si>
    <t>2020JUL12 U73122 7.5uM trial3 F-actin PARD6B GATA3 DAPI BF.lif - U73122 7.5uM/238:0101-0687-0603:c:1/5 z:21/87 - U73122 7.5uM/238</t>
  </si>
  <si>
    <t>2020JUL12 U73122 7.5uM trial3 F-actin PARD6B GATA3 DAPI BF.lif - U73122 7.5uM/238:0101-0705-0660:c:1/5 z:21/87 - U73122 7.5uM/238</t>
  </si>
  <si>
    <t>2020JUL12 U73122 7.5uM trial3 F-actin PARD6B GATA3 DAPI BF.lif - U73122 7.5uM/238:0101-0668-0686:c:1/5 z:21/87 - U73122 7.5uM/238</t>
  </si>
  <si>
    <t>2020JUL12 U73122 7.5uM trial3 F-actin PARD6B GATA3 DAPI BF.lif - U73122 7.5uM/238:0226-0729-0372:c:1/5 z:46/87 - U73122 7.5uM/238</t>
  </si>
  <si>
    <t>2020JUL12 U73122 7.5uM trial3 F-actin PARD6B GATA3 DAPI BF.lif - U73122 7.5uM/238:0226-0659-0396:c:1/5 z:46/87 - U73122 7.5uM/238</t>
  </si>
  <si>
    <t>2020JUL12 U73122 7.5uM trial3 F-actin PARD6B GATA3 DAPI BF.lif - U73122 7.5uM/238:0226-0573-0317:c:1/5 z:46/87 - U73122 7.5uM/238</t>
  </si>
  <si>
    <t>2020JUL12 U73122 7.5uM trial3 F-actin PARD6B GATA3 DAPI BF.lif - U73122 7.5uM/238:0226-0560-0194:c:1/5 z:46/87 - U73122 7.5uM/238</t>
  </si>
  <si>
    <t>2020JUL12 U73122 7.5uM trial3 F-actin PARD6B GATA3 DAPI BF.lif - U73122 7.5uM/238:0226-0545-0209:c:1/5 z:46/87 - U73122 7.5uM/238</t>
  </si>
  <si>
    <t>2020JUL12 U73122 7.5uM trial3 F-actin PARD6B GATA3 DAPI BF.lif - U73122 7.5uM/238:0226-0426-0246:c:1/5 z:46/87 - U73122 7.5uM/238</t>
  </si>
  <si>
    <t>2020JUL12 U73122 7.5uM trial3 F-actin PARD6B GATA3 DAPI BF.lif - U73122 7.5uM/238:0121-0699-0600:c:1/5 z:25/87 - U73122 7.5uM/238</t>
  </si>
  <si>
    <t>2020JUL12 U73122 7.5uM trial3 F-actin PARD6B GATA3 DAPI BF.lif - U73122 7.5uM/238:0121-0704-0637:c:1/5 z:25/87 - U73122 7.5uM/238</t>
  </si>
  <si>
    <t>2020JUL12 U73122 7.5uM trial3 F-actin PARD6B GATA3 DAPI BF.lif - U73122 7.5uM/238:0121-0477-0603:c:1/5 z:25/87 - U73122 7.5uM/238</t>
  </si>
  <si>
    <t>2020JUL12 U73122 7.5uM trial3 F-actin PARD6B GATA3 DAPI BF.lif - U73122 7.5uM/238:0066-0413-0600:c:1/5 z:14/87 - U73122 7.5uM/238</t>
  </si>
  <si>
    <t>2020JUL12 U73122 7.5uM trial3 F-actin PARD6B GATA3 DAPI BF.lif - U73122 7.5uM/238:0066-0502-0572:c:1/5 z:14/87 - U73122 7.5uM/238</t>
  </si>
  <si>
    <t>2020JUL12 U73122 7.5uM trial3 F-actin PARD6B GATA3 DAPI BF.lif - U73122 7.5uM/238:0066-0535-0585:c:1/5 z:14/87 - U73122 7.5uM/238</t>
  </si>
  <si>
    <t>2020JUL12 U73122 7.5uM trial3 F-actin PARD6B GATA3 DAPI BF.lif - U73122 7.5uM/232-1:0018-0583-0687:c:1/5 z:18/74 - U73122 7.5uM/232</t>
  </si>
  <si>
    <t>2020JUL12 U73122 7.5uM trial3 F-actin PARD6B GATA3 DAPI BF.lif - U73122 7.5uM/232-1:0018-0569-0602:c:1/5 z:18/74 - U73122 7.5uM/232</t>
  </si>
  <si>
    <t>2020JUL12 U73122 7.5uM trial3 F-actin PARD6B GATA3 DAPI BF.lif - U73122 7.5uM/232-1:0018-0562-0569:c:1/5 z:18/74 - U73122 7.5uM/232</t>
  </si>
  <si>
    <t>2020JUL12 U73122 7.5uM trial3 F-actin PARD6B GATA3 DAPI BF.lif - U73122 7.5uM/232-1:0014-0674-0488:c:1/5 z:14/74 - U73122 7.5uM/232</t>
  </si>
  <si>
    <t>2020JUL12 U73122 7.5uM trial3 F-actin PARD6B GATA3 DAPI BF.lif - U73122 7.5uM/232-1:0014-0598-0514:c:1/5 z:14/74 - U73122 7.5uM/232</t>
  </si>
  <si>
    <t>2020JUL12 U73122 7.5uM trial3 F-actin PARD6B GATA3 DAPI BF.lif - U73122 7.5uM/232-1:0014-0453-0382:c:1/5 z:14/74 - U73122 7.5uM/232</t>
  </si>
  <si>
    <t>2020JUL12 U73122 7.5uM trial3 F-actin PARD6B GATA3 DAPI BF.lif - U73122 7.5uM/232-1:0029-0342-0556:c:1/5 z:29/74 - U73122 7.5uM/232</t>
  </si>
  <si>
    <t>2020JUL12 U73122 7.5uM trial3 F-actin PARD6B GATA3 DAPI BF.lif - U73122 7.5uM/232-1:0029-0389-0629:c:1/5 z:29/74 - U73122 7.5uM/232</t>
  </si>
  <si>
    <t>2020JUL12 U73122 7.5uM trial3 F-actin PARD6B GATA3 DAPI BF.lif - U73122 7.5uM/232-1:0029-0431-0564:c:1/5 z:29/74 - U73122 7.5uM/232</t>
  </si>
  <si>
    <t>2020JUL12 U73122 7.5uM trial3 F-actin PARD6B GATA3 DAPI BF.lif - U73122 7.5uM/232-1:0029-0730-0514:c:1/5 z:29/74 - U73122 7.5uM/232</t>
  </si>
  <si>
    <t>2020JUL12 U73122 7.5uM trial3 F-actin PARD6B GATA3 DAPI BF.lif - U73122 7.5uM/232-1:0029-0695-0526:c:1/5 z:29/74 - U73122 7.5uM/232</t>
  </si>
  <si>
    <t>2020JUL12 U73122 7.5uM trial3 F-actin PARD6B GATA3 DAPI BF.lif - U73122 7.5uM/232-1:0029-0701-0601:c:1/5 z:29/74 - U73122 7.5uM/232</t>
  </si>
  <si>
    <t>2020JUL12 U73122 7.5uM trial3 F-actin PARD6B GATA3 DAPI BF.lif - U73122 7.5uM/232-1:0045-0367-0351:c:1/5 z:45/74 - U73122 7.5uM/232</t>
  </si>
  <si>
    <t>2020JUL12 U73122 7.5uM trial3 F-actin PARD6B GATA3 DAPI BF.lif - U73122 7.5uM/232-1:0045-0382-0382:c:1/5 z:45/74 - U73122 7.5uM/232</t>
  </si>
  <si>
    <t>2020JUL12 U73122 7.5uM trial3 F-actin PARD6B GATA3 DAPI BF.lif - U73122 7.5uM/232-1:0045-0473-0399:c:1/5 z:45/74 - U73122 7.5uM/232</t>
  </si>
  <si>
    <t>2020JUL12 U73122 7.5uM trial3 F-actin PARD6B GATA3 DAPI BF.lif - U73122 7.5uM/232-1:0045-0531-0314:c:1/5 z:45/74 - U73122 7.5uM/232</t>
  </si>
  <si>
    <t>2020JUL12 U73122 7.5uM trial3 F-actin PARD6B GATA3 DAPI BF.lif - U73122 7.5uM/232-1:0045-0537-0363:c:1/5 z:45/74 - U73122 7.5uM/232</t>
  </si>
  <si>
    <t>2020JUL12 U73122 7.5uM trial3 F-actin PARD6B GATA3 DAPI BF.lif - U73122 7.5uM/232-1:0045-0457-0394:c:1/5 z:45/74 - U73122 7.5uM/232</t>
  </si>
  <si>
    <t>2020JUL12 U73122 7.5uM trial3 F-actin PARD6B GATA3 DAPI BF.lif - U73122 7.5uM/232-1:0045-0223-0530:c:1/5 z:45/74 - U73122 7.5uM/232</t>
  </si>
  <si>
    <t>2020JUL12 U73122 7.5uM trial3 F-actin PARD6B GATA3 DAPI BF.lif - U73122 7.5uM/232-1:0045-0271-0527:c:1/5 z:45/74 - U73122 7.5uM/232</t>
  </si>
  <si>
    <t>2020JUL12 U73122 7.5uM trial3 F-actin PARD6B GATA3 DAPI BF.lif - U73122 7.5uM/232-1:0045-0324-0476:c:1/5 z:45/74 - U73122 7.5uM/232</t>
  </si>
  <si>
    <t>2020JUL12 U73122 7.5uM trial3 F-actin PARD6B GATA3 DAPI BF.lif - U73122 7.5uM/230:0030-0352-0567:c:1/5 z:30/81 - U73122 7.5uM/230</t>
  </si>
  <si>
    <t>2020JUL12 U73122 7.5uM trial3 F-actin PARD6B GATA3 DAPI BF.lif - U73122 7.5uM/230:0030-0374-0534:c:1/5 z:30/81 - U73122 7.5uM/230</t>
  </si>
  <si>
    <t>2020JUL12 U73122 7.5uM trial3 F-actin PARD6B GATA3 DAPI BF.lif - U73122 7.5uM/230:0030-0466-0607:c:1/5 z:30/81 - U73122 7.5uM/230</t>
  </si>
  <si>
    <t>2020JUL12 U73122 7.5uM trial3 F-actin PARD6B GATA3 DAPI BF.lif - U73122 7.5uM/230:0030-0521-0689:c:1/5 z:30/81 - U73122 7.5uM/230</t>
  </si>
  <si>
    <t>2020JUL12 U73122 7.5uM trial3 F-actin PARD6B GATA3 DAPI BF.lif - U73122 7.5uM/230:0030-0547-0615:c:1/5 z:30/81 - U73122 7.5uM/230</t>
  </si>
  <si>
    <t>2020JUL12 U73122 7.5uM trial3 F-actin PARD6B GATA3 DAPI BF.lif - U73122 7.5uM/230:0030-0470-0604:c:1/5 z:30/81 - U73122 7.5uM/230</t>
  </si>
  <si>
    <t>2020JUL12 U73122 7.5uM trial3 F-actin PARD6B GATA3 DAPI BF.lif - U73122 7.5uM/230:0031-0288-0361:c:1/5 z:31/81 - U73122 7.5uM/230</t>
  </si>
  <si>
    <t>2020JUL12 U73122 7.5uM trial3 F-actin PARD6B GATA3 DAPI BF.lif - U73122 7.5uM/230:0031-0316-0322:c:1/5 z:31/81 - U73122 7.5uM/230</t>
  </si>
  <si>
    <t>2020JUL12 U73122 7.5uM trial3 F-actin PARD6B GATA3 DAPI BF.lif - U73122 7.5uM/230:0031-0365-0305:c:1/5 z:31/81 - U73122 7.5uM/230</t>
  </si>
  <si>
    <t>2020JUL12 U73122 7.5uM trial3 F-actin PARD6B GATA3 DAPI BF.lif - U73122 7.5uM/230:0037-0434-0182:c:1/5 z:37/81 - U73122 7.5uM/230</t>
  </si>
  <si>
    <t>2020JUL12 U73122 7.5uM trial3 F-actin PARD6B GATA3 DAPI BF.lif - U73122 7.5uM/230:0037-0485-0145:c:1/5 z:37/81 - U73122 7.5uM/230</t>
  </si>
  <si>
    <t>2020JUL12 U73122 7.5uM trial3 F-actin PARD6B GATA3 DAPI BF.lif - U73122 7.5uM/230:0037-0566-0230:c:1/5 z:37/81 - U73122 7.5uM/230</t>
  </si>
  <si>
    <t>2020JUL12 U73122 7.5uM trial3 F-actin PARD6B GATA3 DAPI BF.lif - U73122 7.5uM/230:0043-0706-0216:c:1/5 z:43/81 - U73122 7.5uM/230</t>
  </si>
  <si>
    <t>2020JUL12 U73122 7.5uM trial3 F-actin PARD6B GATA3 DAPI BF.lif - U73122 7.5uM/230:0043-0716-0286:c:1/5 z:43/81 - U73122 7.5uM/230</t>
  </si>
  <si>
    <t>2020JUL12 U73122 7.5uM trial3 F-actin PARD6B GATA3 DAPI BF.lif - U73122 7.5uM/230:0043-0578-0198:c:1/5 z:43/81 - U73122 7.5uM/230</t>
  </si>
  <si>
    <t>2020JUL12 U73122 7.5uM trial3 F-actin PARD6B GATA3 DAPI BF.lif - U73122 7.5uM/230:0024-0629-0622:c:1/5 z:24/81 - U73122 7.5uM/230</t>
  </si>
  <si>
    <t>2020JUL12 U73122 7.5uM trial3 F-actin PARD6B GATA3 DAPI BF.lif - U73122 7.5uM/230:0116-0673-0598:c:1/5 z:24/81 - U73122 7.5uM/230</t>
  </si>
  <si>
    <t>2020JUL12 U73122 7.5uM trial3 F-actin PARD6B GATA3 DAPI BF.lif - U73122 7.5uM/230:0116-0594-0595:c:1/5 z:24/81 - U73122 7.5uM/230</t>
  </si>
  <si>
    <t>2020JUL12 U73122 7.5uM trial3 F-actin PARD6B GATA3 DAPI BF.lif - U73122 7.5uM/229:0111-0328-0615:c:1/5 z:23/73 - U73122 7.5uM/229</t>
  </si>
  <si>
    <t>2020JUL12 U73122 7.5uM trial3 F-actin PARD6B GATA3 DAPI BF.lif - U73122 7.5uM/229:0111-0366-0597:c:1/5 z:23/73 - U73122 7.5uM/229</t>
  </si>
  <si>
    <t>2020JUL12 U73122 7.5uM trial3 F-actin PARD6B GATA3 DAPI BF.lif - U73122 7.5uM/229:0111-0465-0525:c:1/5 z:23/73 - U73122 7.5uM/229</t>
  </si>
  <si>
    <t>2020JUL12 U73122 7.5uM trial3 F-actin PARD6B GATA3 DAPI BF.lif - U73122 7.5uM/229:0131-0558-0260:c:1/5 z:27/73 - U73122 7.5uM/229</t>
  </si>
  <si>
    <t>2020JUL12 U73122 7.5uM trial3 F-actin PARD6B GATA3 DAPI BF.lif - U73122 7.5uM/229:0131-0519-0224:c:1/5 z:27/73 - U73122 7.5uM/229</t>
  </si>
  <si>
    <t>2020JUL12 U73122 7.5uM trial3 F-actin PARD6B GATA3 DAPI BF.lif - U73122 7.5uM/229:0131-0435-0395:c:1/5 z:27/73 - U73122 7.5uM/229</t>
  </si>
  <si>
    <t>2020JUL12 U73122 7.5uM trial3 F-actin PARD6B GATA3 DAPI BF.lif - U73122 7.5uM/229:0161-0783-0461:c:1/5 z:33/73 - U73122 7.5uM/229</t>
  </si>
  <si>
    <t>2020JUL12 U73122 7.5uM trial3 F-actin PARD6B GATA3 DAPI BF.lif - U73122 7.5uM/229:0161-0750-0501:c:1/5 z:33/73 - U73122 7.5uM/229</t>
  </si>
  <si>
    <t>2020JUL12 U73122 7.5uM trial3 F-actin PARD6B GATA3 DAPI BF.lif - U73122 7.5uM/229:0161-0649-0415:c:1/5 z:33/73 - U73122 7.5uM/229</t>
  </si>
  <si>
    <t>2020JUL12 U73122 7.5uM trial3 F-actin PARD6B GATA3 DAPI BF.lif - U73122 7.5uM/229:0091-0334-0625:c:1/5 z:19/73 - U73122 7.5uM/229</t>
  </si>
  <si>
    <t>2020JUL12 U73122 7.5uM trial3 F-actin PARD6B GATA3 DAPI BF.lif - U73122 7.5uM/229:0091-0397-0596:c:1/5 z:19/73 - U73122 7.5uM/229</t>
  </si>
  <si>
    <t>2020JUL12 U73122 7.5uM trial3 F-actin PARD6B GATA3 DAPI BF.lif - U73122 7.5uM/229:0091-0454-0509:c:1/5 z:19/73 - U73122 7.5uM/229</t>
  </si>
  <si>
    <t>2020JUL12 U73122 7.5uM trial3 F-actin PARD6B GATA3 DAPI BF.lif - U73122 7.5uM/229:0171-0263-0272:c:1/5 z:35/73 - U73122 7.5uM/229</t>
  </si>
  <si>
    <t>2020JUL12 U73122 7.5uM trial3 F-actin PARD6B GATA3 DAPI BF.lif - U73122 7.5uM/229:0171-0272-0318:c:1/5 z:35/73 - U73122 7.5uM/229</t>
  </si>
  <si>
    <t>2020JUL12 U73122 7.5uM trial3 F-actin PARD6B GATA3 DAPI BF.lif - U73122 7.5uM/229:0171-0349-0269:c:1/5 z:35/73 - U73122 7.5uM/229</t>
  </si>
  <si>
    <t>2020JUL12 U73122 7.5uM trial3 F-actin PARD6B GATA3 DAPI BF.lif - U73122 7.5uM/227:0121-0314-0682:c:1/5 z:26/70 - U73122 7.5uM/227</t>
  </si>
  <si>
    <t>2020JUL12 U73122 7.5uM trial3 F-actin PARD6B GATA3 DAPI BF.lif - U73122 7.5uM/227:0121-0375-0694:c:1/5 z:26/70 - U73122 7.5uM/227</t>
  </si>
  <si>
    <t>2020JUL12 U73122 7.5uM trial3 F-actin PARD6B GATA3 DAPI BF.lif - U73122 7.5uM/227:0121-0429-0646:c:1/5 z:26/70 - U73122 7.5uM/227</t>
  </si>
  <si>
    <t>2020JUL12 U73122 7.5uM trial3 F-actin PARD6B GATA3 DAPI BF.lif - U73122 7.5uM/227:0121-0270-0579:c:1/5 z:26/70 - U73122 7.5uM/227</t>
  </si>
  <si>
    <t>2020JUL12 U73122 7.5uM trial3 F-actin PARD6B GATA3 DAPI BF.lif - U73122 7.5uM/227:0121-0319-0624:c:1/5 z:26/70 - U73122 7.5uM/227</t>
  </si>
  <si>
    <t>2020JUL12 U73122 7.5uM trial3 F-actin PARD6B GATA3 DAPI BF.lif - U73122 7.5uM/227:0121-0379-0606:c:1/5 z:26/70 - U73122 7.5uM/227</t>
  </si>
  <si>
    <t>2020JUL12 U73122 7.5uM trial3 F-actin PARD6B GATA3 DAPI BF.lif - U73122 7.5uM/227:0121-0566-0458:c:1/5 z:26/70 - U73122 7.5uM/227</t>
  </si>
  <si>
    <t>2020JUL12 U73122 7.5uM trial3 F-actin PARD6B GATA3 DAPI BF.lif - U73122 7.5uM/227:0121-0531-0485:c:1/5 z:26/70 - U73122 7.5uM/227</t>
  </si>
  <si>
    <t>2020JUL12 U73122 7.5uM trial3 F-actin PARD6B GATA3 DAPI BF.lif - U73122 7.5uM/227:0121-0459-0520:c:1/5 z:26/70 - U73122 7.5uM/227</t>
  </si>
  <si>
    <t>2020JUL12 U73122 7.5uM trial3 F-actin PARD6B GATA3 DAPI BF.lif - U73122 7.5uM/227:0121-0744-0661:c:1/5 z:26/70 - U73122 7.5uM/227</t>
  </si>
  <si>
    <t>2020JUL12 U73122 7.5uM trial3 F-actin PARD6B GATA3 DAPI BF.lif - U73122 7.5uM/227:0121-0701-0722:c:1/5 z:26/70 - U73122 7.5uM/227</t>
  </si>
  <si>
    <t>2020JUL12 U73122 7.5uM trial3 F-actin PARD6B GATA3 DAPI BF.lif - U73122 7.5uM/227:0121-0668-0725:c:1/5 z:26/70 - U73122 7.5uM/227</t>
  </si>
  <si>
    <t>2020JUL12 U73122 7.5uM trial3 F-actin PARD6B GATA3 DAPI BF.lif - U73122 7.5uM/227:0091-0636-0731:c:1/5 z:19/70 - U73122 7.5uM/227</t>
  </si>
  <si>
    <t>2020JUL12 U73122 7.5uM trial3 F-actin PARD6B GATA3 DAPI BF.lif - U73122 7.5uM/227:0091-0642-0732:c:1/5 z:19/70 - U73122 7.5uM/227</t>
  </si>
  <si>
    <t>2020JUL12 U73122 7.5uM trial3 F-actin PARD6B GATA3 DAPI BF.lif - U73122 7.5uM/227:0091-0560-0715:c:1/5 z:19/70 - U73122 7.5uM/227</t>
  </si>
  <si>
    <t>2020JUL12 U73122 7.5uM trial3 F-actin PARD6B GATA3 DAPI BF.lif - U73122 7.5uM/227:0151-0732-0690:c:1/5 z:31/70 - U73122 7.5uM/227</t>
  </si>
  <si>
    <t>2020JUL12 U73122 7.5uM trial3 F-actin PARD6B GATA3 DAPI BF.lif - U73122 7.5uM/227:0151-0709-0722:c:1/5 z:31/70 - U73122 7.5uM/227</t>
  </si>
  <si>
    <t>2020JUL12 U73122 7.5uM trial3 F-actin PARD6B GATA3 DAPI BF.lif - U73122 7.5uM/227:0151-0641-0746:c:1/5 z:31/70 - U73122 7.5uM/227</t>
  </si>
  <si>
    <t>2020JUL12 U73122 7.5uM trial3 F-actin PARD6B GATA3 DAPI BF.lif - U73122 7.5uM/226:0106-0388-0602:c:1/5 z:22/57 - U73122 7.5uM/226</t>
  </si>
  <si>
    <t>2020JUL12 U73122 7.5uM trial3 F-actin PARD6B GATA3 DAPI BF.lif - U73122 7.5uM/226:0106-0443-0519:c:1/5 z:22/57 - U73122 7.5uM/226</t>
  </si>
  <si>
    <t>2020JUL12 U73122 7.5uM trial3 F-actin PARD6B GATA3 DAPI BF.lif - U73122 7.5uM/226:0106-0544-0619:c:1/5 z:22/57 - U73122 7.5uM/226</t>
  </si>
  <si>
    <t>2020JUL12 U73122 7.5uM trial3 F-actin PARD6B GATA3 DAPI BF.lif - U73122 7.5uM/226:0106-0689-0722:c:1/5 z:22/57 - U73122 7.5uM/226</t>
  </si>
  <si>
    <t>2020JUL12 U73122 7.5uM trial3 F-actin PARD6B GATA3 DAPI BF.lif - U73122 7.5uM/226:0106-0703-0688:c:1/5 z:22/57 - U73122 7.5uM/226</t>
  </si>
  <si>
    <t>2020JUL12 U73122 7.5uM trial3 F-actin PARD6B GATA3 DAPI BF.lif - U73122 7.5uM/226:0106-0657-0539:c:1/5 z:22/57 - U73122 7.5uM/226</t>
  </si>
  <si>
    <t>2020JUL12 U73122 7.5uM trial3 F-actin PARD6B GATA3 DAPI BF.lif - U73122 7.5uM/225-2:0030-0248-0392:c:1/5 z:30/79 - U73122 7.5uM/225</t>
  </si>
  <si>
    <t>2020JUL12 U73122 7.5uM trial3 F-actin PARD6B GATA3 DAPI BF.lif - U73122 7.5uM/225-2:0030-0292-0493:c:1/5 z:30/79 - U73122 7.5uM/225</t>
  </si>
  <si>
    <t>2020JUL12 U73122 7.5uM trial3 F-actin PARD6B GATA3 DAPI BF.lif - U73122 7.5uM/225-2:0030-0412-0364:c:1/5 z:30/79 - U73122 7.5uM/225</t>
  </si>
  <si>
    <t>2020JUL12 U73122 7.5uM trial3 F-actin PARD6B GATA3 DAPI BF.lif - U73122 7.5uM/225-2:0030-0500-0730:c:1/5 z:30/79 - U73122 7.5uM/225</t>
  </si>
  <si>
    <t>2020JUL12 U73122 7.5uM trial3 F-actin PARD6B GATA3 DAPI BF.lif - U73122 7.5uM/225-2:0030-0522-0681:c:1/5 z:30/79 - U73122 7.5uM/225</t>
  </si>
  <si>
    <t>2020JUL12 U73122 7.5uM trial3 F-actin PARD6B GATA3 DAPI BF.lif - U73122 7.5uM/225-2:0030-0471-0618:c:1/5 z:30/79 - U73122 7.5uM/225</t>
  </si>
  <si>
    <t>2020JUL12 U73122 7.5uM trial3 F-actin PARD6B GATA3 DAPI BF.lif - U73122 7.5uM/225-2:0030-0522-0405:c:1/5 z:30/79 - U73122 7.5uM/225</t>
  </si>
  <si>
    <t>2020JUL12 U73122 7.5uM trial3 F-actin PARD6B GATA3 DAPI BF.lif - U73122 7.5uM/225-2:0030-0572-0444:c:1/5 z:30/79 - U73122 7.5uM/225</t>
  </si>
  <si>
    <t>2020JUL12 U73122 7.5uM trial3 F-actin PARD6B GATA3 DAPI BF.lif - U73122 7.5uM/225-2:0030-0497-0490:c:1/5 z:30/79 - U73122 7.5uM/225</t>
  </si>
  <si>
    <t>2020JUL12 U73122 7.5uM trial3 F-actin PARD6B GATA3 DAPI BF.lif - U73122 7.5uM/225-2:0045-0434-0325:c:1/5 z:45/79 - U73122 7.5uM/225</t>
  </si>
  <si>
    <t>2020JUL12 U73122 7.5uM trial3 F-actin PARD6B GATA3 DAPI BF.lif - U73122 7.5uM/225-2:0045-0432-0361:c:1/5 z:45/79 - U73122 7.5uM/225</t>
  </si>
  <si>
    <t>2020JUL12 U73122 7.5uM trial3 F-actin PARD6B GATA3 DAPI BF.lif - U73122 7.5uM/225-2:0045-0348-0460:c:1/5 z:45/79 - U73122 7.5uM/225</t>
  </si>
  <si>
    <t>2020JUL12 U73122 7.5uM trial3 F-actin PARD6B GATA3 DAPI BF.lif - U73122 7.5uM/225-2:0055-0247-0518:c:1/5 z:55/79 - U73122 7.5uM/225</t>
  </si>
  <si>
    <t>2020JUL12 U73122 7.5uM trial3 F-actin PARD6B GATA3 DAPI BF.lif - U73122 7.5uM/225-2:0055-0332-0569:c:1/5 z:55/79 - U73122 7.5uM/225</t>
  </si>
  <si>
    <t>2020JUL12 U73122 7.5uM trial3 F-actin PARD6B GATA3 DAPI BF.lif - U73122 7.5uM/225-2:0055-0328-0475:c:1/5 z:55/79 - U73122 7.5uM/225</t>
  </si>
  <si>
    <t>2020JUL12 U73122 7.5uM trial3 F-actin PARD6B GATA3 DAPI BF.lif - U73122 7.5uM/224-1:0020-0659-0655:c:1/5 z:20/60 - U73122 7.5uM/224</t>
  </si>
  <si>
    <t>2020JUL12 U73122 7.5uM trial3 F-actin PARD6B GATA3 DAPI BF.lif - U73122 7.5uM/224-1:0020-0732-0619:c:1/5 z:20/60 - U73122 7.5uM/224</t>
  </si>
  <si>
    <t>2020JUL12 U73122 7.5uM trial3 F-actin PARD6B GATA3 DAPI BF.lif - U73122 7.5uM/224-1:0020-0675-0576:c:1/5 z:20/60 - U73122 7.5uM/224</t>
  </si>
  <si>
    <t>2020JUL12 U73122 7.5uM trial3 F-actin PARD6B GATA3 DAPI BF.lif - U73122 7.5uM/224-1:0030-0859-0509:c:1/5 z:30/60 - U73122 7.5uM/224</t>
  </si>
  <si>
    <t>2020JUL12 U73122 7.5uM trial3 F-actin PARD6B GATA3 DAPI BF.lif - U73122 7.5uM/224-1:0030-0835-0571:c:1/5 z:30/60 - U73122 7.5uM/224</t>
  </si>
  <si>
    <t>2020JUL12 U73122 7.5uM trial3 F-actin PARD6B GATA3 DAPI BF.lif - U73122 7.5uM/224-1:0030-0660-0366:c:1/5 z:30/60 - U73122 7.5uM/224</t>
  </si>
  <si>
    <t>2020JUL12 U73122 7.5uM trial3 F-actin PARD6B GATA3 DAPI BF.lif - U73122 7.5uM/223:0096-0299-0529:c:1/5 z:20/69 - U73122 7.5uM/223</t>
  </si>
  <si>
    <t>2020JUL12 U73122 7.5uM trial3 F-actin PARD6B GATA3 DAPI BF.lif - U73122 7.5uM/223:0096-0362-0582:c:1/5 z:20/69 - U73122 7.5uM/223</t>
  </si>
  <si>
    <t>2020JUL12 U73122 7.5uM trial3 F-actin PARD6B GATA3 DAPI BF.lif - U73122 7.5uM/223:0096-0466-0583:c:1/5 z:20/69 - U73122 7.5uM/223</t>
  </si>
  <si>
    <t>2020JUL12 U73122 7.5uM trial3 F-actin PARD6B GATA3 DAPI BF.lif - U73122 7.5uM/223:0096-0660-0398:c:1/5 z:20/69 - U73122 7.5uM/223</t>
  </si>
  <si>
    <t>2020JUL12 U73122 7.5uM trial3 F-actin PARD6B GATA3 DAPI BF.lif - U73122 7.5uM/223:0096-0682-0435:c:1/5 z:20/69 - U73122 7.5uM/223</t>
  </si>
  <si>
    <t>2020JUL12 U73122 7.5uM trial3 F-actin PARD6B GATA3 DAPI BF.lif - U73122 7.5uM/223:0096-0591-0532:c:1/5 z:20/69 - U73122 7.5uM/223</t>
  </si>
  <si>
    <t>2020JUL12 U73122 7.5uM trial3 F-actin PARD6B GATA3 DAPI BF.lif - U73122 7.5uM/223:0116-0439-0227:c:1/5 z:24/69 - U73122 7.5uM/223</t>
  </si>
  <si>
    <t>2020JUL12 U73122 7.5uM trial3 F-actin PARD6B GATA3 DAPI BF.lif - U73122 7.5uM/223:0116-0425-0200:c:1/5 z:24/69 - U73122 7.5uM/223</t>
  </si>
  <si>
    <t>2020JUL12 U73122 7.5uM trial3 F-actin PARD6B GATA3 DAPI BF.lif - U73122 7.5uM/223:0116-0393-0323:c:1/5 z:24/69 - U73122 7.5uM/223</t>
  </si>
  <si>
    <t>2020JUL12 U73122 7.5uM trial3 F-actin PARD6B GATA3 DAPI BF.lif - U73122 7.5uM/223:0146-0571-0633:c:1/5 z:30/69 - U73122 7.5uM/223</t>
  </si>
  <si>
    <t>2020JUL12 U73122 7.5uM trial3 F-actin PARD6B GATA3 DAPI BF.lif - U73122 7.5uM/223:0146-0612-0665:c:1/5 z:30/69 - U73122 7.5uM/223</t>
  </si>
  <si>
    <t>2020JUL12 U73122 7.5uM trial3 F-actin PARD6B GATA3 DAPI BF.lif - U73122 7.5uM/223:0146-0435-0518:c:1/5 z:30/69 - U73122 7.5uM/223</t>
  </si>
  <si>
    <t>2020JUL12 U73122 7.5uM trial3 F-actin PARD6B GATA3 DAPI BF.lif - U73122 7.5uM/223:0156-0181-0422:c:1/5 z:32/69 - U73122 7.5uM/223</t>
  </si>
  <si>
    <t>2020JUL12 U73122 7.5uM trial3 F-actin PARD6B GATA3 DAPI BF.lif - U73122 7.5uM/223:0156-0255-0377:c:1/5 z:32/69 - U73122 7.5uM/223</t>
  </si>
  <si>
    <t>2020JUL12 U73122 7.5uM trial3 F-actin PARD6B GATA3 DAPI BF.lif - U73122 7.5uM/223:0156-0295-0309:c:1/5 z:32/69 - U73122 7.5uM/223</t>
  </si>
  <si>
    <t>2020JUL12 U73122 7.5uM trial3 F-actin PARD6B GATA3 DAPI BF.lif - U73122 7.5uM/223:0156-0582-0297:c:1/5 z:32/69 - U73122 7.5uM/223</t>
  </si>
  <si>
    <t>2020JUL12 U73122 7.5uM trial3 F-actin PARD6B GATA3 DAPI BF.lif - U73122 7.5uM/223:0156-0634-0325:c:1/5 z:32/69 - U73122 7.5uM/223</t>
  </si>
  <si>
    <t>2020JUL12 U73122 7.5uM trial3 F-actin PARD6B GATA3 DAPI BF.lif - U73122 7.5uM/223:0156-0462-0385:c:1/5 z:32/69 - U73122 7.5uM/223</t>
  </si>
  <si>
    <t>2020JUL12 U73122 7.5uM trial3 F-actin PARD6B GATA3 DAPI BF.lif - U73122 7.5uM/223:0196-0361-0178:c:1/5 z:43/69 - U73122 7.5uM/223</t>
  </si>
  <si>
    <t>2020JUL12 U73122 7.5uM trial3 F-actin PARD6B GATA3 DAPI BF.lif - U73122 7.5uM/223:0196-0404-0228:c:1/5 z:43/69 - U73122 7.5uM/223</t>
  </si>
  <si>
    <t>2020JUL12 U73122 7.5uM trial3 F-actin PARD6B GATA3 DAPI BF.lif - U73122 7.5uM/223:0196-0280-0303:c:1/5 z:43/69 - U73122 7.5uM/223</t>
  </si>
  <si>
    <t>2020JUL12 U73122 7.5uM trial3 F-actin PARD6B GATA3 DAPI BF.lif - U73122 7.5uM/222:0096-0396-0642:c:1/5 z:20/83 - U73122 7.5uM/222</t>
  </si>
  <si>
    <t>2020JUL12 U73122 7.5uM trial3 F-actin PARD6B GATA3 DAPI BF.lif - U73122 7.5uM/222:0096-0456-0601:c:1/5 z:20/83 - U73122 7.5uM/222</t>
  </si>
  <si>
    <t>2020JUL12 U73122 7.5uM trial3 F-actin PARD6B GATA3 DAPI BF.lif - U73122 7.5uM/222:0096-0547-0566:c:1/5 z:20/83 - U73122 7.5uM/222</t>
  </si>
  <si>
    <t>2020JUL12 U73122 7.5uM trial3 F-actin PARD6B GATA3 DAPI BF.lif - U73122 7.5uM/222:0101-0737-0667:c:1/5 z:21/83 - U73122 7.5uM/222</t>
  </si>
  <si>
    <t>2020JUL12 U73122 7.5uM trial3 F-actin PARD6B GATA3 DAPI BF.lif - U73122 7.5uM/222:0101-0728-0715:c:1/5 z:21/83 - U73122 7.5uM/222</t>
  </si>
  <si>
    <t>2020JUL12 U73122 7.5uM trial3 F-actin PARD6B GATA3 DAPI BF.lif - U73122 7.5uM/222:0101-0656-0721:c:1/5 z:21/83 - U73122 7.5uM/222</t>
  </si>
  <si>
    <t>2020JUL12 U73122 7.5uM trial3 F-actin PARD6B GATA3 DAPI BF.lif - U73122 7.5uM/222:0101-0593-0803:c:1/5 z:21/83 - U73122 7.5uM/222</t>
  </si>
  <si>
    <t>2020JUL12 U73122 7.5uM trial3 F-actin PARD6B GATA3 DAPI BF.lif - U73122 7.5uM/222:0101-0634-0781:c:1/5 z:21/83 - U73122 7.5uM/222</t>
  </si>
  <si>
    <t>2020JUL12 U73122 7.5uM trial3 F-actin PARD6B GATA3 DAPI BF.lif - U73122 7.5uM/222:0101-0661-0726:c:1/5 z:21/83 - U73122 7.5uM/222</t>
  </si>
  <si>
    <t>2020JUL12 U73122 7.5uM trial3 F-actin PARD6B GATA3 DAPI BF.lif - U73122 7.5uM/222:0131-0698-0426:c:1/5 z:27/83 - U73122 7.5uM/222</t>
  </si>
  <si>
    <t>2020JUL12 U73122 7.5uM trial3 F-actin PARD6B GATA3 DAPI BF.lif - U73122 7.5uM/222:0131-0775-0485:c:1/5 z:27/83 - U73122 7.5uM/222</t>
  </si>
  <si>
    <t>2020JUL12 U73122 7.5uM trial3 F-actin PARD6B GATA3 DAPI BF.lif - U73122 7.5uM/222:0131-0634-0524:c:1/5 z:27/83 - U73122 7.5uM/222</t>
  </si>
  <si>
    <t>2020JUL12 U73122 7.5uM trial3 F-actin PARD6B GATA3 DAPI BF.lif - U73122 7.5uM/222:0171-0461-0458:c:1/5 z:35/83 - U73122 7.5uM/222</t>
  </si>
  <si>
    <t>2020JUL12 U73122 7.5uM trial3 F-actin PARD6B GATA3 DAPI BF.lif - U73122 7.5uM/222:0171-0518-0458:c:1/5 z:35/83 - U73122 7.5uM/222</t>
  </si>
  <si>
    <t>2020JUL12 U73122 7.5uM trial3 F-actin PARD6B GATA3 DAPI BF.lif - U73122 7.5uM/222:0171-0596-0459:c:1/5 z:35/83 - U73122 7.5uM/222</t>
  </si>
  <si>
    <t>Caltech-USC</t>
    <phoneticPr fontId="0" type="noConversion"/>
  </si>
  <si>
    <t>2PN</t>
    <phoneticPr fontId="0" type="noConversion"/>
  </si>
  <si>
    <t>2PN</t>
  </si>
  <si>
    <t>China</t>
    <phoneticPr fontId="0" type="noConversion"/>
  </si>
  <si>
    <t>3PN</t>
    <phoneticPr fontId="0" type="noConversion"/>
  </si>
  <si>
    <t>3PN</t>
  </si>
  <si>
    <t>Control siRNA</t>
  </si>
  <si>
    <t>PLC siRNA</t>
  </si>
  <si>
    <t>Control</t>
  </si>
  <si>
    <t>DMSO 5uM</t>
  </si>
  <si>
    <t>PLCi 5uM</t>
  </si>
  <si>
    <t>PLCi 7.5uM</t>
  </si>
  <si>
    <t>PLCi 10uM</t>
  </si>
  <si>
    <t xml:space="preserve"> </t>
  </si>
  <si>
    <t>CELLULAR DEGENERATION IN THE PLCi EXPERIMENT</t>
  </si>
  <si>
    <t>Compacted</t>
  </si>
  <si>
    <t>Non-compacted</t>
  </si>
  <si>
    <t>Dead/arrested</t>
  </si>
  <si>
    <t>DMSO 7.5uM</t>
  </si>
  <si>
    <t>ANALYSIS OF COMPACTION</t>
  </si>
  <si>
    <t>MEDIA CONTROL</t>
  </si>
  <si>
    <t>F-actin ratio</t>
  </si>
  <si>
    <t>Par6 ratio</t>
  </si>
  <si>
    <t>GATA3 ratio</t>
  </si>
  <si>
    <t>Sorted by F-actin ratio</t>
  </si>
  <si>
    <t>DMSO 53mM</t>
  </si>
  <si>
    <t>POLARIZATION IN PLC INHIBITED EMBRYOS</t>
  </si>
  <si>
    <t>IVF clinic</t>
  </si>
  <si>
    <t>Genotype</t>
  </si>
  <si>
    <t>Total cell number</t>
  </si>
  <si>
    <t>Pard6 polarized</t>
  </si>
  <si>
    <t>F-actin polarized</t>
  </si>
  <si>
    <t>PLCB1+PLCE1 siRNA</t>
  </si>
  <si>
    <t>POLARIZATION IN PLC SiRNA TREATED EMBRYOS</t>
  </si>
  <si>
    <t>Pard6 apical enrichment</t>
  </si>
  <si>
    <t>F-actin apical (per embryo)</t>
  </si>
  <si>
    <t>Pard6b apical (per embryo)</t>
  </si>
  <si>
    <t>Embryo 20</t>
  </si>
  <si>
    <t>Embryo 19</t>
  </si>
  <si>
    <t>Emb ryo 17</t>
  </si>
  <si>
    <t>Embryo 16</t>
  </si>
  <si>
    <t>Embryo 12</t>
  </si>
  <si>
    <t>Embryo 11</t>
  </si>
  <si>
    <t>Embryo 8</t>
  </si>
  <si>
    <t>Embryo 7</t>
  </si>
  <si>
    <t>Embryo 6</t>
  </si>
  <si>
    <t>Embryo 4</t>
  </si>
  <si>
    <t>Embryo 87</t>
  </si>
  <si>
    <t>apical</t>
  </si>
  <si>
    <t>cytoplasm</t>
  </si>
  <si>
    <t>basal</t>
  </si>
  <si>
    <t>Embryo 84</t>
  </si>
  <si>
    <t>Embryo 81</t>
  </si>
  <si>
    <t>Embryo 80</t>
  </si>
  <si>
    <t>Embryo 79</t>
  </si>
  <si>
    <t>Embryo 78</t>
  </si>
  <si>
    <t>Embryo 118</t>
  </si>
  <si>
    <t>Embryo 115</t>
  </si>
  <si>
    <t>Embryo 113</t>
  </si>
  <si>
    <t>Embryo 117</t>
  </si>
  <si>
    <t>Embryo 116</t>
  </si>
  <si>
    <t>Embryo 112</t>
  </si>
  <si>
    <t>Embryo 111</t>
  </si>
  <si>
    <t>Embryo 110</t>
  </si>
  <si>
    <t>Embryo 109</t>
  </si>
  <si>
    <t>Embryo 108</t>
  </si>
  <si>
    <t>Embryo 107</t>
  </si>
  <si>
    <t>Embryo 134</t>
  </si>
  <si>
    <t>Embryo 133</t>
  </si>
  <si>
    <t>Embryo 210</t>
  </si>
  <si>
    <t>Embryo 209</t>
  </si>
  <si>
    <t>Embryo 208</t>
  </si>
  <si>
    <t>Embryo 207</t>
  </si>
  <si>
    <t>Embryo 206</t>
  </si>
  <si>
    <t>Embryo 205</t>
  </si>
  <si>
    <t>Embryo 204</t>
  </si>
  <si>
    <t>Embryo 203</t>
  </si>
  <si>
    <t>Embryo 92</t>
  </si>
  <si>
    <t>Embryo 91</t>
  </si>
  <si>
    <t>Embryo 141</t>
  </si>
  <si>
    <t>Embryo 140</t>
  </si>
  <si>
    <t>Embryo 139</t>
  </si>
  <si>
    <t>Embryo 138</t>
  </si>
  <si>
    <t>Embryo 137</t>
  </si>
  <si>
    <t>Embryo 135</t>
  </si>
  <si>
    <t>Embryo 584</t>
  </si>
  <si>
    <t>Embryo 633</t>
  </si>
  <si>
    <t>Embryo 587</t>
  </si>
  <si>
    <t>Embryo 586</t>
  </si>
  <si>
    <t>Embryo 582</t>
  </si>
  <si>
    <t>Embryo 220</t>
  </si>
  <si>
    <t>Embryo 219</t>
  </si>
  <si>
    <t>Embryo 218</t>
  </si>
  <si>
    <t>Embryo 217</t>
  </si>
  <si>
    <t>Embryo 216</t>
  </si>
  <si>
    <t>Embryo 214</t>
  </si>
  <si>
    <t>Embryo 213</t>
  </si>
  <si>
    <t>Embryo 211</t>
  </si>
  <si>
    <t>Embryo 202</t>
  </si>
  <si>
    <t>Embryo 201</t>
  </si>
  <si>
    <t>U73122 5uM</t>
  </si>
  <si>
    <t>Embryo 70</t>
  </si>
  <si>
    <t>Embryo 69</t>
  </si>
  <si>
    <t>Embryo 68</t>
  </si>
  <si>
    <t>Embryo 105</t>
  </si>
  <si>
    <t>Embryo 104</t>
  </si>
  <si>
    <t>Embryo 103</t>
  </si>
  <si>
    <t>Embryo 102</t>
  </si>
  <si>
    <t>Embryo 101</t>
  </si>
  <si>
    <t>Embryo 130</t>
  </si>
  <si>
    <t>Embryo 129</t>
  </si>
  <si>
    <t>Embryo 128</t>
  </si>
  <si>
    <t>Embryo 127</t>
  </si>
  <si>
    <t>Embryo 125</t>
  </si>
  <si>
    <t>Embryo 638</t>
  </si>
  <si>
    <t>Embryo 635</t>
  </si>
  <si>
    <t>Embryo 634</t>
  </si>
  <si>
    <t>U73122 7.5uM</t>
  </si>
  <si>
    <t>Embryo 585</t>
  </si>
  <si>
    <t xml:space="preserve"> Embryo 580</t>
  </si>
  <si>
    <t>Embryo 579</t>
  </si>
  <si>
    <t xml:space="preserve"> Embryo 200</t>
  </si>
  <si>
    <t xml:space="preserve"> Embryo 198</t>
  </si>
  <si>
    <t xml:space="preserve"> Embryo 195</t>
  </si>
  <si>
    <t xml:space="preserve"> Embryo 191</t>
  </si>
  <si>
    <t xml:space="preserve"> Embryo 194</t>
  </si>
  <si>
    <t>Embryo 193</t>
  </si>
  <si>
    <t>Embryo 192</t>
  </si>
  <si>
    <t>Embryo 238</t>
  </si>
  <si>
    <t>Embryo 232</t>
  </si>
  <si>
    <t>Embryo 230</t>
  </si>
  <si>
    <t>Embryo 229</t>
  </si>
  <si>
    <t>Embryo 227</t>
  </si>
  <si>
    <t>Embryo 226</t>
  </si>
  <si>
    <t>Embryo 225</t>
  </si>
  <si>
    <t>Embryo 224</t>
  </si>
  <si>
    <t>Embryo 223</t>
  </si>
  <si>
    <t>Embryo 222</t>
  </si>
  <si>
    <t>ANALYSIS OF PARD6 IN THE RNAi EXPERIMENT</t>
  </si>
  <si>
    <t>Apical PARD6 enrichment (Apical /cytoplasm ratio) in PLC siRNA treated embryos</t>
  </si>
  <si>
    <t>Embryo 250</t>
  </si>
  <si>
    <t>2020JUL12 U73122 7.5uM trial3 F-actin PARD6B GATA3 DAPI BF.lif - DMSO/250:0171-0442-0277:c:1/5 z:35/74 - DMSO/250</t>
  </si>
  <si>
    <t>2020JUL12 U73122 7.5uM trial3 F-actin PARD6B GATA3 DAPI BF.lif - DMSO/250:0171-0448-0258:c:1/5 z:35/74 - DMSO/250</t>
  </si>
  <si>
    <t>2020JUL12 U73122 7.5uM trial3 F-actin PARD6B GATA3 DAPI BF.lif - DMSO/250:0171-0560-0307:c:1/5 z:35/74 - DMSO/250</t>
  </si>
  <si>
    <t>2020JUL12 U73122 7.5uM trial3 F-actin PARD6B GATA3 DAPI BF.lif - DMSO/250:0171-0695-0326:c:1/5 z:35/74 - DMSO/250</t>
  </si>
  <si>
    <t>2020JUL12 U73122 7.5uM trial3 F-actin PARD6B GATA3 DAPI BF.lif - DMSO/250:0171-0760-0375:c:1/5 z:35/74 - DMSO/250</t>
  </si>
  <si>
    <t>2020JUL12 U73122 7.5uM trial3 F-actin PARD6B GATA3 DAPI BF.lif - DMSO/250:0171-0685-0440:c:1/5 z:35/74 - DMSO/250</t>
  </si>
  <si>
    <t>2020JUL12 U73122 7.5uM trial3 F-actin PARD6B GATA3 DAPI BF.lif - DMSO/250:0171-0737-0598:c:1/5 z:35/74 - DMSO/250</t>
  </si>
  <si>
    <t>2020JUL12 U73122 7.5uM trial3 F-actin PARD6B GATA3 DAPI BF.lif - DMSO/250:0171-0749-0606:c:1/5 z:35/74 - DMSO/250</t>
  </si>
  <si>
    <t>2020JUL12 U73122 7.5uM trial3 F-actin PARD6B GATA3 DAPI BF.lif - DMSO/250:0171-0533-0648:c:1/5 z:35/74 - DMSO/250</t>
  </si>
  <si>
    <t>2020JUL12 U73122 7.5uM trial3 F-actin PARD6B GATA3 DAPI BF.lif - DMSO/250:0186-0411-0855:c:1/5 z:38/74 - DMSO/250</t>
  </si>
  <si>
    <t>2020JUL12 U73122 7.5uM trial3 F-actin PARD6B GATA3 DAPI BF.lif - DMSO/250:0186-0461-0836:c:1/5 z:38/74 - DMSO/250</t>
  </si>
  <si>
    <t>2020JUL12 U73122 7.5uM trial3 F-actin PARD6B GATA3 DAPI BF.lif - DMSO/250:0186-0466-0736:c:1/5 z:38/74 - DMSO/250</t>
  </si>
  <si>
    <t>2020JUL12 U73122 7.5uM trial3 F-actin PARD6B GATA3 DAPI BF.lif - DMSO/250:0206-0226-0396:c:1/5 z:43/74 - DMSO/250</t>
  </si>
  <si>
    <t>2020JUL12 U73122 7.5uM trial3 F-actin PARD6B GATA3 DAPI BF.lif - DMSO/250:0206-0291-0372:c:1/5 z:43/74 - DMSO/250</t>
  </si>
  <si>
    <t>2020JUL12 U73122 7.5uM trial3 F-actin PARD6B GATA3 DAPI BF.lif - DMSO/250:0206-0335-0385:c:1/5 z:43/74 - DMSO/250</t>
  </si>
  <si>
    <t>2020JUL12 U73122 7.5uM trial3 F-actin PARD6B GATA3 DAPI BF.lif - DMSO/250:0206-0175-0597:c:1/5 z:43/74 - DMSO/250</t>
  </si>
  <si>
    <t>2020JUL12 U73122 7.5uM trial3 F-actin PARD6B GATA3 DAPI BF.lif - DMSO/250:0206-0263-0640:c:1/5 z:43/74 - DMSO/250</t>
  </si>
  <si>
    <t>2020JUL12 U73122 7.5uM trial3 F-actin PARD6B GATA3 DAPI BF.lif - DMSO/250:0206-0286-0666:c:1/5 z:43/74 - DMSO/250</t>
  </si>
  <si>
    <t>2020JUL12 U73122 7.5uM trial3 F-actin PARD6B GATA3 DAPI BF.lif - DMSO/250:0261-0306-0785:c:1/5 z:54/74 - DMSO/250</t>
  </si>
  <si>
    <t>2020JUL12 U73122 7.5uM trial3 F-actin PARD6B GATA3 DAPI BF.lif - DMSO/250:0261-0374-0760:c:1/5 z:54/74 - DMSO/250</t>
  </si>
  <si>
    <t>2020JUL12 U73122 7.5uM trial3 F-actin PARD6B GATA3 DAPI BF.lif - DMSO/250:0261-0417-0695:c:1/5 z:54/74 - DMSO/250</t>
  </si>
  <si>
    <t>2020JUL12 U73122 7.5uM trial3 F-actin PARD6B GATA3 DAPI BF.lif - DMSO/250:0261-0510-0796:c:1/5 z:54/74 - DMSO/250</t>
  </si>
  <si>
    <t>2020JUL12 U73122 7.5uM trial3 F-actin PARD6B GATA3 DAPI BF.lif - DMSO/250:0261-0515-0729:c:1/5 z:54/74 - DMSO/250</t>
  </si>
  <si>
    <t>2020JUL12 U73122 7.5uM trial3 F-actin PARD6B GATA3 DAPI BF.lif - DMSO/250:0261-0419-0693:c:1/5 z:54/74 - DMSO/250</t>
  </si>
  <si>
    <t>Apical F-actin enrichment (Apical /cytoplasm ratio) in PLC siRNA treated embryos</t>
  </si>
  <si>
    <t>F-ACTIN AND PARD6 ENRICHMENT IN PLC INHIBITOR TREATED EMBRYOS</t>
  </si>
  <si>
    <t>DMSO 70mM</t>
  </si>
  <si>
    <t>Sample Name</t>
  </si>
  <si>
    <t>Genotype</t>
    <phoneticPr fontId="2" type="noConversion"/>
  </si>
  <si>
    <t>Condition</t>
    <phoneticPr fontId="2" type="noConversion"/>
  </si>
  <si>
    <t>Source</t>
    <phoneticPr fontId="2" type="noConversion"/>
  </si>
  <si>
    <t>GAPDH</t>
  </si>
  <si>
    <t>PLCE1(b)</t>
  </si>
  <si>
    <t xml:space="preserve">delct </t>
  </si>
  <si>
    <t>average delta ct</t>
  </si>
  <si>
    <t>average delt ct</t>
  </si>
  <si>
    <t>delta delta ct</t>
  </si>
  <si>
    <t>fold change</t>
  </si>
  <si>
    <t>Average fold change</t>
  </si>
  <si>
    <t>Stdev</t>
  </si>
  <si>
    <t>Stderror</t>
  </si>
  <si>
    <t>pvalue</t>
  </si>
  <si>
    <t>PLCB1</t>
  </si>
  <si>
    <t>average delt ct control</t>
  </si>
  <si>
    <t>N1</t>
  </si>
  <si>
    <t>3PN</t>
    <phoneticPr fontId="2" type="noConversion"/>
  </si>
  <si>
    <t>Control siRNA</t>
    <phoneticPr fontId="2" type="noConversion"/>
  </si>
  <si>
    <t>IVI-RMA New Jersey</t>
    <phoneticPr fontId="2" type="noConversion"/>
  </si>
  <si>
    <t>N2</t>
  </si>
  <si>
    <t>N3</t>
  </si>
  <si>
    <t>N4</t>
  </si>
  <si>
    <t>N5</t>
  </si>
  <si>
    <t>1PN</t>
    <phoneticPr fontId="2" type="noConversion"/>
  </si>
  <si>
    <t>N6</t>
  </si>
  <si>
    <t>N7</t>
  </si>
  <si>
    <t>N8</t>
  </si>
  <si>
    <t>N9</t>
  </si>
  <si>
    <t>N10</t>
  </si>
  <si>
    <t>N11</t>
  </si>
  <si>
    <t>N12</t>
  </si>
  <si>
    <t>N13</t>
  </si>
  <si>
    <t>N14</t>
  </si>
  <si>
    <t>N15</t>
  </si>
  <si>
    <t>N16</t>
  </si>
  <si>
    <t>N17</t>
  </si>
  <si>
    <t>N18</t>
  </si>
  <si>
    <t>P1</t>
  </si>
  <si>
    <t>PLCB1+PLCE1 siRNA</t>
    <phoneticPr fontId="2" type="noConversion"/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</si>
  <si>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</si>
  <si>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</si>
  <si>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</si>
  <si>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</si>
  <si>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</si>
  <si>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</si>
  <si>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</si>
  <si>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</si>
  <si>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</si>
  <si>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</si>
  <si>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PLCE1</t>
  </si>
  <si>
    <t xml:space="preserve">All Star Negative </t>
  </si>
  <si>
    <t>SiRNA injections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</si>
</sst>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3" x14ac:knownFonts="1">
    <font>
      <sz val="12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ndara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0" xfId="1" applyFont="1"/>
    <xf numFmtId="0" fontId="4" fillId="3" borderId="0" xfId="0" applyFont="1" applyFill="1"/>
    <xf numFmtId="0" fontId="4" fillId="3" borderId="0" xfId="0" applyFont="1" applyFill="1" applyAlignment="1">
      <alignment vertical="top"/>
    </xf>
    <xf numFmtId="0" fontId="6" fillId="0" borderId="0" xfId="0" applyFont="1"/>
    <xf numFmtId="0" fontId="7" fillId="0" borderId="0" xfId="0" applyFont="1"/>
    <xf numFmtId="0" fontId="3" fillId="0" borderId="0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4" borderId="1" xfId="0" applyFont="1" applyFill="1" applyBorder="1"/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0" fontId="4" fillId="4" borderId="5" xfId="0" applyFont="1" applyFill="1" applyBorder="1"/>
    <xf numFmtId="0" fontId="4" fillId="4" borderId="6" xfId="0" applyFont="1" applyFill="1" applyBorder="1"/>
    <xf numFmtId="0" fontId="3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3" fillId="5" borderId="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0" fontId="4" fillId="5" borderId="5" xfId="0" applyFont="1" applyFill="1" applyBorder="1"/>
    <xf numFmtId="0" fontId="4" fillId="5" borderId="6" xfId="0" applyFont="1" applyFill="1" applyBorder="1"/>
    <xf numFmtId="0" fontId="4" fillId="0" borderId="0" xfId="0" applyFont="1" applyFill="1"/>
    <xf numFmtId="0" fontId="3" fillId="0" borderId="0" xfId="0" applyFont="1" applyFill="1"/>
    <xf numFmtId="0" fontId="3" fillId="6" borderId="0" xfId="0" applyFont="1" applyFill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 vertical="center"/>
    </xf>
    <xf numFmtId="0" fontId="11" fillId="0" borderId="0" xfId="0" applyFont="1"/>
    <xf numFmtId="0" fontId="12" fillId="0" borderId="0" xfId="0" applyFont="1"/>
    <xf numFmtId="2" fontId="12" fillId="0" borderId="0" xfId="0" applyNumberFormat="1" applyFont="1"/>
    <xf numFmtId="164" fontId="0" fillId="0" borderId="0" xfId="0" applyNumberFormat="1"/>
    <xf numFmtId="2" fontId="0" fillId="0" borderId="0" xfId="0" applyNumberFormat="1"/>
  </cellXfs>
  <cellStyles count="2">
    <cellStyle name="Normal" xfId="0" builtinId="0"/>
    <cellStyle name="Normal 2" xfId="1" xr:uid="{C2D4809E-61A6-2E4C-983E-00DD5B542B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'[1]qPCR embryos'!$P$71</c:f>
              <c:strCache>
                <c:ptCount val="1"/>
                <c:pt idx="0">
                  <c:v>All Star Negative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'[1]qPCR embryos'!$S$71:$T$71</c:f>
                <c:numCache>
                  <c:formatCode>General</c:formatCode>
                  <c:ptCount val="2"/>
                  <c:pt idx="0">
                    <c:v>0.43654795870764335</c:v>
                  </c:pt>
                  <c:pt idx="1">
                    <c:v>0.70666547046755934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'[1]qPCR embryos'!$Q$70:$R$70</c:f>
              <c:strCache>
                <c:ptCount val="2"/>
                <c:pt idx="0">
                  <c:v>PLCE1</c:v>
                </c:pt>
                <c:pt idx="1">
                  <c:v>PLCB1</c:v>
                </c:pt>
              </c:strCache>
            </c:strRef>
          </c:cat>
          <c:val>
            <c:numRef>
              <c:f>'[1]qPCR embryos'!$Q$71:$R$71</c:f>
              <c:numCache>
                <c:formatCode>General</c:formatCode>
                <c:ptCount val="2"/>
                <c:pt idx="0">
                  <c:v>1.5140132643439059</c:v>
                </c:pt>
                <c:pt idx="1">
                  <c:v>2.6273034400130948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23-B34A-BD0D-9BD7491F3ACF}"/>
            </c:ext>
          </c:extLst>
        </c:ser>
        <c:ser>
          <c:idx val="1"/>
          <c:order val="1"/>
          <c:tx>
            <c:strRef>
              <c:f>'[1]qPCR embryos'!$P$72</c:f>
              <c:strCache>
                <c:ptCount val="1"/>
                <c:pt idx="0">
                  <c:v>SiRNA injections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'[1]qPCR embryos'!$S$72:$T$72</c:f>
                <c:numCache>
                  <c:formatCode>General</c:formatCode>
                  <c:ptCount val="2"/>
                  <c:pt idx="0">
                    <c:v>0.25890120600840105</c:v>
                  </c:pt>
                  <c:pt idx="1">
                    <c:v>9.3460055154841168E-2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'[1]qPCR embryos'!$Q$70:$R$70</c:f>
              <c:strCache>
                <c:ptCount val="2"/>
                <c:pt idx="0">
                  <c:v>PLCE1</c:v>
                </c:pt>
                <c:pt idx="1">
                  <c:v>PLCB1</c:v>
                </c:pt>
              </c:strCache>
            </c:strRef>
          </c:cat>
          <c:val>
            <c:numRef>
              <c:f>'[1]qPCR embryos'!$Q$72:$R$72</c:f>
              <c:numCache>
                <c:formatCode>General</c:formatCode>
                <c:ptCount val="2"/>
                <c:pt idx="0">
                  <c:v>0.43076749948495457</c:v>
                </c:pt>
                <c:pt idx="1">
                  <c:v>0.24660929112203228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23-B34A-BD0D-9BD7491F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6381120"/>
        <c:axId val="601351408"/>
      </c:barChart>
      <c:catAx>
        <c:axId val="58638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1351408"/>
        <c:crosses val="autoZero"/>
        <c:auto val="1"/>
        <c:lblAlgn val="ctr"/>
        <c:lblOffset val="100"/>
        <c:noMultiLvlLbl val="0"/>
      </c:catAx>
      <c:valAx>
        <c:axId val="601351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6381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571500</xdr:colOff>
      <xdr:row>72</xdr:row>
      <xdr:rowOff>147637</xdr:rowOff>
    </xdr:from>
    <xdr:to>
      <xdr:col>19</xdr:col>
      <xdr:colOff>104775</xdr:colOff>
      <xdr:row>87</xdr:row>
      <xdr:rowOff>33337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811B86-AB27-5D4E-933E-72D18ACF25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ngZ/Library/Mobile%20Documents/com~apple~CloudDocs/Scientific%20write-up/Manuscripts/Human%20embryo%20polarization/for%20eLife/For%20revision%20submission/for%20submission/Supplementary%20file%201%20Zhu%20et%20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PCR embryos"/>
    </sheetNames>
    <sheetDataSet>
      <sheetData sheetId="0">
        <row r="70">
          <cell r="Q70" t="str">
            <v>PLCE1</v>
          </cell>
          <cell r="R70" t="str">
            <v>PLCB1</v>
          </cell>
        </row>
        <row r="71">
          <cell r="P71" t="str">
            <v xml:space="preserve">All Star Negative </v>
          </cell>
          <cell r="Q71">
            <v>1.5140132643439059</v>
          </cell>
          <cell r="R71">
            <v>2.6273034400130948</v>
          </cell>
          <cell r="S71">
            <v>0.43654795870764335</v>
          </cell>
          <cell r="T71">
            <v>0.70666547046755934</v>
          </cell>
        </row>
        <row r="72">
          <cell r="P72" t="str">
            <v>SiRNA injections</v>
          </cell>
          <cell r="Q72">
            <v>0.43076749948495457</v>
          </cell>
          <cell r="R72">
            <v>0.24660929112203228</v>
          </cell>
          <cell r="S72">
            <v>0.25890120600840105</v>
          </cell>
          <cell r="T72">
            <v>9.3460055154841168E-2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E15A7-B6B7-A049-A617-0DCBD13D5A5F}">
  <dimension ref="A2:P24"/>
  <sheetViews>
    <sheetView tabSelected="1" workbookViewId="0">
      <selection activeCell="J7" sqref="J7:J18"/>
    </sheetView>
  </sheetViews>
  <sheetFormatPr baseColWidth="10" defaultRowHeight="16" x14ac:dyDescent="0.2"/>
  <cols>
    <col min="1" max="1" width="21.33203125" style="3" customWidth="1"/>
    <col min="2" max="3" width="19.6640625" style="3" customWidth="1"/>
    <col min="4" max="4" width="20.5" style="3" customWidth="1"/>
    <col min="5" max="5" width="18.83203125" style="3" customWidth="1"/>
    <col min="6" max="6" width="17.33203125" style="3" customWidth="1"/>
    <col min="7" max="7" width="15" style="3" customWidth="1"/>
    <col min="8" max="8" width="20.6640625" style="3" customWidth="1"/>
    <col min="9" max="9" width="18.1640625" style="3" customWidth="1"/>
    <col min="10" max="10" width="22.6640625" style="3" customWidth="1"/>
    <col min="11" max="11" width="21.6640625" style="3" customWidth="1"/>
    <col min="12" max="12" width="19.1640625" style="3" customWidth="1"/>
    <col min="13" max="13" width="17.6640625" style="3" customWidth="1"/>
    <col min="14" max="14" width="16.6640625" style="3" customWidth="1"/>
    <col min="15" max="15" width="18.5" style="3" customWidth="1"/>
    <col min="16" max="16" width="14" style="3" customWidth="1"/>
    <col min="17" max="16384" width="10.83203125" style="3"/>
  </cols>
  <sheetData>
    <row r="2" spans="1:16" ht="18" x14ac:dyDescent="0.2">
      <c r="A2" s="4" t="s">
        <v>1597</v>
      </c>
    </row>
    <row r="3" spans="1:16" x14ac:dyDescent="0.2">
      <c r="G3"/>
      <c r="H3"/>
      <c r="I3"/>
    </row>
    <row r="4" spans="1:16" x14ac:dyDescent="0.2">
      <c r="A4" s="3" t="s">
        <v>1588</v>
      </c>
      <c r="G4"/>
      <c r="H4"/>
      <c r="I4"/>
    </row>
    <row r="5" spans="1:16" x14ac:dyDescent="0.2">
      <c r="A5" s="14" t="s">
        <v>1570</v>
      </c>
      <c r="B5" s="15"/>
      <c r="C5" s="15"/>
      <c r="D5" s="15"/>
      <c r="E5" s="15"/>
      <c r="F5" s="15"/>
      <c r="G5" s="15"/>
      <c r="H5" s="16"/>
      <c r="I5" s="20" t="s">
        <v>1596</v>
      </c>
      <c r="J5" s="21"/>
      <c r="K5" s="21"/>
      <c r="L5" s="21"/>
      <c r="M5" s="21"/>
      <c r="N5" s="21"/>
      <c r="O5" s="21"/>
      <c r="P5" s="22"/>
    </row>
    <row r="6" spans="1:16" x14ac:dyDescent="0.2">
      <c r="A6" s="17" t="s">
        <v>0</v>
      </c>
      <c r="B6" s="18" t="s">
        <v>1593</v>
      </c>
      <c r="C6" s="18" t="s">
        <v>1595</v>
      </c>
      <c r="D6" s="18" t="s">
        <v>1594</v>
      </c>
      <c r="E6" s="18" t="s">
        <v>1585</v>
      </c>
      <c r="F6" s="18" t="s">
        <v>1586</v>
      </c>
      <c r="G6" s="18" t="s">
        <v>1591</v>
      </c>
      <c r="H6" s="19" t="s">
        <v>1592</v>
      </c>
      <c r="I6" s="23" t="s">
        <v>0</v>
      </c>
      <c r="J6" s="24" t="s">
        <v>1593</v>
      </c>
      <c r="K6" s="24" t="s">
        <v>1595</v>
      </c>
      <c r="L6" s="24" t="s">
        <v>1594</v>
      </c>
      <c r="M6" s="24" t="s">
        <v>1585</v>
      </c>
      <c r="N6" s="24" t="s">
        <v>1586</v>
      </c>
      <c r="O6" s="24" t="s">
        <v>1591</v>
      </c>
      <c r="P6" s="25" t="s">
        <v>1592</v>
      </c>
    </row>
    <row r="7" spans="1:16" x14ac:dyDescent="0.2">
      <c r="A7" s="3">
        <v>7</v>
      </c>
      <c r="B7" s="3">
        <v>4</v>
      </c>
      <c r="C7" s="3">
        <v>0</v>
      </c>
      <c r="D7" s="3">
        <v>0</v>
      </c>
      <c r="E7" s="3">
        <f t="shared" ref="E7:E23" si="0">C7/B7</f>
        <v>0</v>
      </c>
      <c r="F7" s="3">
        <f t="shared" ref="F7:F23" si="1">D7/B7</f>
        <v>0</v>
      </c>
      <c r="G7" s="3" t="s">
        <v>1564</v>
      </c>
      <c r="H7" s="3" t="s">
        <v>1565</v>
      </c>
      <c r="I7" s="3">
        <v>17</v>
      </c>
      <c r="J7" s="3">
        <v>2</v>
      </c>
      <c r="K7" s="3">
        <v>0</v>
      </c>
      <c r="L7" s="3">
        <v>0</v>
      </c>
      <c r="M7" s="3">
        <f t="shared" ref="M7:M18" si="2">K7/J7</f>
        <v>0</v>
      </c>
      <c r="N7" s="3">
        <f t="shared" ref="N7:N18" si="3">L7/J7</f>
        <v>0</v>
      </c>
      <c r="O7" s="3" t="s">
        <v>1564</v>
      </c>
      <c r="P7" s="3" t="s">
        <v>1566</v>
      </c>
    </row>
    <row r="8" spans="1:16" x14ac:dyDescent="0.2">
      <c r="A8" s="3">
        <v>10</v>
      </c>
      <c r="B8" s="3">
        <v>4</v>
      </c>
      <c r="C8" s="3">
        <v>0</v>
      </c>
      <c r="D8" s="3">
        <v>0</v>
      </c>
      <c r="E8" s="3">
        <f t="shared" si="0"/>
        <v>0</v>
      </c>
      <c r="F8" s="3">
        <f t="shared" si="1"/>
        <v>0</v>
      </c>
      <c r="G8" s="3" t="s">
        <v>1564</v>
      </c>
      <c r="H8" s="3" t="s">
        <v>1566</v>
      </c>
      <c r="I8" s="3">
        <v>18</v>
      </c>
      <c r="J8" s="3">
        <v>7</v>
      </c>
      <c r="K8" s="3">
        <v>0</v>
      </c>
      <c r="L8" s="3">
        <v>0</v>
      </c>
      <c r="M8" s="3">
        <f t="shared" si="2"/>
        <v>0</v>
      </c>
      <c r="N8" s="3">
        <f t="shared" si="3"/>
        <v>0</v>
      </c>
      <c r="O8" s="3" t="s">
        <v>1564</v>
      </c>
      <c r="P8" s="3" t="s">
        <v>1566</v>
      </c>
    </row>
    <row r="9" spans="1:16" x14ac:dyDescent="0.2">
      <c r="A9" s="3">
        <v>11</v>
      </c>
      <c r="B9" s="3">
        <v>1</v>
      </c>
      <c r="C9" s="3">
        <v>0</v>
      </c>
      <c r="D9" s="3">
        <v>0</v>
      </c>
      <c r="E9" s="3">
        <f t="shared" si="0"/>
        <v>0</v>
      </c>
      <c r="F9" s="3">
        <f t="shared" si="1"/>
        <v>0</v>
      </c>
      <c r="G9" s="3" t="s">
        <v>1564</v>
      </c>
      <c r="H9" s="3" t="s">
        <v>1566</v>
      </c>
      <c r="I9" s="3">
        <v>9</v>
      </c>
      <c r="J9" s="3">
        <v>9</v>
      </c>
      <c r="K9" s="3">
        <v>0</v>
      </c>
      <c r="L9" s="3">
        <v>0</v>
      </c>
      <c r="M9" s="3">
        <f t="shared" si="2"/>
        <v>0</v>
      </c>
      <c r="N9" s="3">
        <f t="shared" si="3"/>
        <v>0</v>
      </c>
      <c r="O9" s="3" t="s">
        <v>1567</v>
      </c>
      <c r="P9" s="3" t="s">
        <v>1568</v>
      </c>
    </row>
    <row r="10" spans="1:16" x14ac:dyDescent="0.2">
      <c r="A10" s="3">
        <v>4</v>
      </c>
      <c r="B10" s="3">
        <v>11</v>
      </c>
      <c r="C10" s="3">
        <v>0</v>
      </c>
      <c r="D10" s="3">
        <v>0</v>
      </c>
      <c r="E10" s="3">
        <f t="shared" si="0"/>
        <v>0</v>
      </c>
      <c r="F10" s="3">
        <f t="shared" si="1"/>
        <v>0</v>
      </c>
      <c r="G10" s="3" t="s">
        <v>1567</v>
      </c>
      <c r="H10" s="3" t="s">
        <v>1568</v>
      </c>
      <c r="I10" s="3">
        <v>11</v>
      </c>
      <c r="J10" s="3">
        <v>11</v>
      </c>
      <c r="K10" s="3">
        <v>5</v>
      </c>
      <c r="L10" s="3">
        <v>0</v>
      </c>
      <c r="M10" s="3">
        <f t="shared" si="2"/>
        <v>0.45454545454545453</v>
      </c>
      <c r="N10" s="3">
        <f t="shared" si="3"/>
        <v>0</v>
      </c>
      <c r="O10" s="3" t="s">
        <v>1567</v>
      </c>
      <c r="P10" s="3" t="s">
        <v>1568</v>
      </c>
    </row>
    <row r="11" spans="1:16" x14ac:dyDescent="0.2">
      <c r="A11" s="3">
        <v>1</v>
      </c>
      <c r="B11" s="3">
        <v>12</v>
      </c>
      <c r="C11" s="3">
        <v>6</v>
      </c>
      <c r="D11" s="3">
        <v>1</v>
      </c>
      <c r="E11" s="3">
        <f t="shared" si="0"/>
        <v>0.5</v>
      </c>
      <c r="F11" s="3">
        <f t="shared" si="1"/>
        <v>8.3333333333333329E-2</v>
      </c>
      <c r="G11" s="3" t="s">
        <v>1564</v>
      </c>
      <c r="H11" s="3" t="s">
        <v>1566</v>
      </c>
      <c r="I11" s="3">
        <v>10</v>
      </c>
      <c r="J11" s="3">
        <v>10</v>
      </c>
      <c r="K11" s="3">
        <v>1</v>
      </c>
      <c r="L11" s="3">
        <v>1</v>
      </c>
      <c r="M11" s="3">
        <f t="shared" si="2"/>
        <v>0.1</v>
      </c>
      <c r="N11" s="3">
        <f t="shared" si="3"/>
        <v>0.1</v>
      </c>
      <c r="O11" s="3" t="s">
        <v>1567</v>
      </c>
      <c r="P11" s="3" t="s">
        <v>1568</v>
      </c>
    </row>
    <row r="12" spans="1:16" x14ac:dyDescent="0.2">
      <c r="A12" s="3">
        <v>2</v>
      </c>
      <c r="B12" s="3">
        <v>10</v>
      </c>
      <c r="C12" s="3">
        <v>1</v>
      </c>
      <c r="D12" s="3">
        <v>1</v>
      </c>
      <c r="E12" s="3">
        <f t="shared" si="0"/>
        <v>0.1</v>
      </c>
      <c r="F12" s="3">
        <f t="shared" si="1"/>
        <v>0.1</v>
      </c>
      <c r="G12" s="3" t="s">
        <v>1567</v>
      </c>
      <c r="H12" s="3" t="s">
        <v>1568</v>
      </c>
      <c r="I12" s="3">
        <v>16</v>
      </c>
      <c r="J12" s="3">
        <v>10</v>
      </c>
      <c r="K12" s="3">
        <v>8</v>
      </c>
      <c r="L12" s="3">
        <v>1</v>
      </c>
      <c r="M12" s="3">
        <f t="shared" si="2"/>
        <v>0.8</v>
      </c>
      <c r="N12" s="3">
        <f t="shared" si="3"/>
        <v>0.1</v>
      </c>
      <c r="O12" s="3" t="s">
        <v>1564</v>
      </c>
      <c r="P12" s="3" t="s">
        <v>1566</v>
      </c>
    </row>
    <row r="13" spans="1:16" x14ac:dyDescent="0.2">
      <c r="A13" s="3">
        <v>5</v>
      </c>
      <c r="B13" s="3">
        <v>12</v>
      </c>
      <c r="C13" s="3">
        <v>7</v>
      </c>
      <c r="D13" s="3">
        <v>3</v>
      </c>
      <c r="E13" s="3">
        <f t="shared" si="0"/>
        <v>0.58333333333333337</v>
      </c>
      <c r="F13" s="3">
        <f t="shared" si="1"/>
        <v>0.25</v>
      </c>
      <c r="G13" s="3" t="s">
        <v>1564</v>
      </c>
      <c r="H13" s="3" t="s">
        <v>1566</v>
      </c>
      <c r="I13" s="3">
        <v>7</v>
      </c>
      <c r="J13" s="3">
        <v>6</v>
      </c>
      <c r="K13" s="3">
        <v>0</v>
      </c>
      <c r="L13" s="3">
        <v>1</v>
      </c>
      <c r="M13" s="3">
        <f t="shared" si="2"/>
        <v>0</v>
      </c>
      <c r="N13" s="3">
        <f t="shared" si="3"/>
        <v>0.16666666666666666</v>
      </c>
      <c r="O13" s="3" t="s">
        <v>1567</v>
      </c>
      <c r="P13" s="3" t="s">
        <v>1568</v>
      </c>
    </row>
    <row r="14" spans="1:16" x14ac:dyDescent="0.2">
      <c r="A14" s="3">
        <v>9</v>
      </c>
      <c r="B14" s="3">
        <v>7</v>
      </c>
      <c r="C14" s="3">
        <v>7</v>
      </c>
      <c r="D14" s="3">
        <v>2</v>
      </c>
      <c r="E14" s="3">
        <f t="shared" si="0"/>
        <v>1</v>
      </c>
      <c r="F14" s="3">
        <f t="shared" si="1"/>
        <v>0.2857142857142857</v>
      </c>
      <c r="G14" s="3" t="s">
        <v>1564</v>
      </c>
      <c r="H14" s="3" t="s">
        <v>1566</v>
      </c>
      <c r="I14" s="3">
        <v>12</v>
      </c>
      <c r="J14" s="3">
        <v>6</v>
      </c>
      <c r="K14" s="3">
        <v>0</v>
      </c>
      <c r="L14" s="3">
        <v>1</v>
      </c>
      <c r="M14" s="3">
        <f t="shared" si="2"/>
        <v>0</v>
      </c>
      <c r="N14" s="3">
        <f t="shared" si="3"/>
        <v>0.16666666666666666</v>
      </c>
      <c r="O14" s="3" t="s">
        <v>1567</v>
      </c>
      <c r="P14" s="3" t="s">
        <v>1569</v>
      </c>
    </row>
    <row r="15" spans="1:16" x14ac:dyDescent="0.2">
      <c r="A15" s="3">
        <v>3</v>
      </c>
      <c r="B15" s="3">
        <v>5</v>
      </c>
      <c r="C15" s="3">
        <v>3</v>
      </c>
      <c r="D15" s="3">
        <v>2</v>
      </c>
      <c r="E15" s="3">
        <f t="shared" si="0"/>
        <v>0.6</v>
      </c>
      <c r="F15" s="3">
        <f t="shared" si="1"/>
        <v>0.4</v>
      </c>
      <c r="G15" s="3" t="s">
        <v>1564</v>
      </c>
      <c r="H15" s="3" t="s">
        <v>1566</v>
      </c>
      <c r="I15" s="3">
        <v>14</v>
      </c>
      <c r="J15" s="3">
        <v>11</v>
      </c>
      <c r="K15" s="3">
        <v>0</v>
      </c>
      <c r="L15" s="3">
        <v>2</v>
      </c>
      <c r="M15" s="3">
        <f t="shared" si="2"/>
        <v>0</v>
      </c>
      <c r="N15" s="3">
        <f t="shared" si="3"/>
        <v>0.18181818181818182</v>
      </c>
      <c r="O15" s="3" t="s">
        <v>1564</v>
      </c>
      <c r="P15" s="3" t="s">
        <v>1565</v>
      </c>
    </row>
    <row r="16" spans="1:16" x14ac:dyDescent="0.2">
      <c r="A16" s="3">
        <v>1</v>
      </c>
      <c r="B16" s="3">
        <v>16</v>
      </c>
      <c r="C16" s="3">
        <v>2</v>
      </c>
      <c r="D16" s="3">
        <v>9</v>
      </c>
      <c r="E16" s="3">
        <f t="shared" si="0"/>
        <v>0.125</v>
      </c>
      <c r="F16" s="3">
        <f t="shared" si="1"/>
        <v>0.5625</v>
      </c>
      <c r="G16" s="3" t="s">
        <v>1567</v>
      </c>
      <c r="H16" s="3" t="s">
        <v>1568</v>
      </c>
      <c r="I16" s="3">
        <v>15</v>
      </c>
      <c r="J16" s="3">
        <v>15</v>
      </c>
      <c r="K16" s="3">
        <v>9</v>
      </c>
      <c r="L16" s="3">
        <v>3</v>
      </c>
      <c r="M16" s="3">
        <f t="shared" si="2"/>
        <v>0.6</v>
      </c>
      <c r="N16" s="3">
        <f t="shared" si="3"/>
        <v>0.2</v>
      </c>
      <c r="O16" s="3" t="s">
        <v>1564</v>
      </c>
      <c r="P16" s="3" t="s">
        <v>1565</v>
      </c>
    </row>
    <row r="17" spans="1:16" x14ac:dyDescent="0.2">
      <c r="A17" s="3">
        <v>3</v>
      </c>
      <c r="B17" s="3">
        <v>17</v>
      </c>
      <c r="C17" s="3">
        <v>0</v>
      </c>
      <c r="D17" s="3">
        <v>12</v>
      </c>
      <c r="E17" s="3">
        <f t="shared" si="0"/>
        <v>0</v>
      </c>
      <c r="F17" s="3">
        <f t="shared" si="1"/>
        <v>0.70588235294117652</v>
      </c>
      <c r="G17" s="3" t="s">
        <v>1567</v>
      </c>
      <c r="H17" s="3" t="s">
        <v>1568</v>
      </c>
      <c r="I17" s="3">
        <v>8</v>
      </c>
      <c r="J17" s="3">
        <v>18</v>
      </c>
      <c r="K17" s="3">
        <v>9</v>
      </c>
      <c r="L17" s="3">
        <v>6</v>
      </c>
      <c r="M17" s="3">
        <f t="shared" si="2"/>
        <v>0.5</v>
      </c>
      <c r="N17" s="3">
        <f t="shared" si="3"/>
        <v>0.33333333333333331</v>
      </c>
      <c r="O17" s="3" t="s">
        <v>1567</v>
      </c>
      <c r="P17" s="3" t="s">
        <v>1568</v>
      </c>
    </row>
    <row r="18" spans="1:16" x14ac:dyDescent="0.2">
      <c r="A18" s="3">
        <v>2</v>
      </c>
      <c r="B18" s="3">
        <v>14</v>
      </c>
      <c r="C18" s="3">
        <v>10</v>
      </c>
      <c r="D18" s="3">
        <v>10</v>
      </c>
      <c r="E18" s="3">
        <f t="shared" si="0"/>
        <v>0.7142857142857143</v>
      </c>
      <c r="F18" s="3">
        <f t="shared" si="1"/>
        <v>0.7142857142857143</v>
      </c>
      <c r="G18" s="3" t="s">
        <v>1564</v>
      </c>
      <c r="H18" s="3" t="s">
        <v>1566</v>
      </c>
      <c r="I18" s="3">
        <v>19</v>
      </c>
      <c r="J18" s="3">
        <v>22</v>
      </c>
      <c r="K18" s="3">
        <v>20</v>
      </c>
      <c r="L18" s="3">
        <v>20</v>
      </c>
      <c r="M18" s="3">
        <f t="shared" si="2"/>
        <v>0.90909090909090906</v>
      </c>
      <c r="N18" s="3">
        <f t="shared" si="3"/>
        <v>0.90909090909090906</v>
      </c>
      <c r="O18" s="3" t="s">
        <v>1564</v>
      </c>
      <c r="P18" s="3" t="s">
        <v>1566</v>
      </c>
    </row>
    <row r="19" spans="1:16" x14ac:dyDescent="0.2">
      <c r="A19" s="3">
        <v>5</v>
      </c>
      <c r="B19" s="3">
        <v>9</v>
      </c>
      <c r="C19" s="3">
        <v>4</v>
      </c>
      <c r="D19" s="3">
        <v>7</v>
      </c>
      <c r="E19" s="3">
        <f t="shared" si="0"/>
        <v>0.44444444444444442</v>
      </c>
      <c r="F19" s="3">
        <f t="shared" si="1"/>
        <v>0.77777777777777779</v>
      </c>
      <c r="G19" s="3" t="s">
        <v>1567</v>
      </c>
      <c r="H19" s="3" t="s">
        <v>1568</v>
      </c>
      <c r="M19" s="2">
        <f>AVERAGE(M7:M18)</f>
        <v>0.28030303030303033</v>
      </c>
      <c r="N19" s="2">
        <f>AVERAGE(N7:N18)</f>
        <v>0.17979797979797976</v>
      </c>
    </row>
    <row r="20" spans="1:16" x14ac:dyDescent="0.2">
      <c r="A20" s="3">
        <v>13</v>
      </c>
      <c r="B20" s="3">
        <v>14</v>
      </c>
      <c r="C20" s="3">
        <v>7</v>
      </c>
      <c r="D20" s="3">
        <v>11</v>
      </c>
      <c r="E20" s="3">
        <f t="shared" si="0"/>
        <v>0.5</v>
      </c>
      <c r="F20" s="3">
        <f t="shared" si="1"/>
        <v>0.7857142857142857</v>
      </c>
      <c r="G20" s="3" t="s">
        <v>1564</v>
      </c>
      <c r="H20" s="3" t="s">
        <v>1566</v>
      </c>
    </row>
    <row r="21" spans="1:16" x14ac:dyDescent="0.2">
      <c r="A21" s="3">
        <v>4</v>
      </c>
      <c r="B21" s="3">
        <v>15</v>
      </c>
      <c r="C21" s="3">
        <v>14</v>
      </c>
      <c r="D21" s="3">
        <v>12</v>
      </c>
      <c r="E21" s="3">
        <f t="shared" si="0"/>
        <v>0.93333333333333335</v>
      </c>
      <c r="F21" s="3">
        <f t="shared" si="1"/>
        <v>0.8</v>
      </c>
      <c r="G21" s="3" t="s">
        <v>1564</v>
      </c>
      <c r="H21" s="3" t="s">
        <v>1566</v>
      </c>
    </row>
    <row r="22" spans="1:16" x14ac:dyDescent="0.2">
      <c r="A22" s="3">
        <v>12</v>
      </c>
      <c r="B22" s="3">
        <v>17</v>
      </c>
      <c r="C22" s="3">
        <v>14</v>
      </c>
      <c r="D22" s="3">
        <v>14</v>
      </c>
      <c r="E22" s="3">
        <f t="shared" si="0"/>
        <v>0.82352941176470584</v>
      </c>
      <c r="F22" s="3">
        <f t="shared" si="1"/>
        <v>0.82352941176470584</v>
      </c>
      <c r="G22" s="3" t="s">
        <v>1564</v>
      </c>
      <c r="H22" s="3" t="s">
        <v>1566</v>
      </c>
    </row>
    <row r="23" spans="1:16" x14ac:dyDescent="0.2">
      <c r="A23" s="3">
        <v>8</v>
      </c>
      <c r="B23" s="3">
        <v>16</v>
      </c>
      <c r="C23" s="3">
        <v>16</v>
      </c>
      <c r="D23" s="3">
        <v>15</v>
      </c>
      <c r="E23" s="3">
        <f t="shared" si="0"/>
        <v>1</v>
      </c>
      <c r="F23" s="3">
        <f t="shared" si="1"/>
        <v>0.9375</v>
      </c>
      <c r="G23" s="3" t="s">
        <v>1564</v>
      </c>
      <c r="H23" s="3" t="s">
        <v>1566</v>
      </c>
    </row>
    <row r="24" spans="1:16" x14ac:dyDescent="0.2">
      <c r="E24" s="2">
        <f>AVERAGE(E7:E23)</f>
        <v>0.43081919042126654</v>
      </c>
      <c r="F24" s="2">
        <f>AVERAGE(F7:F23)</f>
        <v>0.42507277420772233</v>
      </c>
    </row>
  </sheetData>
  <sortState xmlns:xlrd2="http://schemas.microsoft.com/office/spreadsheetml/2017/richdata2" ref="I7:P18">
    <sortCondition ref="N7:N1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AB18B-F366-644B-8E71-BF63C6A5C6DD}">
  <dimension ref="A2:K403"/>
  <sheetViews>
    <sheetView topLeftCell="A303" workbookViewId="0">
      <selection activeCell="B321" sqref="B7:B321"/>
    </sheetView>
  </sheetViews>
  <sheetFormatPr baseColWidth="10" defaultRowHeight="16" x14ac:dyDescent="0.2"/>
  <cols>
    <col min="1" max="1" width="16.5" style="3" customWidth="1"/>
    <col min="2" max="2" width="21.33203125" style="3" customWidth="1"/>
    <col min="3" max="3" width="25.5" style="3" customWidth="1"/>
    <col min="4" max="4" width="35.33203125" style="3" customWidth="1"/>
    <col min="5" max="7" width="10.83203125" style="3"/>
    <col min="8" max="8" width="60.33203125" style="3" customWidth="1"/>
    <col min="9" max="9" width="20.83203125" style="3" customWidth="1"/>
    <col min="10" max="10" width="25.83203125" style="3" customWidth="1"/>
    <col min="11" max="11" width="30.83203125" style="3" customWidth="1"/>
    <col min="12" max="12" width="22.33203125" style="3" customWidth="1"/>
    <col min="13" max="16384" width="10.83203125" style="3"/>
  </cols>
  <sheetData>
    <row r="2" spans="1:11" x14ac:dyDescent="0.2">
      <c r="A2" s="2" t="s">
        <v>1702</v>
      </c>
    </row>
    <row r="4" spans="1:11" x14ac:dyDescent="0.2">
      <c r="A4" s="2" t="s">
        <v>1729</v>
      </c>
      <c r="D4" s="2"/>
      <c r="H4" s="2"/>
      <c r="I4" s="2"/>
      <c r="J4" s="2"/>
      <c r="K4" s="2"/>
    </row>
    <row r="5" spans="1:11" x14ac:dyDescent="0.2">
      <c r="A5" s="39" t="s">
        <v>1570</v>
      </c>
      <c r="B5" s="39" t="s">
        <v>1571</v>
      </c>
      <c r="C5" s="32"/>
      <c r="J5" s="32"/>
    </row>
    <row r="6" spans="1:11" x14ac:dyDescent="0.2">
      <c r="A6" s="38"/>
      <c r="B6" s="38"/>
      <c r="C6" s="32"/>
      <c r="J6" s="32"/>
    </row>
    <row r="7" spans="1:11" x14ac:dyDescent="0.2">
      <c r="A7" s="38">
        <v>1.8022011600000001</v>
      </c>
      <c r="B7" s="38">
        <v>2.0950468500000001</v>
      </c>
      <c r="C7" s="32"/>
      <c r="J7" s="32"/>
    </row>
    <row r="8" spans="1:11" x14ac:dyDescent="0.2">
      <c r="A8" s="38"/>
      <c r="B8" s="38"/>
      <c r="C8" s="32"/>
      <c r="J8" s="32"/>
    </row>
    <row r="9" spans="1:11" x14ac:dyDescent="0.2">
      <c r="A9" s="38"/>
      <c r="B9" s="38"/>
      <c r="C9" s="32"/>
      <c r="J9" s="32"/>
    </row>
    <row r="10" spans="1:11" x14ac:dyDescent="0.2">
      <c r="A10" s="38">
        <v>1.45890937</v>
      </c>
      <c r="B10" s="38">
        <v>0.76355013999999999</v>
      </c>
      <c r="C10" s="32"/>
      <c r="J10" s="32"/>
    </row>
    <row r="11" spans="1:11" x14ac:dyDescent="0.2">
      <c r="A11" s="38"/>
      <c r="B11" s="38"/>
      <c r="C11" s="32"/>
      <c r="J11" s="32"/>
    </row>
    <row r="12" spans="1:11" x14ac:dyDescent="0.2">
      <c r="A12" s="38"/>
      <c r="B12" s="38"/>
      <c r="C12" s="32"/>
      <c r="J12" s="32"/>
    </row>
    <row r="13" spans="1:11" x14ac:dyDescent="0.2">
      <c r="A13" s="38">
        <v>1.3373851999999999</v>
      </c>
      <c r="B13" s="38">
        <v>0.84622467999999995</v>
      </c>
      <c r="C13" s="32"/>
      <c r="J13" s="32"/>
    </row>
    <row r="14" spans="1:11" x14ac:dyDescent="0.2">
      <c r="A14" s="38"/>
      <c r="B14" s="38"/>
      <c r="C14" s="32"/>
      <c r="J14" s="32"/>
    </row>
    <row r="15" spans="1:11" x14ac:dyDescent="0.2">
      <c r="A15" s="38"/>
      <c r="B15" s="38"/>
      <c r="C15" s="32"/>
      <c r="J15" s="32"/>
    </row>
    <row r="16" spans="1:11" x14ac:dyDescent="0.2">
      <c r="A16" s="38">
        <v>2.0864418900000001</v>
      </c>
      <c r="B16" s="38">
        <v>1.4365325099999999</v>
      </c>
      <c r="C16" s="32"/>
      <c r="J16" s="32"/>
    </row>
    <row r="17" spans="1:10" x14ac:dyDescent="0.2">
      <c r="A17" s="38"/>
      <c r="B17" s="38"/>
      <c r="C17" s="32"/>
      <c r="J17" s="32"/>
    </row>
    <row r="18" spans="1:10" x14ac:dyDescent="0.2">
      <c r="A18" s="38"/>
      <c r="B18" s="38"/>
      <c r="C18" s="32"/>
      <c r="J18" s="32"/>
    </row>
    <row r="19" spans="1:10" x14ac:dyDescent="0.2">
      <c r="A19" s="38">
        <v>1.37343441</v>
      </c>
      <c r="B19" s="38">
        <v>0.75618375000000004</v>
      </c>
      <c r="C19" s="32"/>
      <c r="J19" s="32"/>
    </row>
    <row r="20" spans="1:10" x14ac:dyDescent="0.2">
      <c r="A20" s="38"/>
      <c r="B20" s="38"/>
      <c r="C20" s="32"/>
      <c r="J20" s="32"/>
    </row>
    <row r="21" spans="1:10" x14ac:dyDescent="0.2">
      <c r="A21" s="38"/>
      <c r="B21" s="38"/>
      <c r="C21" s="32"/>
      <c r="J21" s="32"/>
    </row>
    <row r="22" spans="1:10" x14ac:dyDescent="0.2">
      <c r="A22" s="38">
        <v>2.0489534100000002</v>
      </c>
      <c r="B22" s="38">
        <v>1.05700935</v>
      </c>
      <c r="C22" s="32"/>
      <c r="J22" s="32"/>
    </row>
    <row r="23" spans="1:10" x14ac:dyDescent="0.2">
      <c r="A23" s="38"/>
      <c r="B23" s="38"/>
      <c r="C23" s="32"/>
      <c r="J23" s="32"/>
    </row>
    <row r="24" spans="1:10" x14ac:dyDescent="0.2">
      <c r="A24" s="38"/>
      <c r="B24" s="38"/>
      <c r="C24" s="32"/>
      <c r="J24" s="32"/>
    </row>
    <row r="25" spans="1:10" x14ac:dyDescent="0.2">
      <c r="A25" s="38">
        <v>1.4755747100000001</v>
      </c>
      <c r="B25" s="38">
        <v>1.69843528</v>
      </c>
      <c r="C25" s="32"/>
      <c r="J25" s="32"/>
    </row>
    <row r="26" spans="1:10" x14ac:dyDescent="0.2">
      <c r="A26" s="38"/>
      <c r="B26" s="38"/>
      <c r="C26" s="32"/>
      <c r="J26" s="32"/>
    </row>
    <row r="27" spans="1:10" x14ac:dyDescent="0.2">
      <c r="A27" s="38"/>
      <c r="B27" s="38"/>
      <c r="C27" s="32"/>
      <c r="J27" s="32"/>
    </row>
    <row r="28" spans="1:10" x14ac:dyDescent="0.2">
      <c r="A28" s="38">
        <v>1.4438016499999999</v>
      </c>
      <c r="B28" s="38">
        <v>2.2681818200000001</v>
      </c>
      <c r="C28" s="32"/>
      <c r="J28" s="32"/>
    </row>
    <row r="29" spans="1:10" x14ac:dyDescent="0.2">
      <c r="A29" s="38"/>
      <c r="B29" s="38"/>
      <c r="C29" s="32"/>
      <c r="J29" s="32"/>
    </row>
    <row r="30" spans="1:10" x14ac:dyDescent="0.2">
      <c r="A30" s="38"/>
      <c r="B30" s="38"/>
      <c r="C30" s="32"/>
      <c r="J30" s="32"/>
    </row>
    <row r="31" spans="1:10" x14ac:dyDescent="0.2">
      <c r="A31" s="38">
        <v>4.7705047299999999</v>
      </c>
      <c r="B31" s="38"/>
      <c r="C31" s="32"/>
      <c r="J31" s="32"/>
    </row>
    <row r="32" spans="1:10" x14ac:dyDescent="0.2">
      <c r="A32" s="38"/>
      <c r="B32" s="38">
        <v>1.22427441</v>
      </c>
      <c r="C32" s="32"/>
      <c r="J32" s="32"/>
    </row>
    <row r="33" spans="1:10" x14ac:dyDescent="0.2">
      <c r="A33" s="38"/>
      <c r="B33" s="38"/>
      <c r="C33" s="32"/>
      <c r="J33" s="32"/>
    </row>
    <row r="34" spans="1:10" x14ac:dyDescent="0.2">
      <c r="A34" s="38">
        <v>3.0513308000000001</v>
      </c>
      <c r="B34" s="38"/>
      <c r="C34" s="32"/>
      <c r="J34" s="32"/>
    </row>
    <row r="35" spans="1:10" x14ac:dyDescent="0.2">
      <c r="A35" s="38"/>
      <c r="B35" s="38">
        <v>1.38815277</v>
      </c>
      <c r="C35" s="32"/>
      <c r="J35" s="32"/>
    </row>
    <row r="36" spans="1:10" x14ac:dyDescent="0.2">
      <c r="A36" s="38"/>
      <c r="B36" s="38"/>
      <c r="C36" s="32"/>
      <c r="J36" s="32"/>
    </row>
    <row r="37" spans="1:10" x14ac:dyDescent="0.2">
      <c r="A37" s="38">
        <v>1.2685364299999999</v>
      </c>
      <c r="B37" s="38"/>
      <c r="C37" s="32"/>
      <c r="J37" s="32"/>
    </row>
    <row r="38" spans="1:10" x14ac:dyDescent="0.2">
      <c r="A38" s="38"/>
      <c r="B38" s="38">
        <v>2.4675324700000001</v>
      </c>
      <c r="C38" s="32"/>
      <c r="J38" s="32"/>
    </row>
    <row r="39" spans="1:10" x14ac:dyDescent="0.2">
      <c r="A39" s="38"/>
      <c r="B39" s="38"/>
      <c r="C39" s="32"/>
      <c r="J39" s="32"/>
    </row>
    <row r="40" spans="1:10" x14ac:dyDescent="0.2">
      <c r="A40" s="38"/>
      <c r="B40" s="38"/>
      <c r="C40" s="32"/>
      <c r="J40" s="32"/>
    </row>
    <row r="41" spans="1:10" x14ac:dyDescent="0.2">
      <c r="A41" s="38">
        <v>1.0788302599999999</v>
      </c>
      <c r="B41" s="38">
        <v>1.4804270500000001</v>
      </c>
      <c r="C41" s="32"/>
      <c r="J41" s="32"/>
    </row>
    <row r="42" spans="1:10" x14ac:dyDescent="0.2">
      <c r="A42" s="38"/>
      <c r="B42" s="38"/>
      <c r="C42" s="32"/>
      <c r="J42" s="32"/>
    </row>
    <row r="43" spans="1:10" x14ac:dyDescent="0.2">
      <c r="A43" s="38"/>
      <c r="B43" s="38"/>
      <c r="C43" s="32"/>
      <c r="J43" s="32"/>
    </row>
    <row r="44" spans="1:10" x14ac:dyDescent="0.2">
      <c r="A44" s="38">
        <v>2.3333333299999999</v>
      </c>
      <c r="B44" s="38">
        <v>1.3710769199999999</v>
      </c>
      <c r="C44" s="32"/>
      <c r="J44" s="32"/>
    </row>
    <row r="45" spans="1:10" x14ac:dyDescent="0.2">
      <c r="A45" s="38"/>
      <c r="B45" s="38"/>
      <c r="C45" s="32"/>
      <c r="J45" s="32"/>
    </row>
    <row r="46" spans="1:10" x14ac:dyDescent="0.2">
      <c r="A46" s="38"/>
      <c r="B46" s="38"/>
      <c r="C46" s="32"/>
      <c r="J46" s="32"/>
    </row>
    <row r="47" spans="1:10" x14ac:dyDescent="0.2">
      <c r="A47" s="38">
        <v>3.7893825699999999</v>
      </c>
      <c r="B47" s="38"/>
      <c r="C47" s="32"/>
      <c r="J47" s="32"/>
    </row>
    <row r="48" spans="1:10" x14ac:dyDescent="0.2">
      <c r="A48" s="38"/>
      <c r="B48" s="38"/>
      <c r="C48" s="32"/>
      <c r="J48" s="32"/>
    </row>
    <row r="49" spans="1:10" x14ac:dyDescent="0.2">
      <c r="A49" s="38"/>
      <c r="B49" s="38"/>
      <c r="C49" s="32"/>
      <c r="J49" s="32"/>
    </row>
    <row r="50" spans="1:10" x14ac:dyDescent="0.2">
      <c r="A50" s="38">
        <v>1.7941653200000001</v>
      </c>
      <c r="B50" s="38">
        <v>1.06932052</v>
      </c>
      <c r="C50" s="32"/>
      <c r="J50" s="32"/>
    </row>
    <row r="51" spans="1:10" x14ac:dyDescent="0.2">
      <c r="A51" s="38"/>
      <c r="B51" s="38"/>
      <c r="C51" s="32"/>
      <c r="J51" s="32"/>
    </row>
    <row r="52" spans="1:10" x14ac:dyDescent="0.2">
      <c r="A52" s="38"/>
      <c r="B52" s="38"/>
      <c r="C52" s="32"/>
      <c r="J52" s="32"/>
    </row>
    <row r="53" spans="1:10" x14ac:dyDescent="0.2">
      <c r="A53" s="38">
        <v>2.1243712800000001</v>
      </c>
      <c r="B53" s="38">
        <v>0.60526316000000002</v>
      </c>
      <c r="C53" s="32"/>
      <c r="J53" s="32"/>
    </row>
    <row r="54" spans="1:10" x14ac:dyDescent="0.2">
      <c r="A54" s="38"/>
      <c r="B54" s="38"/>
      <c r="C54" s="32"/>
      <c r="J54" s="32"/>
    </row>
    <row r="55" spans="1:10" x14ac:dyDescent="0.2">
      <c r="A55" s="38"/>
      <c r="B55" s="38"/>
      <c r="C55" s="32"/>
      <c r="J55" s="32"/>
    </row>
    <row r="56" spans="1:10" x14ac:dyDescent="0.2">
      <c r="A56" s="38">
        <v>5.0858232699999997</v>
      </c>
      <c r="B56" s="38">
        <v>0.92517815000000003</v>
      </c>
      <c r="C56" s="32"/>
      <c r="J56" s="32"/>
    </row>
    <row r="57" spans="1:10" x14ac:dyDescent="0.2">
      <c r="A57" s="38"/>
      <c r="B57" s="38"/>
      <c r="C57" s="32"/>
      <c r="J57" s="32"/>
    </row>
    <row r="58" spans="1:10" x14ac:dyDescent="0.2">
      <c r="A58" s="38"/>
      <c r="B58" s="38"/>
      <c r="C58" s="32"/>
      <c r="J58" s="32"/>
    </row>
    <row r="59" spans="1:10" x14ac:dyDescent="0.2">
      <c r="A59" s="38"/>
      <c r="B59" s="38">
        <v>1.8443002799999999</v>
      </c>
      <c r="C59" s="32"/>
      <c r="J59" s="32"/>
    </row>
    <row r="60" spans="1:10" x14ac:dyDescent="0.2">
      <c r="A60" s="38">
        <v>6.9409780799999998</v>
      </c>
      <c r="B60" s="38"/>
      <c r="C60" s="32"/>
      <c r="J60" s="32"/>
    </row>
    <row r="61" spans="1:10" x14ac:dyDescent="0.2">
      <c r="A61" s="38"/>
      <c r="B61" s="38"/>
      <c r="C61" s="32"/>
      <c r="J61" s="32"/>
    </row>
    <row r="62" spans="1:10" x14ac:dyDescent="0.2">
      <c r="A62" s="38"/>
      <c r="B62" s="38">
        <v>2.6636871499999999</v>
      </c>
      <c r="C62" s="32"/>
      <c r="J62" s="32"/>
    </row>
    <row r="63" spans="1:10" x14ac:dyDescent="0.2">
      <c r="A63" s="38">
        <v>3.2908333299999999</v>
      </c>
      <c r="B63" s="38"/>
      <c r="C63" s="32"/>
      <c r="J63" s="32"/>
    </row>
    <row r="64" spans="1:10" x14ac:dyDescent="0.2">
      <c r="A64" s="38"/>
      <c r="B64" s="38"/>
      <c r="C64" s="32"/>
      <c r="J64" s="32"/>
    </row>
    <row r="65" spans="1:10" x14ac:dyDescent="0.2">
      <c r="A65" s="38"/>
      <c r="B65" s="38"/>
      <c r="C65" s="32"/>
      <c r="J65" s="32"/>
    </row>
    <row r="66" spans="1:10" x14ac:dyDescent="0.2">
      <c r="A66" s="38">
        <v>2.3731279399999998</v>
      </c>
      <c r="B66" s="38">
        <v>0.96279307000000003</v>
      </c>
      <c r="C66" s="32"/>
      <c r="J66" s="32"/>
    </row>
    <row r="67" spans="1:10" x14ac:dyDescent="0.2">
      <c r="A67" s="38"/>
      <c r="B67" s="38"/>
      <c r="C67" s="32"/>
      <c r="J67" s="32"/>
    </row>
    <row r="68" spans="1:10" x14ac:dyDescent="0.2">
      <c r="A68" s="38"/>
      <c r="B68" s="38"/>
      <c r="C68" s="32"/>
      <c r="J68" s="32"/>
    </row>
    <row r="69" spans="1:10" x14ac:dyDescent="0.2">
      <c r="A69" s="38">
        <v>1.76227516</v>
      </c>
      <c r="B69" s="38">
        <v>0.88648649000000002</v>
      </c>
      <c r="C69" s="32"/>
      <c r="J69" s="32"/>
    </row>
    <row r="70" spans="1:10" x14ac:dyDescent="0.2">
      <c r="A70" s="38"/>
      <c r="B70" s="38"/>
      <c r="C70" s="32"/>
      <c r="J70" s="32"/>
    </row>
    <row r="71" spans="1:10" x14ac:dyDescent="0.2">
      <c r="A71" s="38"/>
      <c r="B71" s="38"/>
      <c r="C71" s="32"/>
      <c r="J71" s="32"/>
    </row>
    <row r="72" spans="1:10" x14ac:dyDescent="0.2">
      <c r="A72" s="38">
        <v>2.2141073699999998</v>
      </c>
      <c r="B72" s="38">
        <v>0.58758949999999999</v>
      </c>
      <c r="C72" s="32"/>
      <c r="J72" s="32"/>
    </row>
    <row r="73" spans="1:10" x14ac:dyDescent="0.2">
      <c r="A73" s="38"/>
      <c r="B73" s="38"/>
      <c r="C73" s="32"/>
      <c r="J73" s="32"/>
    </row>
    <row r="74" spans="1:10" x14ac:dyDescent="0.2">
      <c r="A74" s="38"/>
      <c r="B74" s="38"/>
      <c r="C74" s="32"/>
      <c r="J74" s="32"/>
    </row>
    <row r="75" spans="1:10" x14ac:dyDescent="0.2">
      <c r="A75" s="38"/>
      <c r="B75" s="38">
        <v>1.2182130600000001</v>
      </c>
      <c r="C75" s="32"/>
      <c r="J75" s="32"/>
    </row>
    <row r="76" spans="1:10" x14ac:dyDescent="0.2">
      <c r="A76" s="38">
        <v>2.2354985300000001</v>
      </c>
      <c r="B76" s="38"/>
      <c r="C76" s="32"/>
      <c r="J76" s="32"/>
    </row>
    <row r="77" spans="1:10" x14ac:dyDescent="0.2">
      <c r="A77" s="38"/>
      <c r="B77" s="38"/>
      <c r="C77" s="32"/>
      <c r="J77" s="32"/>
    </row>
    <row r="78" spans="1:10" x14ac:dyDescent="0.2">
      <c r="A78" s="38"/>
      <c r="B78" s="38">
        <v>1.1140939599999999</v>
      </c>
      <c r="C78" s="32"/>
      <c r="J78" s="32"/>
    </row>
    <row r="79" spans="1:10" x14ac:dyDescent="0.2">
      <c r="A79" s="38">
        <v>2.5653401100000002</v>
      </c>
      <c r="B79" s="38"/>
      <c r="C79" s="32"/>
      <c r="J79" s="32"/>
    </row>
    <row r="80" spans="1:10" x14ac:dyDescent="0.2">
      <c r="A80" s="38"/>
      <c r="B80" s="38"/>
      <c r="C80" s="32"/>
      <c r="J80" s="32"/>
    </row>
    <row r="81" spans="1:10" x14ac:dyDescent="0.2">
      <c r="A81" s="38"/>
      <c r="B81" s="38">
        <v>1.446898</v>
      </c>
      <c r="C81" s="32"/>
      <c r="J81" s="32"/>
    </row>
    <row r="82" spans="1:10" x14ac:dyDescent="0.2">
      <c r="A82" s="38">
        <v>5.4661904799999999</v>
      </c>
      <c r="B82" s="38"/>
      <c r="C82" s="32"/>
      <c r="J82" s="32"/>
    </row>
    <row r="83" spans="1:10" x14ac:dyDescent="0.2">
      <c r="A83" s="38"/>
      <c r="B83" s="38"/>
      <c r="C83" s="32"/>
      <c r="J83" s="32"/>
    </row>
    <row r="84" spans="1:10" x14ac:dyDescent="0.2">
      <c r="A84" s="38"/>
      <c r="B84" s="38">
        <v>2.5187239899999998</v>
      </c>
      <c r="C84" s="32"/>
      <c r="J84" s="32"/>
    </row>
    <row r="85" spans="1:10" x14ac:dyDescent="0.2">
      <c r="A85" s="38">
        <v>4.1315390399999998</v>
      </c>
      <c r="B85" s="38"/>
      <c r="C85" s="32"/>
      <c r="J85" s="32"/>
    </row>
    <row r="86" spans="1:10" x14ac:dyDescent="0.2">
      <c r="A86" s="38"/>
      <c r="B86" s="38"/>
      <c r="C86" s="32"/>
      <c r="J86" s="32"/>
    </row>
    <row r="87" spans="1:10" x14ac:dyDescent="0.2">
      <c r="A87" s="38"/>
      <c r="B87" s="38">
        <v>0.81075697000000002</v>
      </c>
      <c r="C87" s="32"/>
      <c r="J87" s="32"/>
    </row>
    <row r="88" spans="1:10" x14ac:dyDescent="0.2">
      <c r="A88" s="38">
        <v>1.93759199</v>
      </c>
      <c r="B88" s="38"/>
      <c r="C88" s="32"/>
      <c r="J88" s="32"/>
    </row>
    <row r="89" spans="1:10" x14ac:dyDescent="0.2">
      <c r="A89" s="38"/>
      <c r="B89" s="38"/>
      <c r="C89" s="32"/>
      <c r="J89" s="32"/>
    </row>
    <row r="90" spans="1:10" x14ac:dyDescent="0.2">
      <c r="A90" s="38"/>
      <c r="B90" s="38">
        <v>1.1405926900000001</v>
      </c>
      <c r="C90" s="32"/>
      <c r="J90" s="32"/>
    </row>
    <row r="91" spans="1:10" x14ac:dyDescent="0.2">
      <c r="A91" s="38">
        <v>1.1854838700000001</v>
      </c>
      <c r="B91" s="38"/>
      <c r="C91" s="32"/>
      <c r="J91" s="32"/>
    </row>
    <row r="92" spans="1:10" x14ac:dyDescent="0.2">
      <c r="A92" s="38"/>
      <c r="B92" s="38"/>
      <c r="C92" s="32"/>
      <c r="J92" s="32"/>
    </row>
    <row r="93" spans="1:10" x14ac:dyDescent="0.2">
      <c r="A93" s="38"/>
      <c r="B93" s="38">
        <v>1.4782608699999999</v>
      </c>
      <c r="C93" s="32"/>
      <c r="J93" s="32"/>
    </row>
    <row r="94" spans="1:10" x14ac:dyDescent="0.2">
      <c r="A94" s="38">
        <v>1.2801845700000001</v>
      </c>
      <c r="B94" s="38"/>
      <c r="C94" s="32"/>
      <c r="J94" s="32"/>
    </row>
    <row r="95" spans="1:10" x14ac:dyDescent="0.2">
      <c r="A95" s="38"/>
      <c r="B95" s="38"/>
      <c r="C95" s="32"/>
      <c r="J95" s="32"/>
    </row>
    <row r="96" spans="1:10" x14ac:dyDescent="0.2">
      <c r="A96" s="38"/>
      <c r="B96" s="38"/>
      <c r="C96" s="32"/>
      <c r="J96" s="32"/>
    </row>
    <row r="97" spans="1:10" x14ac:dyDescent="0.2">
      <c r="A97" s="38">
        <v>1.9252365899999999</v>
      </c>
      <c r="B97" s="38">
        <v>1.5381578899999999</v>
      </c>
      <c r="C97" s="32"/>
      <c r="J97" s="32"/>
    </row>
    <row r="98" spans="1:10" x14ac:dyDescent="0.2">
      <c r="A98" s="38"/>
      <c r="B98" s="38"/>
      <c r="C98" s="32"/>
      <c r="J98" s="32"/>
    </row>
    <row r="99" spans="1:10" x14ac:dyDescent="0.2">
      <c r="A99" s="38"/>
      <c r="B99" s="38"/>
      <c r="C99" s="32"/>
      <c r="J99" s="32"/>
    </row>
    <row r="100" spans="1:10" x14ac:dyDescent="0.2">
      <c r="A100" s="38">
        <v>2.8744662700000001</v>
      </c>
      <c r="B100" s="38">
        <v>0.94157303000000003</v>
      </c>
      <c r="C100" s="32"/>
      <c r="J100" s="32"/>
    </row>
    <row r="101" spans="1:10" x14ac:dyDescent="0.2">
      <c r="A101" s="38"/>
      <c r="B101" s="38"/>
      <c r="C101" s="32"/>
      <c r="J101" s="32"/>
    </row>
    <row r="102" spans="1:10" x14ac:dyDescent="0.2">
      <c r="A102" s="38"/>
      <c r="B102" s="38"/>
      <c r="C102" s="32"/>
      <c r="J102" s="32"/>
    </row>
    <row r="103" spans="1:10" x14ac:dyDescent="0.2">
      <c r="A103" s="38"/>
      <c r="B103" s="38">
        <v>0.61389172999999997</v>
      </c>
      <c r="C103" s="32"/>
      <c r="J103" s="32"/>
    </row>
    <row r="104" spans="1:10" x14ac:dyDescent="0.2">
      <c r="A104" s="38"/>
      <c r="B104" s="38"/>
      <c r="C104" s="32"/>
      <c r="J104" s="32"/>
    </row>
    <row r="105" spans="1:10" x14ac:dyDescent="0.2">
      <c r="A105" s="38"/>
      <c r="B105" s="38"/>
      <c r="C105" s="32"/>
      <c r="J105" s="32"/>
    </row>
    <row r="106" spans="1:10" x14ac:dyDescent="0.2">
      <c r="A106" s="38"/>
      <c r="B106" s="38">
        <v>0.96180555999999995</v>
      </c>
      <c r="C106" s="32"/>
      <c r="J106" s="32"/>
    </row>
    <row r="107" spans="1:10" x14ac:dyDescent="0.2">
      <c r="A107" s="38">
        <v>2.5834849000000002</v>
      </c>
      <c r="B107" s="38"/>
      <c r="C107" s="32"/>
      <c r="J107" s="32"/>
    </row>
    <row r="108" spans="1:10" x14ac:dyDescent="0.2">
      <c r="A108" s="38"/>
      <c r="B108" s="38"/>
      <c r="C108" s="32"/>
      <c r="J108" s="32"/>
    </row>
    <row r="109" spans="1:10" x14ac:dyDescent="0.2">
      <c r="A109" s="38"/>
      <c r="B109" s="38"/>
      <c r="C109" s="32"/>
      <c r="J109" s="32"/>
    </row>
    <row r="110" spans="1:10" x14ac:dyDescent="0.2">
      <c r="A110" s="38">
        <v>2.3205621500000002</v>
      </c>
      <c r="B110" s="38">
        <v>1.0628366199999999</v>
      </c>
      <c r="C110" s="32"/>
      <c r="J110" s="32"/>
    </row>
    <row r="111" spans="1:10" x14ac:dyDescent="0.2">
      <c r="A111" s="38"/>
      <c r="B111" s="38"/>
      <c r="C111" s="32"/>
      <c r="J111" s="32"/>
    </row>
    <row r="112" spans="1:10" x14ac:dyDescent="0.2">
      <c r="A112" s="38"/>
      <c r="B112" s="38"/>
      <c r="C112" s="32"/>
      <c r="J112" s="32"/>
    </row>
    <row r="113" spans="1:10" x14ac:dyDescent="0.2">
      <c r="A113" s="38">
        <v>2.1343644300000002</v>
      </c>
      <c r="B113" s="38">
        <v>0.84884994999999996</v>
      </c>
      <c r="C113" s="32"/>
      <c r="J113" s="32"/>
    </row>
    <row r="114" spans="1:10" x14ac:dyDescent="0.2">
      <c r="A114" s="38"/>
      <c r="B114" s="38"/>
      <c r="C114" s="32"/>
      <c r="J114" s="32"/>
    </row>
    <row r="115" spans="1:10" x14ac:dyDescent="0.2">
      <c r="A115" s="38"/>
      <c r="B115" s="38"/>
      <c r="C115" s="32"/>
      <c r="J115" s="32"/>
    </row>
    <row r="116" spans="1:10" x14ac:dyDescent="0.2">
      <c r="A116" s="38">
        <v>12.154523599999999</v>
      </c>
      <c r="B116" s="38">
        <v>0.58208954999999996</v>
      </c>
      <c r="C116" s="32"/>
      <c r="J116" s="32"/>
    </row>
    <row r="117" spans="1:10" x14ac:dyDescent="0.2">
      <c r="A117" s="38"/>
      <c r="B117" s="38"/>
      <c r="C117" s="32"/>
      <c r="J117" s="32"/>
    </row>
    <row r="118" spans="1:10" x14ac:dyDescent="0.2">
      <c r="A118" s="38"/>
      <c r="B118" s="38"/>
      <c r="C118" s="32"/>
      <c r="J118" s="32"/>
    </row>
    <row r="119" spans="1:10" x14ac:dyDescent="0.2">
      <c r="A119" s="38">
        <v>4.8245177300000002</v>
      </c>
      <c r="B119" s="38">
        <v>0.75958840000000005</v>
      </c>
      <c r="C119" s="32"/>
      <c r="J119" s="32"/>
    </row>
    <row r="120" spans="1:10" x14ac:dyDescent="0.2">
      <c r="A120" s="38"/>
      <c r="B120" s="38"/>
      <c r="C120" s="32"/>
      <c r="J120" s="32"/>
    </row>
    <row r="121" spans="1:10" x14ac:dyDescent="0.2">
      <c r="A121" s="38"/>
      <c r="B121" s="38"/>
      <c r="C121" s="32"/>
      <c r="J121" s="32"/>
    </row>
    <row r="122" spans="1:10" x14ac:dyDescent="0.2">
      <c r="A122" s="38">
        <v>1.78045879</v>
      </c>
      <c r="B122" s="38">
        <v>1.03125</v>
      </c>
      <c r="C122" s="32"/>
      <c r="J122" s="32"/>
    </row>
    <row r="123" spans="1:10" x14ac:dyDescent="0.2">
      <c r="A123" s="38"/>
      <c r="B123" s="38"/>
      <c r="C123" s="32"/>
      <c r="J123" s="32"/>
    </row>
    <row r="124" spans="1:10" x14ac:dyDescent="0.2">
      <c r="A124" s="38"/>
      <c r="B124" s="38"/>
      <c r="C124" s="32"/>
      <c r="J124" s="32"/>
    </row>
    <row r="125" spans="1:10" x14ac:dyDescent="0.2">
      <c r="A125" s="38">
        <v>1.7537965900000001</v>
      </c>
      <c r="B125" s="38"/>
      <c r="C125" s="32"/>
      <c r="J125" s="32"/>
    </row>
    <row r="126" spans="1:10" x14ac:dyDescent="0.2">
      <c r="A126" s="38"/>
      <c r="B126" s="38">
        <v>1.5131004400000001</v>
      </c>
      <c r="C126" s="32"/>
      <c r="J126" s="32"/>
    </row>
    <row r="127" spans="1:10" x14ac:dyDescent="0.2">
      <c r="A127" s="38"/>
      <c r="B127" s="38"/>
      <c r="C127" s="32"/>
      <c r="J127" s="32"/>
    </row>
    <row r="128" spans="1:10" x14ac:dyDescent="0.2">
      <c r="A128" s="38">
        <v>0.73173606000000002</v>
      </c>
      <c r="B128" s="38"/>
      <c r="C128" s="32"/>
      <c r="J128" s="32"/>
    </row>
    <row r="129" spans="1:10" x14ac:dyDescent="0.2">
      <c r="A129" s="38"/>
      <c r="B129" s="38">
        <v>1.4353628</v>
      </c>
      <c r="C129" s="32"/>
      <c r="J129" s="32"/>
    </row>
    <row r="130" spans="1:10" x14ac:dyDescent="0.2">
      <c r="A130" s="38"/>
      <c r="B130" s="38"/>
      <c r="C130" s="32"/>
      <c r="J130" s="32"/>
    </row>
    <row r="131" spans="1:10" x14ac:dyDescent="0.2">
      <c r="A131" s="38"/>
      <c r="B131" s="38"/>
      <c r="C131" s="32"/>
      <c r="J131" s="32"/>
    </row>
    <row r="132" spans="1:10" x14ac:dyDescent="0.2">
      <c r="A132" s="38"/>
      <c r="B132" s="38">
        <v>1.1265206800000001</v>
      </c>
      <c r="C132" s="32"/>
      <c r="J132" s="32"/>
    </row>
    <row r="133" spans="1:10" x14ac:dyDescent="0.2">
      <c r="A133" s="38"/>
      <c r="B133" s="38"/>
      <c r="C133" s="32"/>
      <c r="J133" s="32"/>
    </row>
    <row r="134" spans="1:10" x14ac:dyDescent="0.2">
      <c r="A134" s="38"/>
      <c r="B134" s="38"/>
      <c r="C134" s="32"/>
      <c r="J134" s="32"/>
    </row>
    <row r="135" spans="1:10" x14ac:dyDescent="0.2">
      <c r="A135" s="38"/>
      <c r="B135" s="38">
        <v>2.2480519499999998</v>
      </c>
      <c r="C135" s="32"/>
      <c r="J135" s="32"/>
    </row>
    <row r="136" spans="1:10" x14ac:dyDescent="0.2">
      <c r="A136" s="38"/>
      <c r="B136" s="38"/>
      <c r="C136" s="32"/>
      <c r="J136" s="32"/>
    </row>
    <row r="137" spans="1:10" x14ac:dyDescent="0.2">
      <c r="A137" s="38"/>
      <c r="B137" s="38"/>
      <c r="C137" s="32"/>
      <c r="J137" s="32"/>
    </row>
    <row r="138" spans="1:10" x14ac:dyDescent="0.2">
      <c r="A138" s="38"/>
      <c r="B138" s="38">
        <v>1.68257261</v>
      </c>
      <c r="C138" s="32"/>
      <c r="J138" s="32"/>
    </row>
    <row r="139" spans="1:10" x14ac:dyDescent="0.2">
      <c r="A139" s="38"/>
      <c r="B139" s="38"/>
      <c r="C139" s="32"/>
      <c r="J139" s="32"/>
    </row>
    <row r="140" spans="1:10" x14ac:dyDescent="0.2">
      <c r="A140" s="38"/>
      <c r="B140" s="38"/>
      <c r="C140" s="32"/>
      <c r="J140" s="32"/>
    </row>
    <row r="141" spans="1:10" x14ac:dyDescent="0.2">
      <c r="A141" s="38"/>
      <c r="B141" s="38">
        <v>2.05412157</v>
      </c>
      <c r="C141" s="32"/>
      <c r="J141" s="32"/>
    </row>
    <row r="142" spans="1:10" x14ac:dyDescent="0.2">
      <c r="A142" s="38"/>
      <c r="B142" s="38"/>
      <c r="C142" s="32"/>
      <c r="J142" s="32"/>
    </row>
    <row r="143" spans="1:10" x14ac:dyDescent="0.2">
      <c r="A143" s="38"/>
      <c r="B143" s="38"/>
      <c r="C143" s="32"/>
      <c r="J143" s="32"/>
    </row>
    <row r="144" spans="1:10" x14ac:dyDescent="0.2">
      <c r="A144" s="38"/>
      <c r="B144" s="38">
        <v>1.75213675</v>
      </c>
      <c r="C144" s="32"/>
      <c r="J144" s="32"/>
    </row>
    <row r="145" spans="1:10" x14ac:dyDescent="0.2">
      <c r="A145" s="38"/>
      <c r="B145" s="38"/>
      <c r="C145" s="32"/>
      <c r="J145" s="32"/>
    </row>
    <row r="146" spans="1:10" x14ac:dyDescent="0.2">
      <c r="A146" s="38"/>
      <c r="B146" s="38"/>
      <c r="C146" s="32"/>
      <c r="J146" s="32"/>
    </row>
    <row r="147" spans="1:10" x14ac:dyDescent="0.2">
      <c r="A147" s="38"/>
      <c r="B147" s="38">
        <v>0.30370370000000002</v>
      </c>
      <c r="C147" s="32"/>
      <c r="J147" s="32"/>
    </row>
    <row r="148" spans="1:10" x14ac:dyDescent="0.2">
      <c r="A148" s="38"/>
      <c r="B148" s="38"/>
      <c r="C148" s="32"/>
      <c r="J148" s="32"/>
    </row>
    <row r="149" spans="1:10" x14ac:dyDescent="0.2">
      <c r="A149" s="38"/>
      <c r="B149" s="38"/>
      <c r="C149" s="32"/>
      <c r="J149" s="32"/>
    </row>
    <row r="150" spans="1:10" x14ac:dyDescent="0.2">
      <c r="A150" s="38"/>
      <c r="B150" s="38">
        <v>0.33734940000000002</v>
      </c>
      <c r="C150" s="32"/>
      <c r="J150" s="32"/>
    </row>
    <row r="151" spans="1:10" x14ac:dyDescent="0.2">
      <c r="A151" s="38"/>
      <c r="B151" s="38"/>
      <c r="C151" s="32"/>
      <c r="J151" s="32"/>
    </row>
    <row r="152" spans="1:10" x14ac:dyDescent="0.2">
      <c r="A152" s="38"/>
      <c r="B152" s="38"/>
      <c r="C152" s="32"/>
      <c r="J152" s="32"/>
    </row>
    <row r="153" spans="1:10" x14ac:dyDescent="0.2">
      <c r="A153" s="38">
        <v>0.78455810000000004</v>
      </c>
      <c r="B153" s="38">
        <v>0.98861779999999999</v>
      </c>
      <c r="C153" s="32"/>
      <c r="J153" s="32"/>
    </row>
    <row r="154" spans="1:10" x14ac:dyDescent="0.2">
      <c r="A154" s="38"/>
      <c r="B154" s="38"/>
      <c r="C154" s="32"/>
      <c r="J154" s="32"/>
    </row>
    <row r="155" spans="1:10" x14ac:dyDescent="0.2">
      <c r="A155" s="38"/>
      <c r="B155" s="38"/>
      <c r="C155" s="32"/>
      <c r="J155" s="32"/>
    </row>
    <row r="156" spans="1:10" x14ac:dyDescent="0.2">
      <c r="A156" s="38">
        <v>0.68033222999999998</v>
      </c>
      <c r="B156" s="38">
        <v>0.78407331000000002</v>
      </c>
      <c r="C156" s="32"/>
      <c r="J156" s="32"/>
    </row>
    <row r="157" spans="1:10" x14ac:dyDescent="0.2">
      <c r="A157" s="38"/>
      <c r="B157" s="38"/>
      <c r="C157" s="32"/>
      <c r="J157" s="32"/>
    </row>
    <row r="158" spans="1:10" x14ac:dyDescent="0.2">
      <c r="A158" s="38"/>
      <c r="B158" s="38"/>
      <c r="C158" s="32"/>
      <c r="J158" s="32"/>
    </row>
    <row r="159" spans="1:10" x14ac:dyDescent="0.2">
      <c r="A159" s="38">
        <v>0.66382563999999999</v>
      </c>
      <c r="B159" s="38">
        <v>0.64659814999999998</v>
      </c>
      <c r="C159" s="32"/>
      <c r="J159" s="32"/>
    </row>
    <row r="160" spans="1:10" x14ac:dyDescent="0.2">
      <c r="A160" s="38"/>
      <c r="B160" s="38"/>
      <c r="C160" s="32"/>
      <c r="J160" s="32"/>
    </row>
    <row r="161" spans="1:10" x14ac:dyDescent="0.2">
      <c r="A161" s="38"/>
      <c r="B161" s="38"/>
      <c r="C161" s="32"/>
      <c r="J161" s="32"/>
    </row>
    <row r="162" spans="1:10" x14ac:dyDescent="0.2">
      <c r="A162" s="38">
        <v>1.1316100600000001</v>
      </c>
      <c r="B162" s="38">
        <v>0.30280442000000002</v>
      </c>
      <c r="C162" s="32"/>
      <c r="J162" s="32"/>
    </row>
    <row r="163" spans="1:10" x14ac:dyDescent="0.2">
      <c r="A163" s="38"/>
      <c r="B163" s="38"/>
      <c r="C163" s="32"/>
      <c r="J163" s="32"/>
    </row>
    <row r="164" spans="1:10" x14ac:dyDescent="0.2">
      <c r="A164" s="38"/>
      <c r="B164" s="38"/>
      <c r="C164" s="32"/>
      <c r="J164" s="32"/>
    </row>
    <row r="165" spans="1:10" x14ac:dyDescent="0.2">
      <c r="A165" s="38">
        <v>0.98759127000000002</v>
      </c>
      <c r="B165" s="38">
        <v>0.60548935999999998</v>
      </c>
      <c r="C165" s="32"/>
      <c r="J165" s="32"/>
    </row>
    <row r="166" spans="1:10" x14ac:dyDescent="0.2">
      <c r="A166" s="38"/>
      <c r="B166" s="38"/>
      <c r="C166" s="32"/>
      <c r="J166" s="32"/>
    </row>
    <row r="167" spans="1:10" x14ac:dyDescent="0.2">
      <c r="A167" s="38"/>
      <c r="B167" s="38"/>
      <c r="C167" s="32"/>
      <c r="J167" s="32"/>
    </row>
    <row r="168" spans="1:10" x14ac:dyDescent="0.2">
      <c r="A168" s="38">
        <v>0.35229444999999998</v>
      </c>
      <c r="B168" s="38"/>
      <c r="C168" s="32"/>
      <c r="J168" s="32"/>
    </row>
    <row r="169" spans="1:10" x14ac:dyDescent="0.2">
      <c r="A169" s="38"/>
      <c r="B169" s="38">
        <v>0.97633954999999994</v>
      </c>
      <c r="C169" s="32"/>
      <c r="J169" s="32"/>
    </row>
    <row r="170" spans="1:10" x14ac:dyDescent="0.2">
      <c r="A170" s="38"/>
      <c r="B170" s="38"/>
      <c r="C170" s="32"/>
      <c r="J170" s="32"/>
    </row>
    <row r="171" spans="1:10" x14ac:dyDescent="0.2">
      <c r="A171" s="38">
        <v>0.95135879000000001</v>
      </c>
      <c r="B171" s="38"/>
      <c r="C171" s="32"/>
      <c r="J171" s="32"/>
    </row>
    <row r="172" spans="1:10" x14ac:dyDescent="0.2">
      <c r="A172" s="38"/>
      <c r="B172" s="38">
        <v>1.09587583</v>
      </c>
      <c r="C172" s="32"/>
      <c r="J172" s="32"/>
    </row>
    <row r="173" spans="1:10" x14ac:dyDescent="0.2">
      <c r="A173" s="38"/>
      <c r="B173" s="38"/>
      <c r="C173" s="32"/>
      <c r="J173" s="32"/>
    </row>
    <row r="174" spans="1:10" x14ac:dyDescent="0.2">
      <c r="A174" s="38">
        <v>0.44312365999999997</v>
      </c>
      <c r="B174" s="38"/>
      <c r="C174" s="32"/>
      <c r="J174" s="32"/>
    </row>
    <row r="175" spans="1:10" x14ac:dyDescent="0.2">
      <c r="A175" s="38"/>
      <c r="B175" s="38">
        <v>1.36509664</v>
      </c>
      <c r="C175" s="32"/>
      <c r="J175" s="32"/>
    </row>
    <row r="176" spans="1:10" x14ac:dyDescent="0.2">
      <c r="A176" s="38"/>
      <c r="B176" s="38"/>
      <c r="C176" s="32"/>
      <c r="J176" s="32"/>
    </row>
    <row r="177" spans="1:10" x14ac:dyDescent="0.2">
      <c r="A177" s="38">
        <v>0.76255666</v>
      </c>
      <c r="B177" s="38"/>
      <c r="C177" s="32"/>
      <c r="J177" s="32"/>
    </row>
    <row r="178" spans="1:10" x14ac:dyDescent="0.2">
      <c r="A178" s="38"/>
      <c r="B178" s="38">
        <v>0.62963544000000005</v>
      </c>
      <c r="C178" s="32"/>
      <c r="J178" s="32"/>
    </row>
    <row r="179" spans="1:10" x14ac:dyDescent="0.2">
      <c r="A179" s="38"/>
      <c r="B179" s="38"/>
      <c r="C179" s="32"/>
      <c r="J179" s="32"/>
    </row>
    <row r="180" spans="1:10" x14ac:dyDescent="0.2">
      <c r="A180" s="38"/>
      <c r="B180" s="38"/>
      <c r="C180" s="32"/>
      <c r="J180" s="32"/>
    </row>
    <row r="181" spans="1:10" x14ac:dyDescent="0.2">
      <c r="A181" s="38">
        <v>1.1008957500000001</v>
      </c>
      <c r="B181" s="38">
        <v>0.78172607999999999</v>
      </c>
      <c r="C181" s="32"/>
      <c r="J181" s="32"/>
    </row>
    <row r="182" spans="1:10" x14ac:dyDescent="0.2">
      <c r="A182" s="38"/>
      <c r="B182" s="38"/>
      <c r="C182" s="32"/>
      <c r="J182" s="32"/>
    </row>
    <row r="183" spans="1:10" x14ac:dyDescent="0.2">
      <c r="A183" s="38"/>
      <c r="B183" s="38"/>
      <c r="C183" s="32"/>
      <c r="J183" s="32"/>
    </row>
    <row r="184" spans="1:10" x14ac:dyDescent="0.2">
      <c r="A184" s="38">
        <v>0.66994631000000004</v>
      </c>
      <c r="B184" s="38">
        <v>1.3006585799999999</v>
      </c>
      <c r="C184" s="32"/>
      <c r="J184" s="32"/>
    </row>
    <row r="185" spans="1:10" x14ac:dyDescent="0.2">
      <c r="A185" s="38"/>
      <c r="B185" s="38"/>
      <c r="C185" s="32"/>
      <c r="J185" s="32"/>
    </row>
    <row r="186" spans="1:10" x14ac:dyDescent="0.2">
      <c r="A186" s="38"/>
      <c r="B186" s="38"/>
      <c r="C186" s="32"/>
      <c r="J186" s="32"/>
    </row>
    <row r="187" spans="1:10" x14ac:dyDescent="0.2">
      <c r="A187" s="38">
        <v>0.36677214000000002</v>
      </c>
      <c r="B187" s="38">
        <v>1.20538759</v>
      </c>
      <c r="C187" s="32"/>
      <c r="J187" s="32"/>
    </row>
    <row r="188" spans="1:10" x14ac:dyDescent="0.2">
      <c r="A188" s="38"/>
      <c r="B188" s="38"/>
      <c r="C188" s="32"/>
      <c r="J188" s="32"/>
    </row>
    <row r="189" spans="1:10" x14ac:dyDescent="0.2">
      <c r="A189" s="38"/>
      <c r="B189" s="38"/>
      <c r="C189" s="32"/>
      <c r="J189" s="32"/>
    </row>
    <row r="190" spans="1:10" x14ac:dyDescent="0.2">
      <c r="A190" s="38">
        <v>0.74714488999999995</v>
      </c>
      <c r="B190" s="38">
        <v>1.49758126</v>
      </c>
      <c r="C190" s="32"/>
      <c r="J190" s="32"/>
    </row>
    <row r="191" spans="1:10" x14ac:dyDescent="0.2">
      <c r="A191" s="38"/>
      <c r="B191" s="38"/>
      <c r="C191" s="32"/>
      <c r="J191" s="32"/>
    </row>
    <row r="192" spans="1:10" x14ac:dyDescent="0.2">
      <c r="A192" s="38"/>
      <c r="B192" s="38"/>
      <c r="C192" s="32"/>
      <c r="J192" s="32"/>
    </row>
    <row r="193" spans="1:10" x14ac:dyDescent="0.2">
      <c r="A193" s="38">
        <v>0.35770391000000001</v>
      </c>
      <c r="B193" s="38"/>
      <c r="C193" s="32"/>
      <c r="J193" s="32"/>
    </row>
    <row r="194" spans="1:10" x14ac:dyDescent="0.2">
      <c r="A194" s="38"/>
      <c r="B194" s="38">
        <v>0.39523160000000002</v>
      </c>
      <c r="C194" s="32"/>
      <c r="J194" s="32"/>
    </row>
    <row r="195" spans="1:10" x14ac:dyDescent="0.2">
      <c r="A195" s="38"/>
      <c r="B195" s="38"/>
      <c r="C195" s="32"/>
      <c r="J195" s="32"/>
    </row>
    <row r="196" spans="1:10" x14ac:dyDescent="0.2">
      <c r="A196" s="38">
        <v>0.63020072000000005</v>
      </c>
      <c r="B196" s="38"/>
      <c r="C196" s="32"/>
      <c r="J196" s="32"/>
    </row>
    <row r="197" spans="1:10" x14ac:dyDescent="0.2">
      <c r="A197" s="38"/>
      <c r="B197" s="38">
        <v>1.0925713800000001</v>
      </c>
      <c r="C197" s="32"/>
      <c r="J197" s="32"/>
    </row>
    <row r="198" spans="1:10" x14ac:dyDescent="0.2">
      <c r="A198" s="38"/>
      <c r="B198" s="38"/>
      <c r="C198" s="32"/>
      <c r="J198" s="32"/>
    </row>
    <row r="199" spans="1:10" x14ac:dyDescent="0.2">
      <c r="A199" s="38"/>
      <c r="B199" s="38"/>
      <c r="C199" s="32"/>
      <c r="J199" s="32"/>
    </row>
    <row r="200" spans="1:10" x14ac:dyDescent="0.2">
      <c r="A200" s="38">
        <v>2.2419706599999998</v>
      </c>
      <c r="B200" s="38">
        <v>0.68536235999999995</v>
      </c>
      <c r="C200" s="32"/>
      <c r="J200" s="32"/>
    </row>
    <row r="201" spans="1:10" x14ac:dyDescent="0.2">
      <c r="A201" s="38"/>
      <c r="B201" s="38"/>
      <c r="C201" s="32"/>
      <c r="J201" s="32"/>
    </row>
    <row r="202" spans="1:10" x14ac:dyDescent="0.2">
      <c r="A202" s="38"/>
      <c r="B202" s="38"/>
      <c r="C202" s="32"/>
      <c r="J202" s="32"/>
    </row>
    <row r="203" spans="1:10" x14ac:dyDescent="0.2">
      <c r="A203" s="38">
        <v>1.51773157</v>
      </c>
      <c r="B203" s="38">
        <v>0.69498366</v>
      </c>
      <c r="C203" s="32"/>
      <c r="J203" s="32"/>
    </row>
    <row r="204" spans="1:10" x14ac:dyDescent="0.2">
      <c r="A204" s="38"/>
      <c r="B204" s="38"/>
      <c r="C204" s="32"/>
      <c r="J204" s="32"/>
    </row>
    <row r="205" spans="1:10" x14ac:dyDescent="0.2">
      <c r="A205" s="38"/>
      <c r="B205" s="38"/>
      <c r="C205" s="32"/>
      <c r="J205" s="32"/>
    </row>
    <row r="206" spans="1:10" x14ac:dyDescent="0.2">
      <c r="A206" s="38">
        <v>0.26997574000000002</v>
      </c>
      <c r="B206" s="38">
        <v>0.76515405000000003</v>
      </c>
      <c r="C206" s="32"/>
      <c r="J206" s="32"/>
    </row>
    <row r="207" spans="1:10" x14ac:dyDescent="0.2">
      <c r="A207" s="38"/>
      <c r="B207" s="38"/>
      <c r="C207" s="32"/>
      <c r="J207" s="32"/>
    </row>
    <row r="208" spans="1:10" x14ac:dyDescent="0.2">
      <c r="A208" s="38"/>
      <c r="B208" s="38"/>
      <c r="C208" s="32"/>
      <c r="J208" s="32"/>
    </row>
    <row r="209" spans="1:10" x14ac:dyDescent="0.2">
      <c r="A209" s="38">
        <v>0.44429062000000002</v>
      </c>
      <c r="B209" s="38">
        <v>0.48273202999999998</v>
      </c>
      <c r="C209" s="32"/>
      <c r="J209" s="32"/>
    </row>
    <row r="210" spans="1:10" x14ac:dyDescent="0.2">
      <c r="A210" s="38"/>
      <c r="B210" s="38"/>
      <c r="C210" s="32"/>
      <c r="J210" s="32"/>
    </row>
    <row r="211" spans="1:10" x14ac:dyDescent="0.2">
      <c r="A211" s="38"/>
      <c r="B211" s="38"/>
      <c r="C211" s="32"/>
      <c r="J211" s="32"/>
    </row>
    <row r="212" spans="1:10" x14ac:dyDescent="0.2">
      <c r="A212" s="38">
        <v>0.96403852999999995</v>
      </c>
      <c r="B212" s="38"/>
      <c r="C212" s="32"/>
      <c r="J212" s="32"/>
    </row>
    <row r="213" spans="1:10" x14ac:dyDescent="0.2">
      <c r="A213" s="38"/>
      <c r="B213" s="38"/>
      <c r="C213" s="32"/>
      <c r="J213" s="32"/>
    </row>
    <row r="214" spans="1:10" x14ac:dyDescent="0.2">
      <c r="A214" s="38"/>
      <c r="B214" s="38">
        <v>0.60247695999999995</v>
      </c>
      <c r="C214" s="32"/>
      <c r="J214" s="32"/>
    </row>
    <row r="215" spans="1:10" x14ac:dyDescent="0.2">
      <c r="A215" s="38"/>
      <c r="B215" s="38"/>
      <c r="C215" s="32"/>
      <c r="D215" s="10"/>
      <c r="J215" s="32"/>
    </row>
    <row r="216" spans="1:10" x14ac:dyDescent="0.2">
      <c r="A216" s="38">
        <v>0.67183090999999995</v>
      </c>
      <c r="B216" s="38"/>
      <c r="C216" s="32"/>
      <c r="J216" s="32"/>
    </row>
    <row r="217" spans="1:10" x14ac:dyDescent="0.2">
      <c r="A217" s="38"/>
      <c r="B217" s="38">
        <v>0.64872642000000003</v>
      </c>
      <c r="C217" s="32"/>
      <c r="J217" s="32"/>
    </row>
    <row r="218" spans="1:10" x14ac:dyDescent="0.2">
      <c r="A218" s="38"/>
      <c r="B218" s="38"/>
      <c r="C218" s="32"/>
      <c r="J218" s="32"/>
    </row>
    <row r="219" spans="1:10" x14ac:dyDescent="0.2">
      <c r="A219" s="38">
        <v>0.37702171000000001</v>
      </c>
      <c r="B219" s="38"/>
      <c r="C219" s="32"/>
      <c r="J219" s="32"/>
    </row>
    <row r="220" spans="1:10" x14ac:dyDescent="0.2">
      <c r="A220" s="38"/>
      <c r="B220" s="38">
        <v>0.36682715999999999</v>
      </c>
      <c r="C220" s="32"/>
      <c r="J220" s="32"/>
    </row>
    <row r="221" spans="1:10" x14ac:dyDescent="0.2">
      <c r="A221" s="38"/>
      <c r="B221" s="38"/>
      <c r="C221" s="32"/>
      <c r="J221" s="32"/>
    </row>
    <row r="222" spans="1:10" x14ac:dyDescent="0.2">
      <c r="A222" s="38">
        <v>0.60116272999999998</v>
      </c>
      <c r="B222" s="38"/>
      <c r="C222" s="32"/>
      <c r="J222" s="32"/>
    </row>
    <row r="223" spans="1:10" x14ac:dyDescent="0.2">
      <c r="A223" s="38"/>
      <c r="B223" s="38">
        <v>0.71973666000000003</v>
      </c>
      <c r="C223" s="32"/>
      <c r="J223" s="32"/>
    </row>
    <row r="224" spans="1:10" x14ac:dyDescent="0.2">
      <c r="A224" s="38"/>
      <c r="B224" s="38"/>
      <c r="C224" s="32"/>
      <c r="J224" s="32"/>
    </row>
    <row r="225" spans="1:10" x14ac:dyDescent="0.2">
      <c r="A225" s="38">
        <v>0.59914493000000002</v>
      </c>
      <c r="B225" s="38"/>
      <c r="C225" s="32"/>
      <c r="J225" s="32"/>
    </row>
    <row r="226" spans="1:10" x14ac:dyDescent="0.2">
      <c r="A226" s="38"/>
      <c r="B226" s="38"/>
      <c r="C226" s="32"/>
      <c r="J226" s="32"/>
    </row>
    <row r="227" spans="1:10" x14ac:dyDescent="0.2">
      <c r="A227" s="38"/>
      <c r="B227" s="38">
        <v>0.62367176999999996</v>
      </c>
      <c r="C227" s="32"/>
      <c r="J227" s="32"/>
    </row>
    <row r="228" spans="1:10" x14ac:dyDescent="0.2">
      <c r="A228" s="38">
        <v>0.64919499000000003</v>
      </c>
      <c r="B228" s="38"/>
      <c r="C228" s="32"/>
      <c r="J228" s="32"/>
    </row>
    <row r="229" spans="1:10" x14ac:dyDescent="0.2">
      <c r="A229" s="38"/>
      <c r="B229" s="38"/>
      <c r="C229" s="32"/>
      <c r="J229" s="32"/>
    </row>
    <row r="230" spans="1:10" x14ac:dyDescent="0.2">
      <c r="A230" s="38"/>
      <c r="B230" s="38">
        <v>0.42041394999999998</v>
      </c>
      <c r="C230" s="32"/>
      <c r="J230" s="32"/>
    </row>
    <row r="231" spans="1:10" x14ac:dyDescent="0.2">
      <c r="A231" s="38">
        <v>0.67055606000000001</v>
      </c>
      <c r="B231" s="38"/>
      <c r="C231" s="32"/>
      <c r="J231" s="32"/>
    </row>
    <row r="232" spans="1:10" x14ac:dyDescent="0.2">
      <c r="A232" s="38"/>
      <c r="B232" s="38"/>
      <c r="C232" s="32"/>
      <c r="J232" s="32"/>
    </row>
    <row r="233" spans="1:10" x14ac:dyDescent="0.2">
      <c r="A233" s="38"/>
      <c r="B233" s="38">
        <v>0.51408741000000002</v>
      </c>
      <c r="C233" s="32"/>
      <c r="J233" s="32"/>
    </row>
    <row r="234" spans="1:10" x14ac:dyDescent="0.2">
      <c r="A234" s="38"/>
      <c r="B234" s="38"/>
      <c r="C234" s="32"/>
      <c r="J234" s="32"/>
    </row>
    <row r="235" spans="1:10" x14ac:dyDescent="0.2">
      <c r="A235" s="38">
        <v>0.72971167999999997</v>
      </c>
      <c r="B235" s="38"/>
      <c r="C235" s="32"/>
      <c r="J235" s="32"/>
    </row>
    <row r="236" spans="1:10" x14ac:dyDescent="0.2">
      <c r="A236" s="38"/>
      <c r="B236" s="38">
        <v>0.34856155</v>
      </c>
      <c r="C236" s="32"/>
      <c r="J236" s="32"/>
    </row>
    <row r="237" spans="1:10" x14ac:dyDescent="0.2">
      <c r="A237" s="38"/>
      <c r="B237" s="38"/>
      <c r="C237" s="32"/>
      <c r="J237" s="32"/>
    </row>
    <row r="238" spans="1:10" x14ac:dyDescent="0.2">
      <c r="A238" s="38">
        <v>0.46637457999999998</v>
      </c>
      <c r="B238" s="38"/>
      <c r="C238" s="32"/>
      <c r="J238" s="32"/>
    </row>
    <row r="239" spans="1:10" x14ac:dyDescent="0.2">
      <c r="A239" s="38"/>
      <c r="B239" s="38">
        <v>0.70602047000000001</v>
      </c>
      <c r="C239" s="32"/>
      <c r="J239" s="32"/>
    </row>
    <row r="240" spans="1:10" x14ac:dyDescent="0.2">
      <c r="A240" s="38"/>
      <c r="B240" s="38"/>
      <c r="C240" s="32"/>
      <c r="J240" s="32"/>
    </row>
    <row r="241" spans="1:10" x14ac:dyDescent="0.2">
      <c r="A241" s="38">
        <v>1.05275114</v>
      </c>
      <c r="B241" s="38"/>
      <c r="C241" s="32"/>
      <c r="J241" s="32"/>
    </row>
    <row r="242" spans="1:10" x14ac:dyDescent="0.2">
      <c r="A242" s="38"/>
      <c r="B242" s="38">
        <v>0.83987964999999998</v>
      </c>
      <c r="C242" s="32"/>
      <c r="J242" s="32"/>
    </row>
    <row r="243" spans="1:10" x14ac:dyDescent="0.2">
      <c r="A243" s="38"/>
      <c r="B243" s="38"/>
      <c r="C243" s="32"/>
      <c r="J243" s="32"/>
    </row>
    <row r="244" spans="1:10" x14ac:dyDescent="0.2">
      <c r="A244" s="38">
        <v>0.87526820999999999</v>
      </c>
      <c r="B244" s="38"/>
      <c r="C244" s="32"/>
      <c r="J244" s="32"/>
    </row>
    <row r="245" spans="1:10" x14ac:dyDescent="0.2">
      <c r="A245" s="38"/>
      <c r="B245" s="38"/>
      <c r="C245" s="32"/>
      <c r="J245" s="32"/>
    </row>
    <row r="246" spans="1:10" x14ac:dyDescent="0.2">
      <c r="A246" s="38"/>
      <c r="B246" s="38">
        <v>0.60336427999999998</v>
      </c>
      <c r="C246" s="32"/>
      <c r="J246" s="32"/>
    </row>
    <row r="247" spans="1:10" x14ac:dyDescent="0.2">
      <c r="A247" s="38">
        <v>1.3648147799999999</v>
      </c>
      <c r="B247" s="38"/>
      <c r="C247" s="32"/>
      <c r="J247" s="32"/>
    </row>
    <row r="248" spans="1:10" x14ac:dyDescent="0.2">
      <c r="A248" s="38"/>
      <c r="B248" s="38"/>
      <c r="C248" s="32"/>
      <c r="J248" s="32"/>
    </row>
    <row r="249" spans="1:10" x14ac:dyDescent="0.2">
      <c r="A249" s="38"/>
      <c r="B249" s="38">
        <v>0.76315648000000003</v>
      </c>
      <c r="C249" s="32"/>
      <c r="J249" s="32"/>
    </row>
    <row r="250" spans="1:10" x14ac:dyDescent="0.2">
      <c r="A250" s="38">
        <v>0.66382563999999999</v>
      </c>
      <c r="B250" s="38"/>
      <c r="C250" s="32"/>
      <c r="J250" s="32"/>
    </row>
    <row r="251" spans="1:10" x14ac:dyDescent="0.2">
      <c r="A251" s="38"/>
      <c r="B251" s="38"/>
      <c r="C251" s="32"/>
      <c r="J251" s="32"/>
    </row>
    <row r="252" spans="1:10" x14ac:dyDescent="0.2">
      <c r="A252" s="38"/>
      <c r="B252" s="38">
        <v>0.53548322999999998</v>
      </c>
      <c r="C252" s="32"/>
      <c r="J252" s="32"/>
    </row>
    <row r="253" spans="1:10" x14ac:dyDescent="0.2">
      <c r="A253" s="38"/>
      <c r="B253" s="38"/>
      <c r="C253" s="32"/>
      <c r="J253" s="32"/>
    </row>
    <row r="254" spans="1:10" x14ac:dyDescent="0.2">
      <c r="A254" s="38">
        <v>0.50752580999999997</v>
      </c>
      <c r="B254" s="38"/>
      <c r="C254" s="32"/>
      <c r="J254" s="32"/>
    </row>
    <row r="255" spans="1:10" x14ac:dyDescent="0.2">
      <c r="A255" s="38"/>
      <c r="B255" s="38">
        <v>0.95972787000000004</v>
      </c>
      <c r="C255" s="32"/>
      <c r="J255" s="32"/>
    </row>
    <row r="256" spans="1:10" x14ac:dyDescent="0.2">
      <c r="A256" s="38"/>
      <c r="B256" s="38"/>
      <c r="C256" s="32"/>
      <c r="J256" s="32"/>
    </row>
    <row r="257" spans="1:10" x14ac:dyDescent="0.2">
      <c r="A257" s="38">
        <v>0.49829707000000001</v>
      </c>
      <c r="B257" s="38"/>
      <c r="C257" s="32"/>
      <c r="J257" s="32"/>
    </row>
    <row r="258" spans="1:10" x14ac:dyDescent="0.2">
      <c r="A258" s="38"/>
      <c r="B258" s="38"/>
      <c r="C258" s="32"/>
      <c r="J258" s="32"/>
    </row>
    <row r="259" spans="1:10" x14ac:dyDescent="0.2">
      <c r="A259" s="38"/>
      <c r="B259" s="38">
        <v>0.60050066000000002</v>
      </c>
      <c r="C259" s="32"/>
      <c r="J259" s="32"/>
    </row>
    <row r="260" spans="1:10" x14ac:dyDescent="0.2">
      <c r="A260" s="38">
        <v>0.60401192999999997</v>
      </c>
      <c r="B260" s="38"/>
      <c r="C260" s="32"/>
      <c r="J260" s="32"/>
    </row>
    <row r="261" spans="1:10" x14ac:dyDescent="0.2">
      <c r="A261" s="38"/>
      <c r="B261" s="38"/>
      <c r="C261" s="32"/>
      <c r="J261" s="32"/>
    </row>
    <row r="262" spans="1:10" x14ac:dyDescent="0.2">
      <c r="A262" s="38"/>
      <c r="B262" s="38">
        <v>0.54035953000000003</v>
      </c>
      <c r="C262" s="32"/>
      <c r="J262" s="32"/>
    </row>
    <row r="263" spans="1:10" x14ac:dyDescent="0.2">
      <c r="A263" s="38">
        <v>0.65055684000000003</v>
      </c>
      <c r="B263" s="38"/>
      <c r="C263" s="32"/>
      <c r="J263" s="32"/>
    </row>
    <row r="264" spans="1:10" x14ac:dyDescent="0.2">
      <c r="A264" s="38"/>
      <c r="B264" s="38"/>
      <c r="C264" s="32"/>
      <c r="J264" s="32"/>
    </row>
    <row r="265" spans="1:10" x14ac:dyDescent="0.2">
      <c r="A265" s="38"/>
      <c r="B265" s="38">
        <v>0.69766233</v>
      </c>
      <c r="C265" s="32"/>
      <c r="J265" s="32"/>
    </row>
    <row r="266" spans="1:10" x14ac:dyDescent="0.2">
      <c r="A266" s="38">
        <v>0.61968814999999999</v>
      </c>
      <c r="B266" s="38"/>
      <c r="C266" s="32"/>
      <c r="J266" s="32"/>
    </row>
    <row r="267" spans="1:10" x14ac:dyDescent="0.2">
      <c r="A267" s="38"/>
      <c r="B267" s="38"/>
      <c r="C267" s="32"/>
      <c r="J267" s="32"/>
    </row>
    <row r="268" spans="1:10" x14ac:dyDescent="0.2">
      <c r="A268" s="38"/>
      <c r="B268" s="38">
        <v>0.55565017000000005</v>
      </c>
      <c r="C268" s="32"/>
      <c r="J268" s="32"/>
    </row>
    <row r="269" spans="1:10" x14ac:dyDescent="0.2">
      <c r="A269" s="38"/>
      <c r="B269" s="38"/>
      <c r="C269" s="32"/>
      <c r="J269" s="32"/>
    </row>
    <row r="270" spans="1:10" x14ac:dyDescent="0.2">
      <c r="A270" s="38">
        <v>0.66660010999999997</v>
      </c>
      <c r="B270" s="38"/>
      <c r="C270" s="32"/>
      <c r="J270" s="32"/>
    </row>
    <row r="271" spans="1:10" x14ac:dyDescent="0.2">
      <c r="A271" s="38"/>
      <c r="B271" s="38">
        <v>0.54859453999999996</v>
      </c>
      <c r="C271" s="32"/>
      <c r="J271" s="32"/>
    </row>
    <row r="272" spans="1:10" x14ac:dyDescent="0.2">
      <c r="A272" s="38"/>
      <c r="B272" s="38"/>
      <c r="C272" s="32"/>
      <c r="J272" s="32"/>
    </row>
    <row r="273" spans="1:10" x14ac:dyDescent="0.2">
      <c r="A273" s="38">
        <v>1.0437046000000001</v>
      </c>
      <c r="B273" s="38"/>
      <c r="C273" s="32"/>
      <c r="J273" s="32"/>
    </row>
    <row r="274" spans="1:10" x14ac:dyDescent="0.2">
      <c r="A274" s="38"/>
      <c r="B274" s="38">
        <v>0.64716001000000001</v>
      </c>
      <c r="C274" s="32"/>
      <c r="J274" s="32"/>
    </row>
    <row r="275" spans="1:10" x14ac:dyDescent="0.2">
      <c r="A275" s="38"/>
      <c r="B275" s="38"/>
      <c r="C275" s="32"/>
      <c r="J275" s="32"/>
    </row>
    <row r="276" spans="1:10" x14ac:dyDescent="0.2">
      <c r="A276" s="38">
        <v>1.69906702</v>
      </c>
      <c r="B276" s="38"/>
      <c r="C276" s="32"/>
      <c r="J276" s="32"/>
    </row>
    <row r="277" spans="1:10" x14ac:dyDescent="0.2">
      <c r="A277" s="38"/>
      <c r="B277" s="38">
        <v>0.46667688000000002</v>
      </c>
      <c r="C277" s="32"/>
      <c r="J277" s="32"/>
    </row>
    <row r="278" spans="1:10" x14ac:dyDescent="0.2">
      <c r="A278" s="38"/>
      <c r="B278" s="38"/>
      <c r="C278" s="32"/>
      <c r="J278" s="32"/>
    </row>
    <row r="279" spans="1:10" x14ac:dyDescent="0.2">
      <c r="A279" s="38">
        <v>0.59730972000000004</v>
      </c>
      <c r="B279" s="38"/>
      <c r="C279" s="32"/>
      <c r="J279" s="32"/>
    </row>
    <row r="280" spans="1:10" x14ac:dyDescent="0.2">
      <c r="A280" s="38"/>
      <c r="B280" s="38">
        <v>0.61671063000000004</v>
      </c>
      <c r="C280" s="32"/>
      <c r="J280" s="32"/>
    </row>
    <row r="281" spans="1:10" x14ac:dyDescent="0.2">
      <c r="A281" s="38"/>
      <c r="B281" s="38"/>
      <c r="C281" s="32"/>
      <c r="J281" s="32"/>
    </row>
    <row r="282" spans="1:10" x14ac:dyDescent="0.2">
      <c r="A282" s="38">
        <v>0.48571428999999999</v>
      </c>
      <c r="B282" s="38"/>
      <c r="C282" s="32"/>
      <c r="J282" s="32"/>
    </row>
    <row r="283" spans="1:10" x14ac:dyDescent="0.2">
      <c r="A283" s="38"/>
      <c r="B283" s="38">
        <v>0.37476427000000001</v>
      </c>
      <c r="C283" s="32"/>
      <c r="J283" s="32"/>
    </row>
    <row r="284" spans="1:10" x14ac:dyDescent="0.2">
      <c r="A284" s="38"/>
      <c r="B284" s="38"/>
      <c r="C284" s="32"/>
      <c r="J284" s="32"/>
    </row>
    <row r="285" spans="1:10" x14ac:dyDescent="0.2">
      <c r="A285" s="38"/>
      <c r="B285" s="38"/>
      <c r="C285"/>
      <c r="J285" s="32"/>
    </row>
    <row r="286" spans="1:10" x14ac:dyDescent="0.2">
      <c r="A286" s="38">
        <v>0.49206739999999999</v>
      </c>
      <c r="B286" s="38">
        <v>0.77710230000000002</v>
      </c>
      <c r="C286"/>
      <c r="J286" s="32"/>
    </row>
    <row r="287" spans="1:10" x14ac:dyDescent="0.2">
      <c r="A287" s="38"/>
      <c r="B287" s="38"/>
      <c r="C287"/>
      <c r="J287" s="32"/>
    </row>
    <row r="288" spans="1:10" x14ac:dyDescent="0.2">
      <c r="A288" s="38"/>
      <c r="B288" s="38"/>
      <c r="J288" s="32"/>
    </row>
    <row r="289" spans="1:10" x14ac:dyDescent="0.2">
      <c r="A289" s="38">
        <v>0.90112099999999995</v>
      </c>
      <c r="B289" s="38"/>
      <c r="J289" s="32"/>
    </row>
    <row r="290" spans="1:10" x14ac:dyDescent="0.2">
      <c r="A290" s="38"/>
      <c r="B290" s="38">
        <v>0.77670877999999999</v>
      </c>
      <c r="J290" s="32"/>
    </row>
    <row r="291" spans="1:10" x14ac:dyDescent="0.2">
      <c r="A291" s="38"/>
      <c r="B291" s="38"/>
      <c r="J291" s="32"/>
    </row>
    <row r="292" spans="1:10" x14ac:dyDescent="0.2">
      <c r="A292" s="38">
        <v>0.57085715999999997</v>
      </c>
      <c r="B292" s="38"/>
      <c r="J292" s="32"/>
    </row>
    <row r="293" spans="1:10" x14ac:dyDescent="0.2">
      <c r="A293" s="38"/>
      <c r="B293" s="38">
        <v>0.56609204999999996</v>
      </c>
      <c r="J293" s="32"/>
    </row>
    <row r="294" spans="1:10" x14ac:dyDescent="0.2">
      <c r="A294" s="38"/>
      <c r="B294" s="38"/>
      <c r="J294" s="32"/>
    </row>
    <row r="295" spans="1:10" x14ac:dyDescent="0.2">
      <c r="A295" s="38"/>
      <c r="B295" s="38"/>
      <c r="J295" s="32"/>
    </row>
    <row r="296" spans="1:10" x14ac:dyDescent="0.2">
      <c r="A296" s="38">
        <v>0.97066679</v>
      </c>
      <c r="B296" s="38">
        <v>0.43581902</v>
      </c>
      <c r="J296" s="32"/>
    </row>
    <row r="297" spans="1:10" x14ac:dyDescent="0.2">
      <c r="A297" s="38"/>
      <c r="B297" s="38"/>
      <c r="J297" s="32"/>
    </row>
    <row r="298" spans="1:10" x14ac:dyDescent="0.2">
      <c r="A298" s="38"/>
      <c r="B298" s="38"/>
      <c r="J298" s="32"/>
    </row>
    <row r="299" spans="1:10" x14ac:dyDescent="0.2">
      <c r="A299" s="38">
        <v>1.25269886</v>
      </c>
      <c r="B299" s="38">
        <v>0.72855340000000002</v>
      </c>
      <c r="J299" s="32"/>
    </row>
    <row r="300" spans="1:10" x14ac:dyDescent="0.2">
      <c r="A300" s="38"/>
      <c r="B300" s="38"/>
      <c r="J300" s="32"/>
    </row>
    <row r="301" spans="1:10" x14ac:dyDescent="0.2">
      <c r="A301" s="38"/>
      <c r="B301" s="38"/>
      <c r="J301" s="32"/>
    </row>
    <row r="302" spans="1:10" x14ac:dyDescent="0.2">
      <c r="A302" s="38">
        <v>0.97084144000000006</v>
      </c>
      <c r="B302" s="38">
        <v>0.67452378000000002</v>
      </c>
      <c r="J302" s="32"/>
    </row>
    <row r="303" spans="1:10" x14ac:dyDescent="0.2">
      <c r="A303" s="38"/>
      <c r="B303" s="38"/>
      <c r="J303" s="32"/>
    </row>
    <row r="304" spans="1:10" x14ac:dyDescent="0.2">
      <c r="A304" s="38"/>
      <c r="B304" s="38"/>
      <c r="J304" s="32"/>
    </row>
    <row r="305" spans="1:10" x14ac:dyDescent="0.2">
      <c r="A305" s="38">
        <v>0.85875422999999995</v>
      </c>
      <c r="B305" s="38">
        <v>0.49916761999999998</v>
      </c>
      <c r="J305" s="32"/>
    </row>
    <row r="306" spans="1:10" x14ac:dyDescent="0.2">
      <c r="A306" s="38"/>
      <c r="B306" s="38"/>
      <c r="J306" s="32"/>
    </row>
    <row r="307" spans="1:10" x14ac:dyDescent="0.2">
      <c r="A307" s="38"/>
      <c r="B307" s="38"/>
      <c r="J307" s="32"/>
    </row>
    <row r="308" spans="1:10" x14ac:dyDescent="0.2">
      <c r="A308" s="38">
        <v>0.87930918000000002</v>
      </c>
      <c r="B308" s="38"/>
      <c r="J308" s="32"/>
    </row>
    <row r="309" spans="1:10" x14ac:dyDescent="0.2">
      <c r="A309" s="38"/>
      <c r="B309" s="38">
        <v>0.42641498999999999</v>
      </c>
      <c r="J309" s="32"/>
    </row>
    <row r="310" spans="1:10" x14ac:dyDescent="0.2">
      <c r="A310" s="38"/>
      <c r="B310" s="38"/>
      <c r="J310" s="32"/>
    </row>
    <row r="311" spans="1:10" x14ac:dyDescent="0.2">
      <c r="A311" s="38">
        <v>0.91388873000000004</v>
      </c>
      <c r="B311" s="38"/>
      <c r="J311" s="32"/>
    </row>
    <row r="312" spans="1:10" x14ac:dyDescent="0.2">
      <c r="A312" s="38"/>
      <c r="B312" s="38">
        <v>0.42563813</v>
      </c>
      <c r="J312" s="32"/>
    </row>
    <row r="313" spans="1:10" x14ac:dyDescent="0.2">
      <c r="A313" s="38"/>
      <c r="B313" s="38"/>
      <c r="J313" s="32"/>
    </row>
    <row r="314" spans="1:10" x14ac:dyDescent="0.2">
      <c r="A314" s="38">
        <v>1.0776557</v>
      </c>
      <c r="B314" s="38"/>
      <c r="J314" s="32"/>
    </row>
    <row r="315" spans="1:10" x14ac:dyDescent="0.2">
      <c r="A315" s="38"/>
      <c r="B315" s="38">
        <v>0.18332155</v>
      </c>
      <c r="J315" s="32"/>
    </row>
    <row r="316" spans="1:10" x14ac:dyDescent="0.2">
      <c r="A316" s="38"/>
      <c r="B316" s="38"/>
      <c r="J316" s="32"/>
    </row>
    <row r="317" spans="1:10" x14ac:dyDescent="0.2">
      <c r="A317" s="38">
        <v>1.04241122</v>
      </c>
      <c r="B317" s="38"/>
      <c r="J317" s="32"/>
    </row>
    <row r="318" spans="1:10" x14ac:dyDescent="0.2">
      <c r="A318" s="38"/>
      <c r="B318" s="38">
        <v>0.27319777000000001</v>
      </c>
      <c r="J318" s="32"/>
    </row>
    <row r="319" spans="1:10" x14ac:dyDescent="0.2">
      <c r="A319" s="38"/>
      <c r="B319" s="38"/>
    </row>
    <row r="320" spans="1:10" x14ac:dyDescent="0.2">
      <c r="A320" s="38"/>
      <c r="B320" s="38"/>
    </row>
    <row r="321" spans="1:10" x14ac:dyDescent="0.2">
      <c r="A321" s="38"/>
      <c r="B321" s="38">
        <v>0.35968525000000001</v>
      </c>
    </row>
    <row r="323" spans="1:10" x14ac:dyDescent="0.2">
      <c r="J323" s="32"/>
    </row>
    <row r="324" spans="1:10" x14ac:dyDescent="0.2">
      <c r="J324" s="32"/>
    </row>
    <row r="325" spans="1:10" x14ac:dyDescent="0.2">
      <c r="J325" s="32"/>
    </row>
    <row r="326" spans="1:10" x14ac:dyDescent="0.2">
      <c r="J326" s="32"/>
    </row>
    <row r="327" spans="1:10" x14ac:dyDescent="0.2">
      <c r="J327" s="32"/>
    </row>
    <row r="328" spans="1:10" x14ac:dyDescent="0.2">
      <c r="J328" s="32"/>
    </row>
    <row r="329" spans="1:10" x14ac:dyDescent="0.2">
      <c r="J329" s="32"/>
    </row>
    <row r="330" spans="1:10" x14ac:dyDescent="0.2">
      <c r="J330" s="32"/>
    </row>
    <row r="331" spans="1:10" x14ac:dyDescent="0.2">
      <c r="J331" s="32"/>
    </row>
    <row r="332" spans="1:10" x14ac:dyDescent="0.2">
      <c r="J332" s="32"/>
    </row>
    <row r="333" spans="1:10" x14ac:dyDescent="0.2">
      <c r="J333" s="32"/>
    </row>
    <row r="334" spans="1:10" x14ac:dyDescent="0.2">
      <c r="J334" s="32"/>
    </row>
    <row r="335" spans="1:10" x14ac:dyDescent="0.2">
      <c r="J335" s="32"/>
    </row>
    <row r="336" spans="1:10" x14ac:dyDescent="0.2">
      <c r="J336" s="32"/>
    </row>
    <row r="337" spans="10:10" x14ac:dyDescent="0.2">
      <c r="J337" s="32"/>
    </row>
    <row r="338" spans="10:10" x14ac:dyDescent="0.2">
      <c r="J338" s="32"/>
    </row>
    <row r="339" spans="10:10" x14ac:dyDescent="0.2">
      <c r="J339" s="32"/>
    </row>
    <row r="340" spans="10:10" x14ac:dyDescent="0.2">
      <c r="J340" s="32"/>
    </row>
    <row r="341" spans="10:10" x14ac:dyDescent="0.2">
      <c r="J341" s="32"/>
    </row>
    <row r="342" spans="10:10" x14ac:dyDescent="0.2">
      <c r="J342" s="32"/>
    </row>
    <row r="343" spans="10:10" x14ac:dyDescent="0.2">
      <c r="J343" s="32"/>
    </row>
    <row r="344" spans="10:10" x14ac:dyDescent="0.2">
      <c r="J344" s="32"/>
    </row>
    <row r="345" spans="10:10" x14ac:dyDescent="0.2">
      <c r="J345" s="32"/>
    </row>
    <row r="346" spans="10:10" x14ac:dyDescent="0.2">
      <c r="J346" s="32"/>
    </row>
    <row r="347" spans="10:10" x14ac:dyDescent="0.2">
      <c r="J347" s="32"/>
    </row>
    <row r="348" spans="10:10" x14ac:dyDescent="0.2">
      <c r="J348" s="32"/>
    </row>
    <row r="349" spans="10:10" x14ac:dyDescent="0.2">
      <c r="J349" s="32"/>
    </row>
    <row r="350" spans="10:10" x14ac:dyDescent="0.2">
      <c r="J350" s="32"/>
    </row>
    <row r="351" spans="10:10" x14ac:dyDescent="0.2">
      <c r="J351" s="32"/>
    </row>
    <row r="352" spans="10:10" x14ac:dyDescent="0.2">
      <c r="J352" s="32"/>
    </row>
    <row r="353" spans="10:10" x14ac:dyDescent="0.2">
      <c r="J353" s="32"/>
    </row>
    <row r="354" spans="10:10" x14ac:dyDescent="0.2">
      <c r="J354" s="32"/>
    </row>
    <row r="355" spans="10:10" x14ac:dyDescent="0.2">
      <c r="J355" s="32"/>
    </row>
    <row r="356" spans="10:10" x14ac:dyDescent="0.2">
      <c r="J356" s="32"/>
    </row>
    <row r="357" spans="10:10" x14ac:dyDescent="0.2">
      <c r="J357" s="32"/>
    </row>
    <row r="358" spans="10:10" x14ac:dyDescent="0.2">
      <c r="J358" s="32"/>
    </row>
    <row r="359" spans="10:10" x14ac:dyDescent="0.2">
      <c r="J359" s="32"/>
    </row>
    <row r="360" spans="10:10" x14ac:dyDescent="0.2">
      <c r="J360" s="32"/>
    </row>
    <row r="361" spans="10:10" x14ac:dyDescent="0.2">
      <c r="J361" s="32"/>
    </row>
    <row r="362" spans="10:10" x14ac:dyDescent="0.2">
      <c r="J362" s="32"/>
    </row>
    <row r="363" spans="10:10" x14ac:dyDescent="0.2">
      <c r="J363" s="32"/>
    </row>
    <row r="364" spans="10:10" x14ac:dyDescent="0.2">
      <c r="J364" s="32"/>
    </row>
    <row r="365" spans="10:10" x14ac:dyDescent="0.2">
      <c r="J365" s="32"/>
    </row>
    <row r="366" spans="10:10" x14ac:dyDescent="0.2">
      <c r="J366" s="32"/>
    </row>
    <row r="367" spans="10:10" x14ac:dyDescent="0.2">
      <c r="J367" s="32"/>
    </row>
    <row r="368" spans="10:10" x14ac:dyDescent="0.2">
      <c r="J368" s="32"/>
    </row>
    <row r="369" spans="10:10" x14ac:dyDescent="0.2">
      <c r="J369" s="32"/>
    </row>
    <row r="370" spans="10:10" x14ac:dyDescent="0.2">
      <c r="J370" s="32"/>
    </row>
    <row r="371" spans="10:10" x14ac:dyDescent="0.2">
      <c r="J371" s="32"/>
    </row>
    <row r="372" spans="10:10" x14ac:dyDescent="0.2">
      <c r="J372" s="32"/>
    </row>
    <row r="373" spans="10:10" x14ac:dyDescent="0.2">
      <c r="J373" s="32"/>
    </row>
    <row r="374" spans="10:10" x14ac:dyDescent="0.2">
      <c r="J374" s="32"/>
    </row>
    <row r="375" spans="10:10" x14ac:dyDescent="0.2">
      <c r="J375" s="32"/>
    </row>
    <row r="376" spans="10:10" x14ac:dyDescent="0.2">
      <c r="J376" s="32"/>
    </row>
    <row r="377" spans="10:10" x14ac:dyDescent="0.2">
      <c r="J377" s="32"/>
    </row>
    <row r="378" spans="10:10" x14ac:dyDescent="0.2">
      <c r="J378" s="32"/>
    </row>
    <row r="379" spans="10:10" x14ac:dyDescent="0.2">
      <c r="J379" s="32"/>
    </row>
    <row r="380" spans="10:10" x14ac:dyDescent="0.2">
      <c r="J380" s="32"/>
    </row>
    <row r="381" spans="10:10" x14ac:dyDescent="0.2">
      <c r="J381" s="32"/>
    </row>
    <row r="382" spans="10:10" x14ac:dyDescent="0.2">
      <c r="J382" s="32"/>
    </row>
    <row r="383" spans="10:10" x14ac:dyDescent="0.2">
      <c r="J383" s="32"/>
    </row>
    <row r="384" spans="10:10" x14ac:dyDescent="0.2">
      <c r="J384" s="32"/>
    </row>
    <row r="385" spans="10:10" x14ac:dyDescent="0.2">
      <c r="J385" s="32"/>
    </row>
    <row r="386" spans="10:10" x14ac:dyDescent="0.2">
      <c r="J386" s="32"/>
    </row>
    <row r="387" spans="10:10" x14ac:dyDescent="0.2">
      <c r="J387" s="32"/>
    </row>
    <row r="388" spans="10:10" x14ac:dyDescent="0.2">
      <c r="J388" s="32"/>
    </row>
    <row r="389" spans="10:10" x14ac:dyDescent="0.2">
      <c r="J389" s="32"/>
    </row>
    <row r="390" spans="10:10" x14ac:dyDescent="0.2">
      <c r="J390" s="32"/>
    </row>
    <row r="391" spans="10:10" x14ac:dyDescent="0.2">
      <c r="J391" s="32"/>
    </row>
    <row r="392" spans="10:10" x14ac:dyDescent="0.2">
      <c r="J392" s="32"/>
    </row>
    <row r="393" spans="10:10" x14ac:dyDescent="0.2">
      <c r="J393" s="32"/>
    </row>
    <row r="394" spans="10:10" x14ac:dyDescent="0.2">
      <c r="J394" s="32"/>
    </row>
    <row r="395" spans="10:10" x14ac:dyDescent="0.2">
      <c r="J395" s="32"/>
    </row>
    <row r="396" spans="10:10" x14ac:dyDescent="0.2">
      <c r="J396" s="32"/>
    </row>
    <row r="397" spans="10:10" x14ac:dyDescent="0.2">
      <c r="J397" s="32"/>
    </row>
    <row r="398" spans="10:10" x14ac:dyDescent="0.2">
      <c r="J398" s="32"/>
    </row>
    <row r="399" spans="10:10" x14ac:dyDescent="0.2">
      <c r="J399" s="32"/>
    </row>
    <row r="400" spans="10:10" x14ac:dyDescent="0.2">
      <c r="J400" s="32"/>
    </row>
    <row r="401" spans="10:10" x14ac:dyDescent="0.2">
      <c r="J401" s="32"/>
    </row>
    <row r="402" spans="10:10" x14ac:dyDescent="0.2">
      <c r="J402" s="32"/>
    </row>
    <row r="403" spans="10:10" x14ac:dyDescent="0.2">
      <c r="J403" s="3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93905-B4BF-2747-8F32-17E3BDE64273}">
  <dimension ref="A2:B323"/>
  <sheetViews>
    <sheetView topLeftCell="A78" workbookViewId="0">
      <selection activeCell="B25" sqref="B25"/>
    </sheetView>
  </sheetViews>
  <sheetFormatPr baseColWidth="10" defaultRowHeight="16" x14ac:dyDescent="0.2"/>
  <cols>
    <col min="1" max="16384" width="10.83203125" style="3"/>
  </cols>
  <sheetData>
    <row r="2" spans="1:2" x14ac:dyDescent="0.2">
      <c r="A2" s="2" t="s">
        <v>1702</v>
      </c>
    </row>
    <row r="4" spans="1:2" x14ac:dyDescent="0.2">
      <c r="A4" s="2" t="s">
        <v>1703</v>
      </c>
    </row>
    <row r="6" spans="1:2" x14ac:dyDescent="0.2">
      <c r="A6" s="39" t="s">
        <v>1570</v>
      </c>
      <c r="B6" s="39" t="s">
        <v>1571</v>
      </c>
    </row>
    <row r="7" spans="1:2" x14ac:dyDescent="0.2">
      <c r="A7" s="38"/>
      <c r="B7" s="38"/>
    </row>
    <row r="8" spans="1:2" x14ac:dyDescent="0.2">
      <c r="A8" s="38">
        <v>2.9996679899999998</v>
      </c>
      <c r="B8" s="38">
        <v>1.25661376</v>
      </c>
    </row>
    <row r="9" spans="1:2" x14ac:dyDescent="0.2">
      <c r="A9" s="38"/>
      <c r="B9" s="38"/>
    </row>
    <row r="10" spans="1:2" x14ac:dyDescent="0.2">
      <c r="A10" s="38"/>
      <c r="B10" s="38"/>
    </row>
    <row r="11" spans="1:2" x14ac:dyDescent="0.2">
      <c r="A11" s="38">
        <v>2.81494986</v>
      </c>
      <c r="B11" s="38">
        <v>1.2247667499999999</v>
      </c>
    </row>
    <row r="12" spans="1:2" x14ac:dyDescent="0.2">
      <c r="A12" s="38"/>
      <c r="B12" s="38"/>
    </row>
    <row r="13" spans="1:2" x14ac:dyDescent="0.2">
      <c r="A13" s="38"/>
      <c r="B13" s="38"/>
    </row>
    <row r="14" spans="1:2" x14ac:dyDescent="0.2">
      <c r="A14" s="38">
        <v>4.0380034</v>
      </c>
      <c r="B14" s="38">
        <v>1.5906578199999999</v>
      </c>
    </row>
    <row r="15" spans="1:2" x14ac:dyDescent="0.2">
      <c r="A15" s="38"/>
      <c r="B15" s="38"/>
    </row>
    <row r="16" spans="1:2" x14ac:dyDescent="0.2">
      <c r="A16" s="38"/>
      <c r="B16" s="38"/>
    </row>
    <row r="17" spans="1:2" x14ac:dyDescent="0.2">
      <c r="A17" s="38">
        <v>2.42695324</v>
      </c>
      <c r="B17" s="38">
        <v>1.3822138100000001</v>
      </c>
    </row>
    <row r="18" spans="1:2" x14ac:dyDescent="0.2">
      <c r="A18" s="38"/>
      <c r="B18" s="38"/>
    </row>
    <row r="19" spans="1:2" x14ac:dyDescent="0.2">
      <c r="A19" s="38"/>
      <c r="B19" s="38"/>
    </row>
    <row r="20" spans="1:2" x14ac:dyDescent="0.2">
      <c r="A20" s="38">
        <v>2.9619760500000001</v>
      </c>
      <c r="B20" s="38">
        <v>1.1271660100000001</v>
      </c>
    </row>
    <row r="21" spans="1:2" x14ac:dyDescent="0.2">
      <c r="A21" s="38"/>
      <c r="B21" s="38"/>
    </row>
    <row r="22" spans="1:2" x14ac:dyDescent="0.2">
      <c r="A22" s="38"/>
      <c r="B22" s="38"/>
    </row>
    <row r="23" spans="1:2" x14ac:dyDescent="0.2">
      <c r="A23" s="38">
        <v>2.8033779499999998</v>
      </c>
      <c r="B23" s="38">
        <v>1.3399425300000001</v>
      </c>
    </row>
    <row r="24" spans="1:2" x14ac:dyDescent="0.2">
      <c r="A24" s="38"/>
      <c r="B24" s="38"/>
    </row>
    <row r="25" spans="1:2" x14ac:dyDescent="0.2">
      <c r="A25" s="38"/>
      <c r="B25" s="38"/>
    </row>
    <row r="26" spans="1:2" x14ac:dyDescent="0.2">
      <c r="A26" s="38">
        <v>2.7645300599999998</v>
      </c>
      <c r="B26" s="38">
        <v>1.1269841300000001</v>
      </c>
    </row>
    <row r="27" spans="1:2" x14ac:dyDescent="0.2">
      <c r="A27" s="38"/>
      <c r="B27" s="38"/>
    </row>
    <row r="28" spans="1:2" x14ac:dyDescent="0.2">
      <c r="A28" s="38"/>
      <c r="B28" s="38"/>
    </row>
    <row r="29" spans="1:2" x14ac:dyDescent="0.2">
      <c r="A29" s="38">
        <v>2.3964699700000001</v>
      </c>
      <c r="B29" s="38">
        <v>1.05770601</v>
      </c>
    </row>
    <row r="30" spans="1:2" x14ac:dyDescent="0.2">
      <c r="A30" s="38"/>
      <c r="B30" s="38"/>
    </row>
    <row r="31" spans="1:2" x14ac:dyDescent="0.2">
      <c r="A31" s="38"/>
      <c r="B31" s="38"/>
    </row>
    <row r="32" spans="1:2" x14ac:dyDescent="0.2">
      <c r="A32" s="38">
        <v>3.6029106</v>
      </c>
      <c r="B32" s="38"/>
    </row>
    <row r="33" spans="1:2" x14ac:dyDescent="0.2">
      <c r="A33" s="38"/>
      <c r="B33" s="38">
        <v>1.83731778</v>
      </c>
    </row>
    <row r="34" spans="1:2" x14ac:dyDescent="0.2">
      <c r="A34" s="38"/>
      <c r="B34" s="38"/>
    </row>
    <row r="35" spans="1:2" x14ac:dyDescent="0.2">
      <c r="A35" s="38">
        <v>1.82279301</v>
      </c>
      <c r="B35" s="38"/>
    </row>
    <row r="36" spans="1:2" x14ac:dyDescent="0.2">
      <c r="A36" s="38"/>
      <c r="B36" s="38">
        <v>1.64761614</v>
      </c>
    </row>
    <row r="37" spans="1:2" x14ac:dyDescent="0.2">
      <c r="A37" s="38"/>
      <c r="B37" s="38"/>
    </row>
    <row r="38" spans="1:2" x14ac:dyDescent="0.2">
      <c r="A38" s="38">
        <v>4.1686526099999996</v>
      </c>
      <c r="B38" s="38"/>
    </row>
    <row r="39" spans="1:2" x14ac:dyDescent="0.2">
      <c r="A39" s="38"/>
      <c r="B39" s="38">
        <v>1.2935590400000001</v>
      </c>
    </row>
    <row r="40" spans="1:2" x14ac:dyDescent="0.2">
      <c r="A40" s="38"/>
      <c r="B40" s="38"/>
    </row>
    <row r="41" spans="1:2" x14ac:dyDescent="0.2">
      <c r="A41" s="38"/>
      <c r="B41" s="38"/>
    </row>
    <row r="42" spans="1:2" x14ac:dyDescent="0.2">
      <c r="A42" s="38">
        <v>2.8131868099999999</v>
      </c>
      <c r="B42" s="38">
        <v>1.8531012</v>
      </c>
    </row>
    <row r="43" spans="1:2" x14ac:dyDescent="0.2">
      <c r="A43" s="38"/>
      <c r="B43" s="38"/>
    </row>
    <row r="44" spans="1:2" x14ac:dyDescent="0.2">
      <c r="A44" s="38"/>
      <c r="B44" s="38"/>
    </row>
    <row r="45" spans="1:2" x14ac:dyDescent="0.2">
      <c r="A45" s="38">
        <v>2.86654046</v>
      </c>
      <c r="B45" s="38">
        <v>1.36874052</v>
      </c>
    </row>
    <row r="46" spans="1:2" x14ac:dyDescent="0.2">
      <c r="A46" s="38"/>
      <c r="B46" s="38"/>
    </row>
    <row r="47" spans="1:2" x14ac:dyDescent="0.2">
      <c r="A47" s="38"/>
      <c r="B47" s="38"/>
    </row>
    <row r="48" spans="1:2" x14ac:dyDescent="0.2">
      <c r="A48" s="38">
        <v>1.8353846199999999</v>
      </c>
      <c r="B48" s="38">
        <v>1.2286271200000001</v>
      </c>
    </row>
    <row r="49" spans="1:2" x14ac:dyDescent="0.2">
      <c r="A49" s="38"/>
      <c r="B49" s="38"/>
    </row>
    <row r="50" spans="1:2" x14ac:dyDescent="0.2">
      <c r="A50" s="38"/>
      <c r="B50" s="38"/>
    </row>
    <row r="51" spans="1:2" x14ac:dyDescent="0.2">
      <c r="A51" s="38">
        <v>1.1421613399999999</v>
      </c>
      <c r="B51" s="38">
        <v>1.52226277</v>
      </c>
    </row>
    <row r="52" spans="1:2" x14ac:dyDescent="0.2">
      <c r="A52" s="38"/>
      <c r="B52" s="38"/>
    </row>
    <row r="53" spans="1:2" x14ac:dyDescent="0.2">
      <c r="A53" s="38"/>
      <c r="B53" s="38"/>
    </row>
    <row r="54" spans="1:2" x14ac:dyDescent="0.2">
      <c r="A54" s="38">
        <v>1.39051233</v>
      </c>
      <c r="B54" s="38">
        <v>1.18106413</v>
      </c>
    </row>
    <row r="55" spans="1:2" x14ac:dyDescent="0.2">
      <c r="A55" s="38"/>
      <c r="B55" s="38"/>
    </row>
    <row r="56" spans="1:2" x14ac:dyDescent="0.2">
      <c r="A56" s="38"/>
      <c r="B56" s="38"/>
    </row>
    <row r="57" spans="1:2" x14ac:dyDescent="0.2">
      <c r="A57" s="38">
        <v>1.3742844599999999</v>
      </c>
      <c r="B57" s="38">
        <v>1.0945914800000001</v>
      </c>
    </row>
    <row r="58" spans="1:2" x14ac:dyDescent="0.2">
      <c r="A58" s="38"/>
      <c r="B58" s="38"/>
    </row>
    <row r="59" spans="1:2" x14ac:dyDescent="0.2">
      <c r="A59" s="38"/>
      <c r="B59" s="38"/>
    </row>
    <row r="60" spans="1:2" x14ac:dyDescent="0.2">
      <c r="A60" s="38"/>
      <c r="B60" s="38">
        <v>1.04741379</v>
      </c>
    </row>
    <row r="61" spans="1:2" x14ac:dyDescent="0.2">
      <c r="A61" s="38">
        <v>1.08123791</v>
      </c>
      <c r="B61" s="38"/>
    </row>
    <row r="62" spans="1:2" x14ac:dyDescent="0.2">
      <c r="A62" s="38"/>
      <c r="B62" s="38"/>
    </row>
    <row r="63" spans="1:2" x14ac:dyDescent="0.2">
      <c r="A63" s="38"/>
      <c r="B63" s="38">
        <v>1.03228038</v>
      </c>
    </row>
    <row r="64" spans="1:2" x14ac:dyDescent="0.2">
      <c r="A64" s="38">
        <v>0.92583302999999995</v>
      </c>
      <c r="B64" s="38"/>
    </row>
    <row r="65" spans="1:2" x14ac:dyDescent="0.2">
      <c r="A65" s="38"/>
      <c r="B65" s="38"/>
    </row>
    <row r="66" spans="1:2" x14ac:dyDescent="0.2">
      <c r="A66" s="38"/>
      <c r="B66" s="38"/>
    </row>
    <row r="67" spans="1:2" x14ac:dyDescent="0.2">
      <c r="A67" s="38">
        <v>1.2253623199999999</v>
      </c>
      <c r="B67" s="38">
        <v>1.0657659399999999</v>
      </c>
    </row>
    <row r="68" spans="1:2" x14ac:dyDescent="0.2">
      <c r="A68" s="38"/>
      <c r="B68" s="38"/>
    </row>
    <row r="69" spans="1:2" x14ac:dyDescent="0.2">
      <c r="A69" s="38"/>
      <c r="B69" s="38"/>
    </row>
    <row r="70" spans="1:2" x14ac:dyDescent="0.2">
      <c r="A70" s="38">
        <v>0.99957965999999998</v>
      </c>
      <c r="B70" s="38">
        <v>1.0582226800000001</v>
      </c>
    </row>
    <row r="71" spans="1:2" x14ac:dyDescent="0.2">
      <c r="A71" s="38"/>
      <c r="B71" s="38"/>
    </row>
    <row r="72" spans="1:2" x14ac:dyDescent="0.2">
      <c r="A72" s="38"/>
      <c r="B72" s="38"/>
    </row>
    <row r="73" spans="1:2" x14ac:dyDescent="0.2">
      <c r="A73" s="38">
        <v>0.67861340000000003</v>
      </c>
      <c r="B73" s="38">
        <v>0.88183756000000002</v>
      </c>
    </row>
    <row r="74" spans="1:2" x14ac:dyDescent="0.2">
      <c r="A74" s="38"/>
      <c r="B74" s="38"/>
    </row>
    <row r="75" spans="1:2" x14ac:dyDescent="0.2">
      <c r="A75" s="38"/>
      <c r="B75" s="38"/>
    </row>
    <row r="76" spans="1:2" x14ac:dyDescent="0.2">
      <c r="A76" s="38"/>
      <c r="B76" s="38">
        <v>1.21940928</v>
      </c>
    </row>
    <row r="77" spans="1:2" x14ac:dyDescent="0.2">
      <c r="A77" s="38">
        <v>3.3946428599999998</v>
      </c>
      <c r="B77" s="38"/>
    </row>
    <row r="78" spans="1:2" x14ac:dyDescent="0.2">
      <c r="A78" s="38"/>
      <c r="B78" s="38"/>
    </row>
    <row r="79" spans="1:2" x14ac:dyDescent="0.2">
      <c r="A79" s="38"/>
      <c r="B79" s="38">
        <v>1.16910666</v>
      </c>
    </row>
    <row r="80" spans="1:2" x14ac:dyDescent="0.2">
      <c r="A80" s="38">
        <v>1.89805633</v>
      </c>
      <c r="B80" s="38"/>
    </row>
    <row r="81" spans="1:2" x14ac:dyDescent="0.2">
      <c r="A81" s="38"/>
      <c r="B81" s="38"/>
    </row>
    <row r="82" spans="1:2" x14ac:dyDescent="0.2">
      <c r="A82" s="38"/>
      <c r="B82" s="38">
        <v>2.0427389699999998</v>
      </c>
    </row>
    <row r="83" spans="1:2" x14ac:dyDescent="0.2">
      <c r="A83" s="38">
        <v>2.5557613899999998</v>
      </c>
      <c r="B83" s="38"/>
    </row>
    <row r="84" spans="1:2" x14ac:dyDescent="0.2">
      <c r="A84" s="38"/>
      <c r="B84" s="38"/>
    </row>
    <row r="85" spans="1:2" x14ac:dyDescent="0.2">
      <c r="A85" s="38"/>
      <c r="B85" s="38">
        <v>1.77014531</v>
      </c>
    </row>
    <row r="86" spans="1:2" x14ac:dyDescent="0.2">
      <c r="A86" s="38">
        <v>2.9397840500000001</v>
      </c>
      <c r="B86" s="38"/>
    </row>
    <row r="87" spans="1:2" x14ac:dyDescent="0.2">
      <c r="A87" s="38"/>
      <c r="B87" s="38"/>
    </row>
    <row r="88" spans="1:2" x14ac:dyDescent="0.2">
      <c r="A88" s="38"/>
      <c r="B88" s="38">
        <v>1.14379834</v>
      </c>
    </row>
    <row r="89" spans="1:2" x14ac:dyDescent="0.2">
      <c r="A89" s="38">
        <v>2.7456395300000001</v>
      </c>
      <c r="B89" s="38"/>
    </row>
    <row r="90" spans="1:2" x14ac:dyDescent="0.2">
      <c r="A90" s="38"/>
      <c r="B90" s="38"/>
    </row>
    <row r="91" spans="1:2" x14ac:dyDescent="0.2">
      <c r="A91" s="38"/>
      <c r="B91" s="38">
        <v>0.88333333000000003</v>
      </c>
    </row>
    <row r="92" spans="1:2" x14ac:dyDescent="0.2">
      <c r="A92" s="38">
        <v>1.53572698</v>
      </c>
      <c r="B92" s="38"/>
    </row>
    <row r="93" spans="1:2" x14ac:dyDescent="0.2">
      <c r="A93" s="38"/>
      <c r="B93" s="38"/>
    </row>
    <row r="94" spans="1:2" x14ac:dyDescent="0.2">
      <c r="A94" s="38"/>
      <c r="B94" s="38">
        <v>1.7341772200000001</v>
      </c>
    </row>
    <row r="95" spans="1:2" x14ac:dyDescent="0.2">
      <c r="A95" s="38">
        <v>2.1137193500000002</v>
      </c>
      <c r="B95" s="38"/>
    </row>
    <row r="96" spans="1:2" x14ac:dyDescent="0.2">
      <c r="A96" s="38"/>
      <c r="B96" s="38"/>
    </row>
    <row r="97" spans="1:2" x14ac:dyDescent="0.2">
      <c r="A97" s="38"/>
      <c r="B97" s="38"/>
    </row>
    <row r="98" spans="1:2" x14ac:dyDescent="0.2">
      <c r="A98" s="38">
        <v>1.95813134</v>
      </c>
      <c r="B98" s="38">
        <v>1.3897364800000001</v>
      </c>
    </row>
    <row r="99" spans="1:2" x14ac:dyDescent="0.2">
      <c r="A99" s="38"/>
      <c r="B99" s="38"/>
    </row>
    <row r="100" spans="1:2" x14ac:dyDescent="0.2">
      <c r="A100" s="38"/>
      <c r="B100" s="38"/>
    </row>
    <row r="101" spans="1:2" x14ac:dyDescent="0.2">
      <c r="A101" s="38">
        <v>2.3697916700000001</v>
      </c>
      <c r="B101" s="38">
        <v>1.6297004500000001</v>
      </c>
    </row>
    <row r="102" spans="1:2" x14ac:dyDescent="0.2">
      <c r="A102" s="38"/>
      <c r="B102" s="38"/>
    </row>
    <row r="103" spans="1:2" x14ac:dyDescent="0.2">
      <c r="A103" s="38"/>
      <c r="B103" s="38"/>
    </row>
    <row r="104" spans="1:2" x14ac:dyDescent="0.2">
      <c r="A104" s="38">
        <v>0.76961217999999998</v>
      </c>
      <c r="B104" s="38">
        <v>1.14821339</v>
      </c>
    </row>
    <row r="105" spans="1:2" x14ac:dyDescent="0.2">
      <c r="A105" s="38"/>
      <c r="B105" s="38"/>
    </row>
    <row r="106" spans="1:2" x14ac:dyDescent="0.2">
      <c r="A106" s="38"/>
      <c r="B106" s="38"/>
    </row>
    <row r="107" spans="1:2" x14ac:dyDescent="0.2">
      <c r="A107" s="38"/>
      <c r="B107" s="38">
        <v>1.45098039</v>
      </c>
    </row>
    <row r="108" spans="1:2" x14ac:dyDescent="0.2">
      <c r="A108" s="38">
        <v>1.80073554</v>
      </c>
      <c r="B108" s="38"/>
    </row>
    <row r="109" spans="1:2" x14ac:dyDescent="0.2">
      <c r="A109" s="38"/>
      <c r="B109" s="38"/>
    </row>
    <row r="110" spans="1:2" x14ac:dyDescent="0.2">
      <c r="A110" s="38"/>
      <c r="B110" s="38"/>
    </row>
    <row r="111" spans="1:2" x14ac:dyDescent="0.2">
      <c r="A111" s="38">
        <v>1.6183356799999999</v>
      </c>
      <c r="B111" s="38">
        <v>1.27911705</v>
      </c>
    </row>
    <row r="112" spans="1:2" x14ac:dyDescent="0.2">
      <c r="A112" s="38"/>
      <c r="B112" s="38"/>
    </row>
    <row r="113" spans="1:2" x14ac:dyDescent="0.2">
      <c r="A113" s="38"/>
      <c r="B113" s="38"/>
    </row>
    <row r="114" spans="1:2" x14ac:dyDescent="0.2">
      <c r="A114" s="38">
        <v>1.76218991</v>
      </c>
      <c r="B114" s="38">
        <v>1.1959706999999999</v>
      </c>
    </row>
    <row r="115" spans="1:2" x14ac:dyDescent="0.2">
      <c r="A115" s="38"/>
      <c r="B115" s="38"/>
    </row>
    <row r="116" spans="1:2" x14ac:dyDescent="0.2">
      <c r="A116" s="38"/>
      <c r="B116" s="38"/>
    </row>
    <row r="117" spans="1:2" x14ac:dyDescent="0.2">
      <c r="A117" s="38">
        <v>1.36887859</v>
      </c>
      <c r="B117" s="38">
        <v>0.86084583999999997</v>
      </c>
    </row>
    <row r="118" spans="1:2" x14ac:dyDescent="0.2">
      <c r="A118" s="38"/>
      <c r="B118" s="38"/>
    </row>
    <row r="119" spans="1:2" x14ac:dyDescent="0.2">
      <c r="A119" s="38"/>
      <c r="B119" s="38"/>
    </row>
    <row r="120" spans="1:2" x14ac:dyDescent="0.2">
      <c r="A120" s="38">
        <v>2.1702619400000001</v>
      </c>
      <c r="B120" s="38">
        <v>1.3240852400000001</v>
      </c>
    </row>
    <row r="121" spans="1:2" x14ac:dyDescent="0.2">
      <c r="A121" s="38"/>
      <c r="B121" s="38"/>
    </row>
    <row r="122" spans="1:2" x14ac:dyDescent="0.2">
      <c r="A122" s="38"/>
      <c r="B122" s="38"/>
    </row>
    <row r="123" spans="1:2" x14ac:dyDescent="0.2">
      <c r="A123" s="38">
        <v>2.3311111100000002</v>
      </c>
      <c r="B123" s="38">
        <v>1.3114035100000001</v>
      </c>
    </row>
    <row r="124" spans="1:2" x14ac:dyDescent="0.2">
      <c r="A124" s="38"/>
      <c r="B124" s="38"/>
    </row>
    <row r="125" spans="1:2" x14ac:dyDescent="0.2">
      <c r="A125" s="38"/>
      <c r="B125" s="38"/>
    </row>
    <row r="126" spans="1:2" x14ac:dyDescent="0.2">
      <c r="A126" s="38">
        <v>1.5602605899999999</v>
      </c>
      <c r="B126" s="38"/>
    </row>
    <row r="127" spans="1:2" x14ac:dyDescent="0.2">
      <c r="A127" s="38"/>
      <c r="B127" s="38">
        <v>2.8535102299999999</v>
      </c>
    </row>
    <row r="128" spans="1:2" x14ac:dyDescent="0.2">
      <c r="A128" s="38"/>
      <c r="B128" s="38"/>
    </row>
    <row r="129" spans="1:2" x14ac:dyDescent="0.2">
      <c r="A129" s="38">
        <v>1.8340318499999999</v>
      </c>
      <c r="B129" s="38"/>
    </row>
    <row r="130" spans="1:2" x14ac:dyDescent="0.2">
      <c r="A130" s="38"/>
      <c r="B130" s="38">
        <v>2.7203432599999999</v>
      </c>
    </row>
    <row r="131" spans="1:2" x14ac:dyDescent="0.2">
      <c r="A131" s="38"/>
      <c r="B131" s="38"/>
    </row>
    <row r="132" spans="1:2" x14ac:dyDescent="0.2">
      <c r="A132" s="38"/>
      <c r="B132" s="38"/>
    </row>
    <row r="133" spans="1:2" x14ac:dyDescent="0.2">
      <c r="A133" s="38"/>
      <c r="B133" s="38">
        <v>2.6915455700000002</v>
      </c>
    </row>
    <row r="134" spans="1:2" x14ac:dyDescent="0.2">
      <c r="A134" s="38"/>
      <c r="B134" s="38"/>
    </row>
    <row r="135" spans="1:2" x14ac:dyDescent="0.2">
      <c r="A135" s="38"/>
      <c r="B135" s="38"/>
    </row>
    <row r="136" spans="1:2" x14ac:dyDescent="0.2">
      <c r="A136" s="38"/>
      <c r="B136" s="38">
        <v>4.17592593</v>
      </c>
    </row>
    <row r="137" spans="1:2" x14ac:dyDescent="0.2">
      <c r="A137" s="38"/>
      <c r="B137" s="38"/>
    </row>
    <row r="138" spans="1:2" x14ac:dyDescent="0.2">
      <c r="A138" s="38"/>
      <c r="B138" s="38"/>
    </row>
    <row r="139" spans="1:2" x14ac:dyDescent="0.2">
      <c r="A139" s="38"/>
      <c r="B139" s="38">
        <v>2.6158833100000001</v>
      </c>
    </row>
    <row r="140" spans="1:2" x14ac:dyDescent="0.2">
      <c r="A140" s="38"/>
      <c r="B140" s="38"/>
    </row>
    <row r="141" spans="1:2" x14ac:dyDescent="0.2">
      <c r="A141" s="38"/>
      <c r="B141" s="38"/>
    </row>
    <row r="142" spans="1:2" x14ac:dyDescent="0.2">
      <c r="A142" s="38"/>
      <c r="B142" s="38">
        <v>2.46365422</v>
      </c>
    </row>
    <row r="143" spans="1:2" x14ac:dyDescent="0.2">
      <c r="A143" s="38"/>
      <c r="B143" s="38"/>
    </row>
    <row r="144" spans="1:2" x14ac:dyDescent="0.2">
      <c r="A144" s="38"/>
      <c r="B144" s="38"/>
    </row>
    <row r="145" spans="1:2" x14ac:dyDescent="0.2">
      <c r="A145" s="38"/>
      <c r="B145" s="38">
        <v>2.2898734200000002</v>
      </c>
    </row>
    <row r="146" spans="1:2" x14ac:dyDescent="0.2">
      <c r="A146" s="38"/>
      <c r="B146" s="38"/>
    </row>
    <row r="147" spans="1:2" x14ac:dyDescent="0.2">
      <c r="A147" s="38"/>
      <c r="B147" s="38"/>
    </row>
    <row r="148" spans="1:2" x14ac:dyDescent="0.2">
      <c r="A148" s="38"/>
      <c r="B148" s="38">
        <v>0.66150869999999995</v>
      </c>
    </row>
    <row r="149" spans="1:2" x14ac:dyDescent="0.2">
      <c r="A149" s="38"/>
      <c r="B149" s="38"/>
    </row>
    <row r="150" spans="1:2" x14ac:dyDescent="0.2">
      <c r="A150" s="38"/>
      <c r="B150" s="38"/>
    </row>
    <row r="151" spans="1:2" x14ac:dyDescent="0.2">
      <c r="A151" s="38"/>
      <c r="B151" s="38">
        <v>0.36661698999999998</v>
      </c>
    </row>
    <row r="152" spans="1:2" x14ac:dyDescent="0.2">
      <c r="A152" s="38"/>
      <c r="B152" s="38"/>
    </row>
    <row r="153" spans="1:2" x14ac:dyDescent="0.2">
      <c r="A153" s="38"/>
      <c r="B153" s="38"/>
    </row>
    <row r="154" spans="1:2" x14ac:dyDescent="0.2">
      <c r="A154" s="38"/>
      <c r="B154" s="38"/>
    </row>
    <row r="155" spans="1:2" x14ac:dyDescent="0.2">
      <c r="A155" s="38">
        <v>1.0536361999999999</v>
      </c>
      <c r="B155" s="38">
        <v>0.91098939999999995</v>
      </c>
    </row>
    <row r="156" spans="1:2" x14ac:dyDescent="0.2">
      <c r="A156" s="38"/>
      <c r="B156" s="38"/>
    </row>
    <row r="157" spans="1:2" x14ac:dyDescent="0.2">
      <c r="A157" s="38"/>
      <c r="B157" s="38"/>
    </row>
    <row r="158" spans="1:2" x14ac:dyDescent="0.2">
      <c r="A158" s="38">
        <v>1.23221029</v>
      </c>
      <c r="B158" s="38">
        <v>1.0137023199999999</v>
      </c>
    </row>
    <row r="159" spans="1:2" x14ac:dyDescent="0.2">
      <c r="A159" s="38"/>
      <c r="B159" s="38"/>
    </row>
    <row r="160" spans="1:2" x14ac:dyDescent="0.2">
      <c r="A160" s="38"/>
      <c r="B160" s="38"/>
    </row>
    <row r="161" spans="1:2" x14ac:dyDescent="0.2">
      <c r="A161" s="38">
        <v>1.2254139900000001</v>
      </c>
      <c r="B161" s="38">
        <v>0.95222519000000005</v>
      </c>
    </row>
    <row r="162" spans="1:2" x14ac:dyDescent="0.2">
      <c r="A162" s="38"/>
      <c r="B162" s="38"/>
    </row>
    <row r="163" spans="1:2" x14ac:dyDescent="0.2">
      <c r="A163" s="38"/>
      <c r="B163" s="38"/>
    </row>
    <row r="164" spans="1:2" x14ac:dyDescent="0.2">
      <c r="A164" s="38">
        <v>1.2247673299999999</v>
      </c>
      <c r="B164" s="38">
        <v>0.88083781000000005</v>
      </c>
    </row>
    <row r="165" spans="1:2" x14ac:dyDescent="0.2">
      <c r="A165" s="38"/>
      <c r="B165" s="38"/>
    </row>
    <row r="166" spans="1:2" x14ac:dyDescent="0.2">
      <c r="A166" s="38"/>
      <c r="B166" s="38"/>
    </row>
    <row r="167" spans="1:2" x14ac:dyDescent="0.2">
      <c r="A167" s="38">
        <v>1.5002926299999999</v>
      </c>
      <c r="B167" s="38"/>
    </row>
    <row r="168" spans="1:2" x14ac:dyDescent="0.2">
      <c r="A168" s="38"/>
      <c r="B168" s="38"/>
    </row>
    <row r="169" spans="1:2" x14ac:dyDescent="0.2">
      <c r="A169" s="38"/>
      <c r="B169" s="38"/>
    </row>
    <row r="170" spans="1:2" x14ac:dyDescent="0.2">
      <c r="A170" s="38"/>
      <c r="B170" s="38"/>
    </row>
    <row r="171" spans="1:2" x14ac:dyDescent="0.2">
      <c r="A171" s="38"/>
      <c r="B171" s="38">
        <v>0.87548990999999998</v>
      </c>
    </row>
    <row r="172" spans="1:2" x14ac:dyDescent="0.2">
      <c r="A172" s="38"/>
      <c r="B172" s="38"/>
    </row>
    <row r="173" spans="1:2" x14ac:dyDescent="0.2">
      <c r="A173" s="38"/>
      <c r="B173" s="38"/>
    </row>
    <row r="174" spans="1:2" x14ac:dyDescent="0.2">
      <c r="A174" s="38"/>
      <c r="B174" s="38">
        <v>1.13445847</v>
      </c>
    </row>
    <row r="175" spans="1:2" x14ac:dyDescent="0.2">
      <c r="A175" s="38"/>
      <c r="B175" s="38"/>
    </row>
    <row r="176" spans="1:2" x14ac:dyDescent="0.2">
      <c r="A176" s="38"/>
      <c r="B176" s="38"/>
    </row>
    <row r="177" spans="1:2" x14ac:dyDescent="0.2">
      <c r="A177" s="38"/>
      <c r="B177" s="38">
        <v>1.0193707599999999</v>
      </c>
    </row>
    <row r="178" spans="1:2" x14ac:dyDescent="0.2">
      <c r="A178" s="38"/>
      <c r="B178" s="38"/>
    </row>
    <row r="179" spans="1:2" x14ac:dyDescent="0.2">
      <c r="A179" s="38"/>
      <c r="B179" s="38"/>
    </row>
    <row r="180" spans="1:2" x14ac:dyDescent="0.2">
      <c r="A180" s="38"/>
      <c r="B180" s="38">
        <v>1.0211216299999999</v>
      </c>
    </row>
    <row r="181" spans="1:2" x14ac:dyDescent="0.2">
      <c r="A181" s="38"/>
      <c r="B181" s="38"/>
    </row>
    <row r="182" spans="1:2" x14ac:dyDescent="0.2">
      <c r="A182" s="38"/>
      <c r="B182" s="38"/>
    </row>
    <row r="183" spans="1:2" x14ac:dyDescent="0.2">
      <c r="A183" s="38">
        <v>1.53121475</v>
      </c>
      <c r="B183" s="38">
        <v>1.18479785</v>
      </c>
    </row>
    <row r="184" spans="1:2" x14ac:dyDescent="0.2">
      <c r="A184" s="38"/>
      <c r="B184" s="38"/>
    </row>
    <row r="185" spans="1:2" x14ac:dyDescent="0.2">
      <c r="A185" s="38"/>
      <c r="B185" s="38"/>
    </row>
    <row r="186" spans="1:2" x14ac:dyDescent="0.2">
      <c r="A186" s="38">
        <v>0.83911477000000001</v>
      </c>
      <c r="B186" s="38">
        <v>1.26087708</v>
      </c>
    </row>
    <row r="187" spans="1:2" x14ac:dyDescent="0.2">
      <c r="A187" s="38"/>
      <c r="B187" s="38"/>
    </row>
    <row r="188" spans="1:2" x14ac:dyDescent="0.2">
      <c r="A188" s="38"/>
      <c r="B188" s="38"/>
    </row>
    <row r="189" spans="1:2" x14ac:dyDescent="0.2">
      <c r="A189" s="38">
        <v>0.97554567000000003</v>
      </c>
      <c r="B189" s="38">
        <v>0.95681786999999996</v>
      </c>
    </row>
    <row r="190" spans="1:2" x14ac:dyDescent="0.2">
      <c r="A190" s="38"/>
      <c r="B190" s="38"/>
    </row>
    <row r="191" spans="1:2" x14ac:dyDescent="0.2">
      <c r="A191" s="38"/>
      <c r="B191" s="38"/>
    </row>
    <row r="192" spans="1:2" x14ac:dyDescent="0.2">
      <c r="A192" s="38">
        <v>1.28985588</v>
      </c>
      <c r="B192" s="38">
        <v>0.86882404999999996</v>
      </c>
    </row>
    <row r="193" spans="1:2" x14ac:dyDescent="0.2">
      <c r="A193" s="38"/>
      <c r="B193" s="38"/>
    </row>
    <row r="194" spans="1:2" x14ac:dyDescent="0.2">
      <c r="A194" s="38"/>
      <c r="B194" s="38"/>
    </row>
    <row r="195" spans="1:2" x14ac:dyDescent="0.2">
      <c r="A195" s="38">
        <v>1.47101846</v>
      </c>
      <c r="B195" s="38"/>
    </row>
    <row r="196" spans="1:2" x14ac:dyDescent="0.2">
      <c r="A196" s="38"/>
      <c r="B196" s="38">
        <v>1.1502986100000001</v>
      </c>
    </row>
    <row r="197" spans="1:2" x14ac:dyDescent="0.2">
      <c r="A197" s="38"/>
      <c r="B197" s="38"/>
    </row>
    <row r="198" spans="1:2" x14ac:dyDescent="0.2">
      <c r="A198" s="38">
        <v>1.3099133999999999</v>
      </c>
      <c r="B198" s="38"/>
    </row>
    <row r="199" spans="1:2" x14ac:dyDescent="0.2">
      <c r="A199" s="38"/>
      <c r="B199" s="38">
        <v>1.04354185</v>
      </c>
    </row>
    <row r="200" spans="1:2" x14ac:dyDescent="0.2">
      <c r="A200" s="38"/>
      <c r="B200" s="38"/>
    </row>
    <row r="201" spans="1:2" x14ac:dyDescent="0.2">
      <c r="A201" s="38"/>
      <c r="B201" s="38"/>
    </row>
    <row r="202" spans="1:2" x14ac:dyDescent="0.2">
      <c r="A202" s="38">
        <v>1.4757135400000001</v>
      </c>
      <c r="B202" s="38">
        <v>0.97229929999999998</v>
      </c>
    </row>
    <row r="203" spans="1:2" x14ac:dyDescent="0.2">
      <c r="A203" s="38"/>
      <c r="B203" s="38"/>
    </row>
    <row r="204" spans="1:2" x14ac:dyDescent="0.2">
      <c r="A204" s="38"/>
      <c r="B204" s="38"/>
    </row>
    <row r="205" spans="1:2" x14ac:dyDescent="0.2">
      <c r="A205" s="38">
        <v>1.38224357</v>
      </c>
      <c r="B205" s="38">
        <v>1.0628552200000001</v>
      </c>
    </row>
    <row r="206" spans="1:2" x14ac:dyDescent="0.2">
      <c r="A206" s="38"/>
      <c r="B206" s="38"/>
    </row>
    <row r="207" spans="1:2" x14ac:dyDescent="0.2">
      <c r="A207" s="38"/>
      <c r="B207" s="38"/>
    </row>
    <row r="208" spans="1:2" x14ac:dyDescent="0.2">
      <c r="A208" s="38">
        <v>1.77751032</v>
      </c>
      <c r="B208" s="38">
        <v>0.95403015000000002</v>
      </c>
    </row>
    <row r="209" spans="1:2" x14ac:dyDescent="0.2">
      <c r="A209" s="38"/>
      <c r="B209" s="38"/>
    </row>
    <row r="210" spans="1:2" x14ac:dyDescent="0.2">
      <c r="A210" s="38"/>
      <c r="B210" s="38"/>
    </row>
    <row r="211" spans="1:2" x14ac:dyDescent="0.2">
      <c r="A211" s="38">
        <v>1.1000030599999999</v>
      </c>
      <c r="B211" s="38">
        <v>0.80081142000000005</v>
      </c>
    </row>
    <row r="212" spans="1:2" x14ac:dyDescent="0.2">
      <c r="A212" s="38"/>
      <c r="B212" s="38"/>
    </row>
    <row r="213" spans="1:2" x14ac:dyDescent="0.2">
      <c r="A213" s="38"/>
      <c r="B213" s="38"/>
    </row>
    <row r="214" spans="1:2" x14ac:dyDescent="0.2">
      <c r="A214" s="38">
        <v>1.24884777</v>
      </c>
      <c r="B214" s="38"/>
    </row>
    <row r="215" spans="1:2" x14ac:dyDescent="0.2">
      <c r="A215" s="38"/>
      <c r="B215" s="38"/>
    </row>
    <row r="216" spans="1:2" x14ac:dyDescent="0.2">
      <c r="A216" s="38"/>
      <c r="B216" s="38">
        <v>1.0754569700000001</v>
      </c>
    </row>
    <row r="217" spans="1:2" x14ac:dyDescent="0.2">
      <c r="A217" s="38"/>
      <c r="B217" s="38"/>
    </row>
    <row r="218" spans="1:2" x14ac:dyDescent="0.2">
      <c r="A218" s="38">
        <v>0.99159737999999997</v>
      </c>
      <c r="B218" s="38"/>
    </row>
    <row r="219" spans="1:2" x14ac:dyDescent="0.2">
      <c r="A219" s="38"/>
      <c r="B219" s="38">
        <v>1.30165756</v>
      </c>
    </row>
    <row r="220" spans="1:2" x14ac:dyDescent="0.2">
      <c r="A220" s="38"/>
      <c r="B220" s="38"/>
    </row>
    <row r="221" spans="1:2" x14ac:dyDescent="0.2">
      <c r="A221" s="38">
        <v>0.87706090000000003</v>
      </c>
      <c r="B221" s="38"/>
    </row>
    <row r="222" spans="1:2" x14ac:dyDescent="0.2">
      <c r="A222" s="38"/>
      <c r="B222" s="38">
        <v>0.98357928999999999</v>
      </c>
    </row>
    <row r="223" spans="1:2" x14ac:dyDescent="0.2">
      <c r="A223" s="38"/>
      <c r="B223" s="38"/>
    </row>
    <row r="224" spans="1:2" x14ac:dyDescent="0.2">
      <c r="A224" s="38">
        <v>1.01472023</v>
      </c>
      <c r="B224" s="38"/>
    </row>
    <row r="225" spans="1:2" x14ac:dyDescent="0.2">
      <c r="A225" s="38"/>
      <c r="B225" s="38">
        <v>1.0189354399999999</v>
      </c>
    </row>
    <row r="226" spans="1:2" x14ac:dyDescent="0.2">
      <c r="A226" s="38"/>
      <c r="B226" s="38"/>
    </row>
    <row r="227" spans="1:2" x14ac:dyDescent="0.2">
      <c r="A227" s="38">
        <v>1.3550349900000001</v>
      </c>
      <c r="B227" s="38"/>
    </row>
    <row r="228" spans="1:2" x14ac:dyDescent="0.2">
      <c r="A228" s="38"/>
      <c r="B228" s="38"/>
    </row>
    <row r="229" spans="1:2" x14ac:dyDescent="0.2">
      <c r="A229" s="38"/>
      <c r="B229" s="38">
        <v>1.00658107</v>
      </c>
    </row>
    <row r="230" spans="1:2" x14ac:dyDescent="0.2">
      <c r="A230" s="38">
        <v>1.1267386500000001</v>
      </c>
      <c r="B230" s="38"/>
    </row>
    <row r="231" spans="1:2" x14ac:dyDescent="0.2">
      <c r="A231" s="38"/>
      <c r="B231" s="38"/>
    </row>
    <row r="232" spans="1:2" x14ac:dyDescent="0.2">
      <c r="A232" s="38"/>
      <c r="B232" s="38">
        <v>0.94222821000000001</v>
      </c>
    </row>
    <row r="233" spans="1:2" x14ac:dyDescent="0.2">
      <c r="A233" s="38">
        <v>0.86355716000000005</v>
      </c>
      <c r="B233" s="38"/>
    </row>
    <row r="234" spans="1:2" x14ac:dyDescent="0.2">
      <c r="A234" s="38"/>
      <c r="B234" s="38"/>
    </row>
    <row r="235" spans="1:2" x14ac:dyDescent="0.2">
      <c r="A235" s="38"/>
      <c r="B235" s="38">
        <v>0.85227001999999996</v>
      </c>
    </row>
    <row r="236" spans="1:2" x14ac:dyDescent="0.2">
      <c r="A236" s="38"/>
      <c r="B236" s="38"/>
    </row>
    <row r="237" spans="1:2" x14ac:dyDescent="0.2">
      <c r="A237" s="38">
        <v>1.05306319</v>
      </c>
      <c r="B237" s="38"/>
    </row>
    <row r="238" spans="1:2" x14ac:dyDescent="0.2">
      <c r="A238" s="38"/>
      <c r="B238" s="38">
        <v>1.0041938100000001</v>
      </c>
    </row>
    <row r="239" spans="1:2" x14ac:dyDescent="0.2">
      <c r="A239" s="38"/>
      <c r="B239" s="38"/>
    </row>
    <row r="240" spans="1:2" x14ac:dyDescent="0.2">
      <c r="A240" s="38">
        <v>0.99293379999999998</v>
      </c>
      <c r="B240" s="38"/>
    </row>
    <row r="241" spans="1:2" x14ac:dyDescent="0.2">
      <c r="A241" s="38"/>
      <c r="B241" s="38">
        <v>1.11701586</v>
      </c>
    </row>
    <row r="242" spans="1:2" x14ac:dyDescent="0.2">
      <c r="A242" s="38"/>
      <c r="B242" s="38"/>
    </row>
    <row r="243" spans="1:2" x14ac:dyDescent="0.2">
      <c r="A243" s="38">
        <v>0.98023435000000003</v>
      </c>
      <c r="B243" s="38"/>
    </row>
    <row r="244" spans="1:2" x14ac:dyDescent="0.2">
      <c r="A244" s="38"/>
      <c r="B244" s="38">
        <v>1.2204852399999999</v>
      </c>
    </row>
    <row r="245" spans="1:2" x14ac:dyDescent="0.2">
      <c r="A245" s="38"/>
      <c r="B245" s="38"/>
    </row>
    <row r="246" spans="1:2" x14ac:dyDescent="0.2">
      <c r="A246" s="38">
        <v>1.1005223399999999</v>
      </c>
      <c r="B246" s="38"/>
    </row>
    <row r="247" spans="1:2" x14ac:dyDescent="0.2">
      <c r="A247" s="38"/>
      <c r="B247" s="38"/>
    </row>
    <row r="248" spans="1:2" x14ac:dyDescent="0.2">
      <c r="A248" s="38"/>
      <c r="B248" s="38">
        <v>1.1741227700000001</v>
      </c>
    </row>
    <row r="249" spans="1:2" x14ac:dyDescent="0.2">
      <c r="A249" s="38">
        <v>1.32185595</v>
      </c>
      <c r="B249" s="38"/>
    </row>
    <row r="250" spans="1:2" x14ac:dyDescent="0.2">
      <c r="A250" s="38"/>
      <c r="B250" s="38"/>
    </row>
    <row r="251" spans="1:2" x14ac:dyDescent="0.2">
      <c r="A251" s="38"/>
      <c r="B251" s="38">
        <v>1.13535666</v>
      </c>
    </row>
    <row r="252" spans="1:2" x14ac:dyDescent="0.2">
      <c r="A252" s="38">
        <v>0.66382563999999999</v>
      </c>
      <c r="B252" s="38"/>
    </row>
    <row r="253" spans="1:2" x14ac:dyDescent="0.2">
      <c r="A253" s="38"/>
      <c r="B253" s="38"/>
    </row>
    <row r="254" spans="1:2" x14ac:dyDescent="0.2">
      <c r="A254" s="38"/>
      <c r="B254" s="38">
        <v>0.94962862999999997</v>
      </c>
    </row>
    <row r="255" spans="1:2" x14ac:dyDescent="0.2">
      <c r="A255" s="38"/>
      <c r="B255" s="38"/>
    </row>
    <row r="256" spans="1:2" x14ac:dyDescent="0.2">
      <c r="A256" s="38">
        <v>0.94021931000000003</v>
      </c>
      <c r="B256" s="38"/>
    </row>
    <row r="257" spans="1:2" x14ac:dyDescent="0.2">
      <c r="A257" s="38"/>
      <c r="B257" s="38">
        <v>1.0954138099999999</v>
      </c>
    </row>
    <row r="258" spans="1:2" x14ac:dyDescent="0.2">
      <c r="A258" s="38"/>
      <c r="B258" s="38"/>
    </row>
    <row r="259" spans="1:2" x14ac:dyDescent="0.2">
      <c r="A259" s="38">
        <v>1.13468094</v>
      </c>
      <c r="B259" s="38"/>
    </row>
    <row r="260" spans="1:2" x14ac:dyDescent="0.2">
      <c r="A260" s="38"/>
      <c r="B260" s="38"/>
    </row>
    <row r="261" spans="1:2" x14ac:dyDescent="0.2">
      <c r="A261" s="38"/>
      <c r="B261" s="38">
        <v>1.2143486400000001</v>
      </c>
    </row>
    <row r="262" spans="1:2" x14ac:dyDescent="0.2">
      <c r="A262" s="38">
        <v>0.92037844000000002</v>
      </c>
      <c r="B262" s="38"/>
    </row>
    <row r="263" spans="1:2" x14ac:dyDescent="0.2">
      <c r="A263" s="38"/>
      <c r="B263" s="38"/>
    </row>
    <row r="264" spans="1:2" x14ac:dyDescent="0.2">
      <c r="A264" s="38"/>
      <c r="B264" s="38">
        <v>1.1039432499999999</v>
      </c>
    </row>
    <row r="265" spans="1:2" x14ac:dyDescent="0.2">
      <c r="A265" s="38">
        <v>1.2784720700000001</v>
      </c>
      <c r="B265" s="38"/>
    </row>
    <row r="266" spans="1:2" x14ac:dyDescent="0.2">
      <c r="A266" s="38"/>
      <c r="B266" s="38"/>
    </row>
    <row r="267" spans="1:2" x14ac:dyDescent="0.2">
      <c r="A267" s="38"/>
      <c r="B267" s="38">
        <v>0.97162819</v>
      </c>
    </row>
    <row r="268" spans="1:2" x14ac:dyDescent="0.2">
      <c r="A268" s="38">
        <v>0.94958898999999997</v>
      </c>
      <c r="B268" s="38"/>
    </row>
    <row r="269" spans="1:2" x14ac:dyDescent="0.2">
      <c r="A269" s="38"/>
      <c r="B269" s="38"/>
    </row>
    <row r="270" spans="1:2" x14ac:dyDescent="0.2">
      <c r="A270" s="38"/>
      <c r="B270" s="38">
        <v>0.71410622999999995</v>
      </c>
    </row>
    <row r="271" spans="1:2" x14ac:dyDescent="0.2">
      <c r="A271" s="38"/>
      <c r="B271" s="38"/>
    </row>
    <row r="272" spans="1:2" x14ac:dyDescent="0.2">
      <c r="A272" s="38">
        <v>1.21872216</v>
      </c>
      <c r="B272" s="38"/>
    </row>
    <row r="273" spans="1:2" x14ac:dyDescent="0.2">
      <c r="A273" s="38"/>
      <c r="B273" s="38">
        <v>0.77189794</v>
      </c>
    </row>
    <row r="274" spans="1:2" x14ac:dyDescent="0.2">
      <c r="A274" s="38"/>
      <c r="B274" s="38"/>
    </row>
    <row r="275" spans="1:2" x14ac:dyDescent="0.2">
      <c r="A275" s="38">
        <v>1.69065438</v>
      </c>
      <c r="B275" s="38"/>
    </row>
    <row r="276" spans="1:2" x14ac:dyDescent="0.2">
      <c r="A276" s="38"/>
      <c r="B276" s="38">
        <v>0.82717149000000001</v>
      </c>
    </row>
    <row r="277" spans="1:2" x14ac:dyDescent="0.2">
      <c r="A277" s="38"/>
      <c r="B277" s="38"/>
    </row>
    <row r="278" spans="1:2" x14ac:dyDescent="0.2">
      <c r="A278" s="38">
        <v>1.5026959799999999</v>
      </c>
      <c r="B278" s="38"/>
    </row>
    <row r="279" spans="1:2" x14ac:dyDescent="0.2">
      <c r="A279" s="38"/>
      <c r="B279" s="38">
        <v>0.91432082000000003</v>
      </c>
    </row>
    <row r="280" spans="1:2" x14ac:dyDescent="0.2">
      <c r="A280" s="38"/>
      <c r="B280" s="38"/>
    </row>
    <row r="281" spans="1:2" x14ac:dyDescent="0.2">
      <c r="A281" s="38">
        <v>1.28706985</v>
      </c>
      <c r="B281" s="38"/>
    </row>
    <row r="282" spans="1:2" x14ac:dyDescent="0.2">
      <c r="A282" s="38"/>
      <c r="B282" s="38">
        <v>1.2365488600000001</v>
      </c>
    </row>
    <row r="283" spans="1:2" x14ac:dyDescent="0.2">
      <c r="A283" s="38"/>
      <c r="B283" s="38"/>
    </row>
    <row r="284" spans="1:2" x14ac:dyDescent="0.2">
      <c r="A284" s="38">
        <v>1.1299270100000001</v>
      </c>
      <c r="B284" s="38"/>
    </row>
    <row r="285" spans="1:2" x14ac:dyDescent="0.2">
      <c r="A285" s="38"/>
      <c r="B285" s="38">
        <v>1.0144994199999999</v>
      </c>
    </row>
    <row r="286" spans="1:2" x14ac:dyDescent="0.2">
      <c r="A286" s="38"/>
      <c r="B286" s="38"/>
    </row>
    <row r="287" spans="1:2" x14ac:dyDescent="0.2">
      <c r="A287" s="38"/>
      <c r="B287" s="38"/>
    </row>
    <row r="288" spans="1:2" x14ac:dyDescent="0.2">
      <c r="A288" s="38">
        <v>0.97094442000000003</v>
      </c>
      <c r="B288" s="38">
        <v>0.85835072000000001</v>
      </c>
    </row>
    <row r="289" spans="1:2" x14ac:dyDescent="0.2">
      <c r="A289" s="38"/>
      <c r="B289" s="38"/>
    </row>
    <row r="290" spans="1:2" x14ac:dyDescent="0.2">
      <c r="A290" s="38"/>
      <c r="B290" s="38"/>
    </row>
    <row r="291" spans="1:2" x14ac:dyDescent="0.2">
      <c r="A291" s="38">
        <v>1.8458879399999999</v>
      </c>
      <c r="B291" s="38"/>
    </row>
    <row r="292" spans="1:2" x14ac:dyDescent="0.2">
      <c r="A292" s="38"/>
      <c r="B292" s="38">
        <v>0.73222295999999998</v>
      </c>
    </row>
    <row r="293" spans="1:2" x14ac:dyDescent="0.2">
      <c r="A293" s="38"/>
      <c r="B293" s="38"/>
    </row>
    <row r="294" spans="1:2" x14ac:dyDescent="0.2">
      <c r="A294" s="38">
        <v>1.29297811</v>
      </c>
      <c r="B294" s="38"/>
    </row>
    <row r="295" spans="1:2" x14ac:dyDescent="0.2">
      <c r="A295" s="38"/>
      <c r="B295" s="38">
        <v>0.96134063000000003</v>
      </c>
    </row>
    <row r="296" spans="1:2" x14ac:dyDescent="0.2">
      <c r="A296" s="38"/>
      <c r="B296" s="38"/>
    </row>
    <row r="297" spans="1:2" x14ac:dyDescent="0.2">
      <c r="A297" s="38"/>
      <c r="B297" s="38"/>
    </row>
    <row r="298" spans="1:2" x14ac:dyDescent="0.2">
      <c r="A298" s="38">
        <v>1.6056799799999999</v>
      </c>
      <c r="B298" s="38">
        <v>0.85574110999999997</v>
      </c>
    </row>
    <row r="299" spans="1:2" x14ac:dyDescent="0.2">
      <c r="A299" s="38"/>
      <c r="B299" s="38"/>
    </row>
    <row r="300" spans="1:2" x14ac:dyDescent="0.2">
      <c r="A300" s="38"/>
      <c r="B300" s="38"/>
    </row>
    <row r="301" spans="1:2" x14ac:dyDescent="0.2">
      <c r="A301" s="38">
        <v>1.4289777699999999</v>
      </c>
      <c r="B301" s="38">
        <v>1.13602618</v>
      </c>
    </row>
    <row r="302" spans="1:2" x14ac:dyDescent="0.2">
      <c r="A302" s="38"/>
      <c r="B302" s="38"/>
    </row>
    <row r="303" spans="1:2" x14ac:dyDescent="0.2">
      <c r="A303" s="38"/>
      <c r="B303" s="38"/>
    </row>
    <row r="304" spans="1:2" x14ac:dyDescent="0.2">
      <c r="A304" s="38">
        <v>1.3901080800000001</v>
      </c>
      <c r="B304" s="38">
        <v>0.84112058999999995</v>
      </c>
    </row>
    <row r="305" spans="1:2" x14ac:dyDescent="0.2">
      <c r="A305" s="38"/>
      <c r="B305" s="38"/>
    </row>
    <row r="306" spans="1:2" x14ac:dyDescent="0.2">
      <c r="A306" s="38"/>
      <c r="B306" s="38"/>
    </row>
    <row r="307" spans="1:2" x14ac:dyDescent="0.2">
      <c r="A307" s="38">
        <v>0.99455378000000005</v>
      </c>
      <c r="B307" s="38">
        <v>0.81080173</v>
      </c>
    </row>
    <row r="308" spans="1:2" x14ac:dyDescent="0.2">
      <c r="A308" s="38"/>
      <c r="B308" s="38"/>
    </row>
    <row r="309" spans="1:2" x14ac:dyDescent="0.2">
      <c r="A309" s="38"/>
      <c r="B309" s="38"/>
    </row>
    <row r="310" spans="1:2" x14ac:dyDescent="0.2">
      <c r="A310" s="38">
        <v>1.1446654999999999</v>
      </c>
      <c r="B310" s="38"/>
    </row>
    <row r="311" spans="1:2" x14ac:dyDescent="0.2">
      <c r="A311" s="38"/>
      <c r="B311" s="38">
        <v>1.18936222</v>
      </c>
    </row>
    <row r="312" spans="1:2" x14ac:dyDescent="0.2">
      <c r="A312" s="38"/>
      <c r="B312" s="38"/>
    </row>
    <row r="313" spans="1:2" x14ac:dyDescent="0.2">
      <c r="A313" s="38">
        <v>1.3632871</v>
      </c>
      <c r="B313" s="38"/>
    </row>
    <row r="314" spans="1:2" x14ac:dyDescent="0.2">
      <c r="A314" s="38"/>
      <c r="B314" s="38">
        <v>1.12445379</v>
      </c>
    </row>
    <row r="315" spans="1:2" x14ac:dyDescent="0.2">
      <c r="A315" s="38"/>
      <c r="B315" s="38"/>
    </row>
    <row r="316" spans="1:2" x14ac:dyDescent="0.2">
      <c r="A316" s="38">
        <v>1.02253394</v>
      </c>
      <c r="B316" s="38"/>
    </row>
    <row r="317" spans="1:2" x14ac:dyDescent="0.2">
      <c r="A317" s="38"/>
      <c r="B317" s="38">
        <v>1.1554426099999999</v>
      </c>
    </row>
    <row r="318" spans="1:2" x14ac:dyDescent="0.2">
      <c r="A318" s="38"/>
      <c r="B318" s="38"/>
    </row>
    <row r="319" spans="1:2" x14ac:dyDescent="0.2">
      <c r="A319" s="38">
        <v>1.1581375700000001</v>
      </c>
      <c r="B319" s="38"/>
    </row>
    <row r="320" spans="1:2" x14ac:dyDescent="0.2">
      <c r="A320" s="38"/>
      <c r="B320" s="38">
        <v>0.98294113999999999</v>
      </c>
    </row>
    <row r="321" spans="1:2" x14ac:dyDescent="0.2">
      <c r="A321" s="38"/>
      <c r="B321" s="38"/>
    </row>
    <row r="322" spans="1:2" x14ac:dyDescent="0.2">
      <c r="A322" s="38"/>
      <c r="B322" s="38"/>
    </row>
    <row r="323" spans="1:2" x14ac:dyDescent="0.2">
      <c r="A323" s="38"/>
      <c r="B323" s="38">
        <v>1.15243392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86BB0-2C7F-3D42-B51A-BE6F059007AA}">
  <dimension ref="A2:AX105"/>
  <sheetViews>
    <sheetView topLeftCell="AF1" zoomScale="87" zoomScaleNormal="87" workbookViewId="0">
      <selection activeCell="AK35" sqref="AK35"/>
    </sheetView>
  </sheetViews>
  <sheetFormatPr baseColWidth="10" defaultRowHeight="16" x14ac:dyDescent="0.2"/>
  <cols>
    <col min="1" max="2" width="19.6640625" style="3" customWidth="1"/>
    <col min="3" max="3" width="18.1640625" style="3" customWidth="1"/>
    <col min="4" max="4" width="17.5" style="3" customWidth="1"/>
    <col min="5" max="6" width="23.5" style="3" customWidth="1"/>
    <col min="7" max="7" width="17.1640625" style="3" customWidth="1"/>
    <col min="8" max="8" width="14.6640625" style="3" customWidth="1"/>
    <col min="9" max="9" width="20.6640625" style="3" customWidth="1"/>
    <col min="10" max="10" width="18" style="3" customWidth="1"/>
    <col min="11" max="11" width="18.83203125" style="3" customWidth="1"/>
    <col min="12" max="12" width="20.83203125" style="3" customWidth="1"/>
    <col min="13" max="13" width="18" style="3" customWidth="1"/>
    <col min="14" max="14" width="15.6640625" style="3" customWidth="1"/>
    <col min="15" max="15" width="20.33203125" style="3" customWidth="1"/>
    <col min="16" max="16" width="14.5" style="3" customWidth="1"/>
    <col min="17" max="17" width="19.83203125" style="3" customWidth="1"/>
    <col min="18" max="18" width="22.33203125" style="3" customWidth="1"/>
    <col min="19" max="19" width="20.5" style="3" customWidth="1"/>
    <col min="20" max="20" width="18.33203125" style="3" customWidth="1"/>
    <col min="21" max="21" width="17.1640625" style="3" customWidth="1"/>
    <col min="22" max="22" width="15.5" style="3" customWidth="1"/>
    <col min="23" max="23" width="21.5" style="3" customWidth="1"/>
    <col min="24" max="24" width="15.83203125" style="3" customWidth="1"/>
    <col min="25" max="25" width="17.83203125" style="3" customWidth="1"/>
    <col min="26" max="26" width="18.33203125" style="3" customWidth="1"/>
    <col min="27" max="27" width="19.83203125" style="3" customWidth="1"/>
    <col min="28" max="28" width="20.33203125" style="3" customWidth="1"/>
    <col min="29" max="29" width="20" style="3" customWidth="1"/>
    <col min="30" max="30" width="19.33203125" style="3" customWidth="1"/>
    <col min="31" max="31" width="16.83203125" style="3" customWidth="1"/>
    <col min="32" max="32" width="20.6640625" style="3" customWidth="1"/>
    <col min="33" max="33" width="17.5" style="3" customWidth="1"/>
    <col min="34" max="34" width="20.83203125" style="3" customWidth="1"/>
    <col min="35" max="35" width="20.33203125" style="3" customWidth="1"/>
    <col min="36" max="36" width="19.83203125" style="3" customWidth="1"/>
    <col min="37" max="37" width="15.83203125" style="3" customWidth="1"/>
    <col min="38" max="38" width="19.5" style="3" customWidth="1"/>
    <col min="39" max="39" width="17" style="3" customWidth="1"/>
    <col min="40" max="40" width="18" style="3" customWidth="1"/>
    <col min="41" max="16384" width="10.83203125" style="3"/>
  </cols>
  <sheetData>
    <row r="2" spans="1:40" ht="18" x14ac:dyDescent="0.2">
      <c r="A2" s="4" t="s">
        <v>1590</v>
      </c>
      <c r="B2" s="4"/>
    </row>
    <row r="4" spans="1:40" x14ac:dyDescent="0.2">
      <c r="A4" s="3" t="s">
        <v>1588</v>
      </c>
    </row>
    <row r="5" spans="1:40" x14ac:dyDescent="0.2">
      <c r="A5" s="14" t="s">
        <v>1584</v>
      </c>
      <c r="B5" s="15"/>
      <c r="C5" s="15"/>
      <c r="D5" s="15"/>
      <c r="E5" s="15"/>
      <c r="F5" s="15"/>
      <c r="G5" s="15"/>
      <c r="H5" s="16"/>
      <c r="I5" s="20" t="s">
        <v>5</v>
      </c>
      <c r="J5" s="21"/>
      <c r="K5" s="21"/>
      <c r="L5" s="21"/>
      <c r="M5" s="21"/>
      <c r="N5" s="21"/>
      <c r="O5" s="21"/>
      <c r="P5" s="22"/>
      <c r="Q5" s="20" t="s">
        <v>1574</v>
      </c>
      <c r="R5" s="21"/>
      <c r="S5" s="21"/>
      <c r="T5" s="21"/>
      <c r="U5" s="21"/>
      <c r="V5" s="21"/>
      <c r="W5" s="21"/>
      <c r="X5" s="22"/>
      <c r="Y5" s="26" t="s">
        <v>1589</v>
      </c>
      <c r="Z5" s="27"/>
      <c r="AA5" s="27"/>
      <c r="AB5" s="27"/>
      <c r="AC5" s="27"/>
      <c r="AD5" s="27"/>
      <c r="AE5" s="27"/>
      <c r="AF5" s="28"/>
      <c r="AG5" s="26" t="s">
        <v>1575</v>
      </c>
      <c r="AH5" s="27"/>
      <c r="AI5" s="27"/>
      <c r="AJ5" s="27"/>
      <c r="AK5" s="27"/>
      <c r="AL5" s="27"/>
      <c r="AM5" s="27"/>
      <c r="AN5" s="28"/>
    </row>
    <row r="6" spans="1:40" x14ac:dyDescent="0.2">
      <c r="A6" s="17" t="s">
        <v>0</v>
      </c>
      <c r="B6" s="18" t="s">
        <v>1</v>
      </c>
      <c r="C6" s="18" t="s">
        <v>2</v>
      </c>
      <c r="D6" s="18" t="s">
        <v>3</v>
      </c>
      <c r="E6" s="18" t="s">
        <v>1585</v>
      </c>
      <c r="F6" s="18" t="s">
        <v>1586</v>
      </c>
      <c r="G6" s="18" t="s">
        <v>4</v>
      </c>
      <c r="H6" s="19" t="s">
        <v>1587</v>
      </c>
      <c r="I6" s="23" t="s">
        <v>0</v>
      </c>
      <c r="J6" s="24" t="s">
        <v>1</v>
      </c>
      <c r="K6" s="24" t="s">
        <v>2</v>
      </c>
      <c r="L6" s="24" t="s">
        <v>3</v>
      </c>
      <c r="M6" s="24" t="s">
        <v>1585</v>
      </c>
      <c r="N6" s="24" t="s">
        <v>1586</v>
      </c>
      <c r="O6" s="24" t="s">
        <v>4</v>
      </c>
      <c r="P6" s="25" t="s">
        <v>1587</v>
      </c>
      <c r="Q6" s="23" t="s">
        <v>0</v>
      </c>
      <c r="R6" s="24" t="s">
        <v>1</v>
      </c>
      <c r="S6" s="24" t="s">
        <v>2</v>
      </c>
      <c r="T6" s="24" t="s">
        <v>3</v>
      </c>
      <c r="U6" s="24" t="s">
        <v>1585</v>
      </c>
      <c r="V6" s="24" t="s">
        <v>1586</v>
      </c>
      <c r="W6" s="24" t="s">
        <v>4</v>
      </c>
      <c r="X6" s="25" t="s">
        <v>1587</v>
      </c>
      <c r="Y6" s="29" t="s">
        <v>0</v>
      </c>
      <c r="Z6" s="30" t="s">
        <v>1</v>
      </c>
      <c r="AA6" s="30" t="s">
        <v>2</v>
      </c>
      <c r="AB6" s="30" t="s">
        <v>3</v>
      </c>
      <c r="AC6" s="30" t="s">
        <v>1585</v>
      </c>
      <c r="AD6" s="30" t="s">
        <v>1586</v>
      </c>
      <c r="AE6" s="30" t="s">
        <v>4</v>
      </c>
      <c r="AF6" s="31" t="s">
        <v>1587</v>
      </c>
      <c r="AG6" s="29" t="s">
        <v>0</v>
      </c>
      <c r="AH6" s="30" t="s">
        <v>1</v>
      </c>
      <c r="AI6" s="30" t="s">
        <v>2</v>
      </c>
      <c r="AJ6" s="30" t="s">
        <v>3</v>
      </c>
      <c r="AK6" s="30" t="s">
        <v>1585</v>
      </c>
      <c r="AL6" s="30" t="s">
        <v>1586</v>
      </c>
      <c r="AM6" s="30" t="s">
        <v>4</v>
      </c>
      <c r="AN6" s="31" t="s">
        <v>1587</v>
      </c>
    </row>
    <row r="7" spans="1:40" x14ac:dyDescent="0.2">
      <c r="A7" s="12">
        <v>77</v>
      </c>
      <c r="B7" s="6">
        <v>2</v>
      </c>
      <c r="C7" s="6">
        <v>0</v>
      </c>
      <c r="D7" s="6">
        <v>16</v>
      </c>
      <c r="E7" s="3">
        <f t="shared" ref="E7:E48" si="0">B7/D7</f>
        <v>0.125</v>
      </c>
      <c r="F7" s="3">
        <f t="shared" ref="F7:F48" si="1">C7/D7</f>
        <v>0</v>
      </c>
      <c r="G7" s="40">
        <v>5</v>
      </c>
      <c r="H7" s="32">
        <f t="shared" ref="H7:H48" si="2">G7/D7</f>
        <v>0.3125</v>
      </c>
      <c r="I7" s="13">
        <v>119</v>
      </c>
      <c r="J7" s="3">
        <v>0</v>
      </c>
      <c r="K7" s="3">
        <v>0</v>
      </c>
      <c r="L7" s="3">
        <v>11</v>
      </c>
      <c r="M7" s="3">
        <f t="shared" ref="M7:M25" si="3">J7/L7</f>
        <v>0</v>
      </c>
      <c r="N7" s="3">
        <f t="shared" ref="N7:N25" si="4">K7/L7</f>
        <v>0</v>
      </c>
      <c r="O7" s="3">
        <v>0</v>
      </c>
      <c r="P7" s="3">
        <f t="shared" ref="P7:P25" si="5">O7/L7</f>
        <v>0</v>
      </c>
      <c r="Q7" s="13">
        <v>69</v>
      </c>
      <c r="R7" s="3">
        <v>0</v>
      </c>
      <c r="S7" s="3">
        <v>0</v>
      </c>
      <c r="T7" s="3">
        <v>8</v>
      </c>
      <c r="U7" s="3">
        <f t="shared" ref="U7:U31" si="6">R7/T7</f>
        <v>0</v>
      </c>
      <c r="V7" s="3">
        <f t="shared" ref="V7:V31" si="7">S7/T7</f>
        <v>0</v>
      </c>
      <c r="W7" s="3">
        <v>0</v>
      </c>
      <c r="X7" s="3">
        <f t="shared" ref="X7:X31" si="8">W7/T7</f>
        <v>0</v>
      </c>
      <c r="Y7" s="13">
        <v>584</v>
      </c>
      <c r="Z7" s="3">
        <v>0</v>
      </c>
      <c r="AA7" s="3">
        <v>0</v>
      </c>
      <c r="AB7" s="3">
        <v>10</v>
      </c>
      <c r="AC7" s="3">
        <f t="shared" ref="AC7:AC30" si="9">Z7/AB7</f>
        <v>0</v>
      </c>
      <c r="AD7" s="3">
        <f t="shared" ref="AD7:AD30" si="10">AA7/AB7</f>
        <v>0</v>
      </c>
      <c r="AE7" s="3">
        <v>0</v>
      </c>
      <c r="AF7" s="3">
        <f t="shared" ref="AF7:AF30" si="11">AE7/AB7</f>
        <v>0</v>
      </c>
      <c r="AG7" s="13">
        <v>638</v>
      </c>
      <c r="AH7" s="3">
        <v>0</v>
      </c>
      <c r="AI7" s="3">
        <v>0</v>
      </c>
      <c r="AJ7" s="3">
        <v>14</v>
      </c>
      <c r="AK7" s="3">
        <f t="shared" ref="AK7:AK30" si="12">AH7/AJ7</f>
        <v>0</v>
      </c>
      <c r="AL7" s="3">
        <f t="shared" ref="AL7:AL30" si="13">AI7/AJ7</f>
        <v>0</v>
      </c>
      <c r="AM7" s="3">
        <v>0</v>
      </c>
      <c r="AN7" s="3">
        <f t="shared" ref="AN7:AN30" si="14">AM7/AJ7</f>
        <v>0</v>
      </c>
    </row>
    <row r="8" spans="1:40" x14ac:dyDescent="0.2">
      <c r="A8" s="12">
        <v>78</v>
      </c>
      <c r="B8" s="6">
        <v>4</v>
      </c>
      <c r="C8" s="6">
        <v>0</v>
      </c>
      <c r="D8" s="6">
        <v>16</v>
      </c>
      <c r="E8" s="3">
        <f t="shared" si="0"/>
        <v>0.25</v>
      </c>
      <c r="F8" s="3">
        <f t="shared" si="1"/>
        <v>0</v>
      </c>
      <c r="G8" s="6">
        <v>4</v>
      </c>
      <c r="H8" s="3">
        <f t="shared" si="2"/>
        <v>0.25</v>
      </c>
      <c r="I8" s="13">
        <v>140</v>
      </c>
      <c r="J8" s="3">
        <v>0</v>
      </c>
      <c r="K8" s="3">
        <v>0</v>
      </c>
      <c r="L8" s="3">
        <v>13</v>
      </c>
      <c r="M8" s="3">
        <f t="shared" si="3"/>
        <v>0</v>
      </c>
      <c r="N8" s="3">
        <f t="shared" si="4"/>
        <v>0</v>
      </c>
      <c r="O8" s="3">
        <v>0</v>
      </c>
      <c r="P8" s="3">
        <f t="shared" si="5"/>
        <v>0</v>
      </c>
      <c r="Q8" s="13">
        <v>70</v>
      </c>
      <c r="R8" s="3">
        <v>0</v>
      </c>
      <c r="S8" s="3">
        <v>0</v>
      </c>
      <c r="T8" s="3">
        <v>12</v>
      </c>
      <c r="U8" s="3">
        <f t="shared" si="6"/>
        <v>0</v>
      </c>
      <c r="V8" s="3">
        <f t="shared" si="7"/>
        <v>0</v>
      </c>
      <c r="W8" s="3">
        <v>0</v>
      </c>
      <c r="X8" s="3">
        <f t="shared" si="8"/>
        <v>0</v>
      </c>
      <c r="Y8" s="13">
        <v>582</v>
      </c>
      <c r="Z8" s="3">
        <v>0</v>
      </c>
      <c r="AA8" s="3">
        <v>0</v>
      </c>
      <c r="AB8" s="3">
        <v>4</v>
      </c>
      <c r="AC8" s="3">
        <f t="shared" si="9"/>
        <v>0</v>
      </c>
      <c r="AD8" s="3">
        <f t="shared" si="10"/>
        <v>0</v>
      </c>
      <c r="AE8" s="3">
        <v>0</v>
      </c>
      <c r="AF8" s="3">
        <f t="shared" si="11"/>
        <v>0</v>
      </c>
      <c r="AG8" s="13">
        <v>192</v>
      </c>
      <c r="AH8" s="5">
        <v>0</v>
      </c>
      <c r="AI8" s="5">
        <v>0</v>
      </c>
      <c r="AJ8" s="5">
        <v>6</v>
      </c>
      <c r="AK8" s="3">
        <f t="shared" si="12"/>
        <v>0</v>
      </c>
      <c r="AL8" s="3">
        <f t="shared" si="13"/>
        <v>0</v>
      </c>
      <c r="AM8" s="5">
        <v>0</v>
      </c>
      <c r="AN8" s="3">
        <f t="shared" si="14"/>
        <v>0</v>
      </c>
    </row>
    <row r="9" spans="1:40" x14ac:dyDescent="0.2">
      <c r="A9" s="12">
        <v>79</v>
      </c>
      <c r="B9" s="6">
        <v>6</v>
      </c>
      <c r="C9" s="6">
        <v>4</v>
      </c>
      <c r="D9" s="6">
        <v>17</v>
      </c>
      <c r="E9" s="3">
        <f t="shared" si="0"/>
        <v>0.35294117647058826</v>
      </c>
      <c r="F9" s="3">
        <f t="shared" si="1"/>
        <v>0.23529411764705882</v>
      </c>
      <c r="G9" s="6">
        <v>4</v>
      </c>
      <c r="H9" s="3">
        <f t="shared" si="2"/>
        <v>0.23529411764705882</v>
      </c>
      <c r="I9" s="13">
        <v>142</v>
      </c>
      <c r="J9" s="3">
        <v>0</v>
      </c>
      <c r="K9" s="3">
        <v>0</v>
      </c>
      <c r="L9" s="3">
        <v>4</v>
      </c>
      <c r="M9" s="3">
        <f t="shared" si="3"/>
        <v>0</v>
      </c>
      <c r="N9" s="3">
        <f t="shared" si="4"/>
        <v>0</v>
      </c>
      <c r="O9" s="3">
        <v>0</v>
      </c>
      <c r="P9" s="3">
        <f t="shared" si="5"/>
        <v>0</v>
      </c>
      <c r="Q9" s="13">
        <v>97</v>
      </c>
      <c r="R9" s="3">
        <v>0</v>
      </c>
      <c r="S9" s="3">
        <v>0</v>
      </c>
      <c r="T9" s="3">
        <v>8</v>
      </c>
      <c r="U9" s="3">
        <f t="shared" si="6"/>
        <v>0</v>
      </c>
      <c r="V9" s="3">
        <f t="shared" si="7"/>
        <v>0</v>
      </c>
      <c r="W9" s="3">
        <v>0</v>
      </c>
      <c r="X9" s="3">
        <f t="shared" si="8"/>
        <v>0</v>
      </c>
      <c r="Y9" s="13">
        <v>213</v>
      </c>
      <c r="Z9" s="5">
        <v>0</v>
      </c>
      <c r="AA9" s="5">
        <v>0</v>
      </c>
      <c r="AB9" s="5">
        <v>9</v>
      </c>
      <c r="AC9" s="3">
        <f t="shared" si="9"/>
        <v>0</v>
      </c>
      <c r="AD9" s="3">
        <f t="shared" si="10"/>
        <v>0</v>
      </c>
      <c r="AE9" s="5">
        <v>0</v>
      </c>
      <c r="AF9" s="3">
        <f t="shared" si="11"/>
        <v>0</v>
      </c>
      <c r="AG9" s="13">
        <v>194</v>
      </c>
      <c r="AH9" s="5">
        <v>0</v>
      </c>
      <c r="AI9" s="5">
        <v>0</v>
      </c>
      <c r="AJ9" s="5">
        <v>18</v>
      </c>
      <c r="AK9" s="3">
        <f t="shared" si="12"/>
        <v>0</v>
      </c>
      <c r="AL9" s="3">
        <f t="shared" si="13"/>
        <v>0</v>
      </c>
      <c r="AM9" s="5">
        <v>0</v>
      </c>
      <c r="AN9" s="3">
        <f t="shared" si="14"/>
        <v>0</v>
      </c>
    </row>
    <row r="10" spans="1:40" x14ac:dyDescent="0.2">
      <c r="A10" s="12">
        <v>80</v>
      </c>
      <c r="B10" s="6">
        <v>11</v>
      </c>
      <c r="C10" s="6">
        <v>13</v>
      </c>
      <c r="D10" s="6">
        <v>17</v>
      </c>
      <c r="E10" s="3">
        <f t="shared" si="0"/>
        <v>0.6470588235294118</v>
      </c>
      <c r="F10" s="3">
        <f t="shared" si="1"/>
        <v>0.76470588235294112</v>
      </c>
      <c r="G10" s="6">
        <v>7</v>
      </c>
      <c r="H10" s="3">
        <f t="shared" si="2"/>
        <v>0.41176470588235292</v>
      </c>
      <c r="I10" s="13">
        <v>157</v>
      </c>
      <c r="J10" s="3">
        <v>0</v>
      </c>
      <c r="K10" s="3">
        <v>5</v>
      </c>
      <c r="L10" s="3">
        <v>13</v>
      </c>
      <c r="M10" s="3">
        <f t="shared" si="3"/>
        <v>0</v>
      </c>
      <c r="N10" s="3">
        <f t="shared" si="4"/>
        <v>0.38461538461538464</v>
      </c>
      <c r="O10" s="3">
        <v>1</v>
      </c>
      <c r="P10" s="3">
        <f t="shared" si="5"/>
        <v>7.6923076923076927E-2</v>
      </c>
      <c r="Q10" s="13">
        <v>98</v>
      </c>
      <c r="R10" s="3">
        <v>0</v>
      </c>
      <c r="S10" s="3">
        <v>2</v>
      </c>
      <c r="T10" s="3">
        <v>12</v>
      </c>
      <c r="U10" s="3">
        <f t="shared" si="6"/>
        <v>0</v>
      </c>
      <c r="V10" s="3">
        <f t="shared" si="7"/>
        <v>0.16666666666666666</v>
      </c>
      <c r="W10" s="3">
        <v>6</v>
      </c>
      <c r="X10" s="3">
        <f t="shared" si="8"/>
        <v>0.5</v>
      </c>
      <c r="Y10" s="13">
        <v>218</v>
      </c>
      <c r="Z10" s="5">
        <v>0</v>
      </c>
      <c r="AA10" s="5">
        <v>0</v>
      </c>
      <c r="AB10" s="5">
        <v>9</v>
      </c>
      <c r="AC10" s="3">
        <f t="shared" si="9"/>
        <v>0</v>
      </c>
      <c r="AD10" s="3">
        <f t="shared" si="10"/>
        <v>0</v>
      </c>
      <c r="AE10" s="5">
        <v>0</v>
      </c>
      <c r="AF10" s="3">
        <f t="shared" si="11"/>
        <v>0</v>
      </c>
      <c r="AG10" s="13">
        <v>195</v>
      </c>
      <c r="AH10" s="5">
        <v>0</v>
      </c>
      <c r="AI10" s="5">
        <v>0</v>
      </c>
      <c r="AJ10" s="5">
        <v>11</v>
      </c>
      <c r="AK10" s="3">
        <f t="shared" si="12"/>
        <v>0</v>
      </c>
      <c r="AL10" s="3">
        <f t="shared" si="13"/>
        <v>0</v>
      </c>
      <c r="AM10" s="5">
        <v>0</v>
      </c>
      <c r="AN10" s="3">
        <f t="shared" si="14"/>
        <v>0</v>
      </c>
    </row>
    <row r="11" spans="1:40" x14ac:dyDescent="0.2">
      <c r="A11" s="12">
        <v>81</v>
      </c>
      <c r="B11" s="6">
        <v>7</v>
      </c>
      <c r="C11" s="6">
        <v>3</v>
      </c>
      <c r="D11" s="6">
        <v>9</v>
      </c>
      <c r="E11" s="3">
        <f t="shared" si="0"/>
        <v>0.77777777777777779</v>
      </c>
      <c r="F11" s="3">
        <f t="shared" si="1"/>
        <v>0.33333333333333331</v>
      </c>
      <c r="G11" s="6">
        <v>0</v>
      </c>
      <c r="H11" s="3">
        <f t="shared" si="2"/>
        <v>0</v>
      </c>
      <c r="I11" s="13">
        <v>158</v>
      </c>
      <c r="J11" s="3">
        <v>0</v>
      </c>
      <c r="K11" s="3">
        <v>0</v>
      </c>
      <c r="L11" s="3">
        <v>10</v>
      </c>
      <c r="M11" s="3">
        <f t="shared" si="3"/>
        <v>0</v>
      </c>
      <c r="N11" s="3">
        <f t="shared" si="4"/>
        <v>0</v>
      </c>
      <c r="O11" s="3">
        <v>1</v>
      </c>
      <c r="P11" s="3">
        <f t="shared" si="5"/>
        <v>0.1</v>
      </c>
      <c r="Q11" s="13">
        <v>125</v>
      </c>
      <c r="R11" s="3">
        <v>0</v>
      </c>
      <c r="S11" s="3">
        <v>3</v>
      </c>
      <c r="T11" s="3">
        <v>18</v>
      </c>
      <c r="U11" s="3">
        <f t="shared" si="6"/>
        <v>0</v>
      </c>
      <c r="V11" s="3">
        <f t="shared" si="7"/>
        <v>0.16666666666666666</v>
      </c>
      <c r="W11" s="3">
        <v>3</v>
      </c>
      <c r="X11" s="3">
        <f t="shared" si="8"/>
        <v>0.16666666666666666</v>
      </c>
      <c r="Y11" s="13">
        <v>219</v>
      </c>
      <c r="Z11" s="5">
        <v>0</v>
      </c>
      <c r="AA11" s="5">
        <v>0</v>
      </c>
      <c r="AB11" s="5">
        <v>8</v>
      </c>
      <c r="AC11" s="3">
        <f t="shared" si="9"/>
        <v>0</v>
      </c>
      <c r="AD11" s="3">
        <f t="shared" si="10"/>
        <v>0</v>
      </c>
      <c r="AE11" s="5">
        <v>0</v>
      </c>
      <c r="AF11" s="3">
        <f t="shared" si="11"/>
        <v>0</v>
      </c>
      <c r="AG11" s="13">
        <v>197</v>
      </c>
      <c r="AH11" s="5">
        <v>0</v>
      </c>
      <c r="AI11" s="5">
        <v>0</v>
      </c>
      <c r="AJ11" s="5">
        <v>2</v>
      </c>
      <c r="AK11" s="3">
        <f t="shared" si="12"/>
        <v>0</v>
      </c>
      <c r="AL11" s="3">
        <f t="shared" si="13"/>
        <v>0</v>
      </c>
      <c r="AM11" s="5">
        <v>0</v>
      </c>
      <c r="AN11" s="3">
        <f t="shared" si="14"/>
        <v>0</v>
      </c>
    </row>
    <row r="12" spans="1:40" x14ac:dyDescent="0.2">
      <c r="A12" s="12">
        <v>84</v>
      </c>
      <c r="B12" s="6">
        <v>12</v>
      </c>
      <c r="C12" s="6">
        <v>0</v>
      </c>
      <c r="D12" s="6">
        <v>12</v>
      </c>
      <c r="E12" s="3">
        <f t="shared" si="0"/>
        <v>1</v>
      </c>
      <c r="F12" s="3">
        <f t="shared" si="1"/>
        <v>0</v>
      </c>
      <c r="G12" s="6">
        <v>0</v>
      </c>
      <c r="H12" s="3">
        <f t="shared" si="2"/>
        <v>0</v>
      </c>
      <c r="I12" s="13">
        <v>159</v>
      </c>
      <c r="J12" s="3">
        <v>0</v>
      </c>
      <c r="K12" s="3">
        <v>0</v>
      </c>
      <c r="L12" s="3">
        <v>10</v>
      </c>
      <c r="M12" s="3">
        <f t="shared" si="3"/>
        <v>0</v>
      </c>
      <c r="N12" s="3">
        <f t="shared" si="4"/>
        <v>0</v>
      </c>
      <c r="O12" s="3">
        <v>0</v>
      </c>
      <c r="P12" s="3">
        <f t="shared" si="5"/>
        <v>0</v>
      </c>
      <c r="Q12" s="13">
        <v>128</v>
      </c>
      <c r="R12" s="3">
        <v>0</v>
      </c>
      <c r="S12" s="3">
        <v>0</v>
      </c>
      <c r="T12" s="3">
        <v>8</v>
      </c>
      <c r="U12" s="3">
        <f t="shared" si="6"/>
        <v>0</v>
      </c>
      <c r="V12" s="3">
        <f t="shared" si="7"/>
        <v>0</v>
      </c>
      <c r="W12" s="3">
        <v>0</v>
      </c>
      <c r="X12" s="3">
        <f t="shared" si="8"/>
        <v>0</v>
      </c>
      <c r="Y12" s="13">
        <v>242</v>
      </c>
      <c r="Z12" s="3">
        <v>0</v>
      </c>
      <c r="AA12" s="3">
        <v>0</v>
      </c>
      <c r="AB12" s="3">
        <v>10</v>
      </c>
      <c r="AC12" s="3">
        <f t="shared" si="9"/>
        <v>0</v>
      </c>
      <c r="AD12" s="3">
        <f t="shared" si="10"/>
        <v>0</v>
      </c>
      <c r="AE12" s="3">
        <v>0</v>
      </c>
      <c r="AF12" s="3">
        <f t="shared" si="11"/>
        <v>0</v>
      </c>
      <c r="AG12" s="13">
        <v>223</v>
      </c>
      <c r="AH12" s="3">
        <v>0</v>
      </c>
      <c r="AI12" s="3">
        <v>0</v>
      </c>
      <c r="AJ12" s="3">
        <v>9</v>
      </c>
      <c r="AK12" s="3">
        <f t="shared" si="12"/>
        <v>0</v>
      </c>
      <c r="AL12" s="3">
        <f t="shared" si="13"/>
        <v>0</v>
      </c>
      <c r="AM12" s="3">
        <v>0</v>
      </c>
      <c r="AN12" s="3">
        <f t="shared" si="14"/>
        <v>0</v>
      </c>
    </row>
    <row r="13" spans="1:40" x14ac:dyDescent="0.2">
      <c r="A13" s="12">
        <v>87</v>
      </c>
      <c r="B13" s="7">
        <v>17</v>
      </c>
      <c r="C13" s="7">
        <v>17</v>
      </c>
      <c r="D13" s="7">
        <v>18</v>
      </c>
      <c r="E13" s="3">
        <f t="shared" si="0"/>
        <v>0.94444444444444442</v>
      </c>
      <c r="F13" s="3">
        <f t="shared" si="1"/>
        <v>0.94444444444444442</v>
      </c>
      <c r="G13" s="7">
        <v>13</v>
      </c>
      <c r="H13" s="3">
        <f t="shared" si="2"/>
        <v>0.72222222222222221</v>
      </c>
      <c r="I13" s="13">
        <v>138</v>
      </c>
      <c r="J13" s="3">
        <v>2</v>
      </c>
      <c r="K13" s="3">
        <v>1</v>
      </c>
      <c r="L13" s="3">
        <v>10</v>
      </c>
      <c r="M13" s="3">
        <f t="shared" si="3"/>
        <v>0.2</v>
      </c>
      <c r="N13" s="3">
        <f t="shared" si="4"/>
        <v>0.1</v>
      </c>
      <c r="O13" s="3">
        <v>0</v>
      </c>
      <c r="P13" s="3">
        <f t="shared" si="5"/>
        <v>0</v>
      </c>
      <c r="Q13" s="13">
        <v>130</v>
      </c>
      <c r="R13" s="3">
        <v>0</v>
      </c>
      <c r="S13" s="3">
        <v>0</v>
      </c>
      <c r="T13" s="3">
        <v>10</v>
      </c>
      <c r="U13" s="3">
        <f t="shared" si="6"/>
        <v>0</v>
      </c>
      <c r="V13" s="3">
        <f t="shared" si="7"/>
        <v>0</v>
      </c>
      <c r="W13" s="3">
        <v>0</v>
      </c>
      <c r="X13" s="3">
        <f t="shared" si="8"/>
        <v>0</v>
      </c>
      <c r="Y13" s="13">
        <v>243</v>
      </c>
      <c r="Z13" s="3">
        <v>0</v>
      </c>
      <c r="AA13" s="3">
        <v>0</v>
      </c>
      <c r="AB13" s="3">
        <v>8</v>
      </c>
      <c r="AC13" s="3">
        <f t="shared" si="9"/>
        <v>0</v>
      </c>
      <c r="AD13" s="3">
        <f t="shared" si="10"/>
        <v>0</v>
      </c>
      <c r="AE13" s="3">
        <v>0</v>
      </c>
      <c r="AF13" s="3">
        <f t="shared" si="11"/>
        <v>0</v>
      </c>
      <c r="AG13" s="13">
        <v>226</v>
      </c>
      <c r="AH13" s="3">
        <v>0</v>
      </c>
      <c r="AI13" s="3">
        <v>0</v>
      </c>
      <c r="AJ13" s="3">
        <v>3</v>
      </c>
      <c r="AK13" s="3">
        <f t="shared" si="12"/>
        <v>0</v>
      </c>
      <c r="AL13" s="3">
        <f t="shared" si="13"/>
        <v>0</v>
      </c>
      <c r="AM13" s="3">
        <v>0</v>
      </c>
      <c r="AN13" s="3">
        <f t="shared" si="14"/>
        <v>0</v>
      </c>
    </row>
    <row r="14" spans="1:40" x14ac:dyDescent="0.2">
      <c r="A14" s="13">
        <v>107</v>
      </c>
      <c r="B14" s="3">
        <v>5</v>
      </c>
      <c r="C14" s="3">
        <v>20</v>
      </c>
      <c r="D14" s="3">
        <v>26</v>
      </c>
      <c r="E14" s="3">
        <f t="shared" si="0"/>
        <v>0.19230769230769232</v>
      </c>
      <c r="F14" s="3">
        <f t="shared" si="1"/>
        <v>0.76923076923076927</v>
      </c>
      <c r="G14" s="3">
        <v>21</v>
      </c>
      <c r="H14" s="3">
        <f t="shared" si="2"/>
        <v>0.80769230769230771</v>
      </c>
      <c r="I14" s="13">
        <v>120</v>
      </c>
      <c r="J14" s="3">
        <v>5</v>
      </c>
      <c r="K14" s="3">
        <v>7</v>
      </c>
      <c r="L14" s="3">
        <v>14</v>
      </c>
      <c r="M14" s="3">
        <f t="shared" si="3"/>
        <v>0.35714285714285715</v>
      </c>
      <c r="N14" s="3">
        <f t="shared" si="4"/>
        <v>0.5</v>
      </c>
      <c r="O14" s="3">
        <v>0</v>
      </c>
      <c r="P14" s="3">
        <f t="shared" si="5"/>
        <v>0</v>
      </c>
      <c r="Q14" s="13">
        <v>96</v>
      </c>
      <c r="R14" s="3">
        <v>2</v>
      </c>
      <c r="S14" s="3">
        <v>2</v>
      </c>
      <c r="T14" s="3">
        <v>18</v>
      </c>
      <c r="U14" s="3">
        <f t="shared" si="6"/>
        <v>0.1111111111111111</v>
      </c>
      <c r="V14" s="3">
        <f t="shared" si="7"/>
        <v>0.1111111111111111</v>
      </c>
      <c r="W14" s="3">
        <v>0</v>
      </c>
      <c r="X14" s="3">
        <f t="shared" si="8"/>
        <v>0</v>
      </c>
      <c r="Y14" s="13">
        <v>246</v>
      </c>
      <c r="Z14" s="3">
        <v>0</v>
      </c>
      <c r="AA14" s="3">
        <v>0</v>
      </c>
      <c r="AB14" s="3">
        <v>7</v>
      </c>
      <c r="AC14" s="3">
        <f t="shared" si="9"/>
        <v>0</v>
      </c>
      <c r="AD14" s="3">
        <f t="shared" si="10"/>
        <v>0</v>
      </c>
      <c r="AE14" s="3">
        <v>0</v>
      </c>
      <c r="AF14" s="3">
        <f t="shared" si="11"/>
        <v>0</v>
      </c>
      <c r="AG14" s="13">
        <v>238</v>
      </c>
      <c r="AH14" s="3">
        <v>0</v>
      </c>
      <c r="AI14" s="3">
        <v>0</v>
      </c>
      <c r="AJ14" s="3">
        <v>12</v>
      </c>
      <c r="AK14" s="3">
        <f t="shared" si="12"/>
        <v>0</v>
      </c>
      <c r="AL14" s="3">
        <f t="shared" si="13"/>
        <v>0</v>
      </c>
      <c r="AM14" s="3">
        <v>0</v>
      </c>
      <c r="AN14" s="3">
        <f t="shared" si="14"/>
        <v>0</v>
      </c>
    </row>
    <row r="15" spans="1:40" x14ac:dyDescent="0.2">
      <c r="A15" s="13">
        <v>108</v>
      </c>
      <c r="B15" s="3">
        <v>12</v>
      </c>
      <c r="C15" s="3">
        <v>3</v>
      </c>
      <c r="D15" s="3">
        <v>15</v>
      </c>
      <c r="E15" s="3">
        <f t="shared" si="0"/>
        <v>0.8</v>
      </c>
      <c r="F15" s="3">
        <f t="shared" si="1"/>
        <v>0.2</v>
      </c>
      <c r="G15" s="3">
        <v>0</v>
      </c>
      <c r="H15" s="3">
        <f t="shared" si="2"/>
        <v>0</v>
      </c>
      <c r="I15" s="13">
        <v>122</v>
      </c>
      <c r="J15" s="3">
        <v>7</v>
      </c>
      <c r="K15" s="3">
        <v>8</v>
      </c>
      <c r="L15" s="3">
        <v>18</v>
      </c>
      <c r="M15" s="3">
        <f t="shared" si="3"/>
        <v>0.3888888888888889</v>
      </c>
      <c r="N15" s="3">
        <f t="shared" si="4"/>
        <v>0.44444444444444442</v>
      </c>
      <c r="O15" s="3">
        <v>5</v>
      </c>
      <c r="P15" s="3">
        <f t="shared" si="5"/>
        <v>0.27777777777777779</v>
      </c>
      <c r="Q15" s="13">
        <v>104</v>
      </c>
      <c r="R15" s="3">
        <v>6</v>
      </c>
      <c r="S15" s="3">
        <v>26</v>
      </c>
      <c r="T15" s="3">
        <v>37</v>
      </c>
      <c r="U15" s="3">
        <f t="shared" si="6"/>
        <v>0.16216216216216217</v>
      </c>
      <c r="V15" s="3">
        <f t="shared" si="7"/>
        <v>0.70270270270270274</v>
      </c>
      <c r="W15" s="3">
        <v>29</v>
      </c>
      <c r="X15" s="3">
        <f t="shared" si="8"/>
        <v>0.78378378378378377</v>
      </c>
      <c r="Y15" s="13">
        <v>211</v>
      </c>
      <c r="Z15" s="5">
        <v>1</v>
      </c>
      <c r="AA15" s="5">
        <v>1</v>
      </c>
      <c r="AB15" s="5">
        <v>18</v>
      </c>
      <c r="AC15" s="3">
        <f t="shared" si="9"/>
        <v>5.5555555555555552E-2</v>
      </c>
      <c r="AD15" s="3">
        <f t="shared" si="10"/>
        <v>5.5555555555555552E-2</v>
      </c>
      <c r="AE15" s="5">
        <v>0</v>
      </c>
      <c r="AF15" s="3">
        <f t="shared" si="11"/>
        <v>0</v>
      </c>
      <c r="AG15" s="13">
        <v>585</v>
      </c>
      <c r="AH15" s="3">
        <v>2</v>
      </c>
      <c r="AI15" s="3">
        <v>2</v>
      </c>
      <c r="AJ15" s="3">
        <v>14</v>
      </c>
      <c r="AK15" s="3">
        <f t="shared" si="12"/>
        <v>0.14285714285714285</v>
      </c>
      <c r="AL15" s="3">
        <f t="shared" si="13"/>
        <v>0.14285714285714285</v>
      </c>
      <c r="AM15" s="3">
        <v>0</v>
      </c>
      <c r="AN15" s="3">
        <f t="shared" si="14"/>
        <v>0</v>
      </c>
    </row>
    <row r="16" spans="1:40" x14ac:dyDescent="0.2">
      <c r="A16" s="13">
        <v>109</v>
      </c>
      <c r="B16" s="3">
        <v>0</v>
      </c>
      <c r="C16" s="3">
        <v>0</v>
      </c>
      <c r="D16" s="3">
        <v>12</v>
      </c>
      <c r="E16" s="3">
        <f t="shared" si="0"/>
        <v>0</v>
      </c>
      <c r="F16" s="3">
        <f t="shared" si="1"/>
        <v>0</v>
      </c>
      <c r="G16" s="3">
        <v>0</v>
      </c>
      <c r="H16" s="3">
        <f t="shared" si="2"/>
        <v>0</v>
      </c>
      <c r="I16" s="13">
        <v>123</v>
      </c>
      <c r="J16" s="3">
        <v>12</v>
      </c>
      <c r="K16" s="3">
        <v>14</v>
      </c>
      <c r="L16" s="3">
        <v>24</v>
      </c>
      <c r="M16" s="3">
        <f t="shared" si="3"/>
        <v>0.5</v>
      </c>
      <c r="N16" s="3">
        <f t="shared" si="4"/>
        <v>0.58333333333333337</v>
      </c>
      <c r="O16" s="3">
        <v>5</v>
      </c>
      <c r="P16" s="3">
        <f t="shared" si="5"/>
        <v>0.20833333333333334</v>
      </c>
      <c r="Q16" s="13">
        <v>68</v>
      </c>
      <c r="R16" s="3">
        <v>3</v>
      </c>
      <c r="S16" s="3">
        <v>0</v>
      </c>
      <c r="T16" s="3">
        <v>12</v>
      </c>
      <c r="U16" s="3">
        <f t="shared" si="6"/>
        <v>0.25</v>
      </c>
      <c r="V16" s="3">
        <f t="shared" si="7"/>
        <v>0</v>
      </c>
      <c r="W16" s="3">
        <v>4</v>
      </c>
      <c r="X16" s="3">
        <f t="shared" si="8"/>
        <v>0.33333333333333331</v>
      </c>
      <c r="Y16" s="13">
        <v>241</v>
      </c>
      <c r="Z16" s="3">
        <v>3</v>
      </c>
      <c r="AA16" s="3">
        <v>17</v>
      </c>
      <c r="AB16" s="3">
        <v>20</v>
      </c>
      <c r="AC16" s="3">
        <f t="shared" si="9"/>
        <v>0.15</v>
      </c>
      <c r="AD16" s="3">
        <f t="shared" si="10"/>
        <v>0.85</v>
      </c>
      <c r="AE16" s="3">
        <v>5</v>
      </c>
      <c r="AF16" s="3">
        <f t="shared" si="11"/>
        <v>0.25</v>
      </c>
      <c r="AG16" s="13">
        <v>193</v>
      </c>
      <c r="AH16" s="5">
        <v>2</v>
      </c>
      <c r="AI16" s="5">
        <v>4</v>
      </c>
      <c r="AJ16" s="5">
        <v>13</v>
      </c>
      <c r="AK16" s="3">
        <f t="shared" si="12"/>
        <v>0.15384615384615385</v>
      </c>
      <c r="AL16" s="3">
        <f t="shared" si="13"/>
        <v>0.30769230769230771</v>
      </c>
      <c r="AM16" s="5">
        <v>2</v>
      </c>
      <c r="AN16" s="3">
        <f t="shared" si="14"/>
        <v>0.15384615384615385</v>
      </c>
    </row>
    <row r="17" spans="1:50" x14ac:dyDescent="0.2">
      <c r="A17" s="13">
        <v>110</v>
      </c>
      <c r="B17" s="3">
        <v>8</v>
      </c>
      <c r="C17" s="3">
        <v>8</v>
      </c>
      <c r="D17" s="3">
        <v>17</v>
      </c>
      <c r="E17" s="3">
        <f t="shared" si="0"/>
        <v>0.47058823529411764</v>
      </c>
      <c r="F17" s="3">
        <f t="shared" si="1"/>
        <v>0.47058823529411764</v>
      </c>
      <c r="G17" s="3">
        <v>8</v>
      </c>
      <c r="H17" s="3">
        <f t="shared" si="2"/>
        <v>0.47058823529411764</v>
      </c>
      <c r="I17" s="13">
        <v>160</v>
      </c>
      <c r="J17" s="3">
        <v>9</v>
      </c>
      <c r="K17" s="3">
        <v>6</v>
      </c>
      <c r="L17" s="3">
        <v>17</v>
      </c>
      <c r="M17" s="3">
        <f t="shared" si="3"/>
        <v>0.52941176470588236</v>
      </c>
      <c r="N17" s="3">
        <f t="shared" si="4"/>
        <v>0.35294117647058826</v>
      </c>
      <c r="O17" s="3">
        <v>1</v>
      </c>
      <c r="P17" s="3">
        <f t="shared" si="5"/>
        <v>5.8823529411764705E-2</v>
      </c>
      <c r="Q17" s="13">
        <v>148</v>
      </c>
      <c r="R17" s="3">
        <v>5</v>
      </c>
      <c r="S17" s="3">
        <v>1</v>
      </c>
      <c r="T17" s="3">
        <v>14</v>
      </c>
      <c r="U17" s="3">
        <f t="shared" si="6"/>
        <v>0.35714285714285715</v>
      </c>
      <c r="V17" s="3">
        <f t="shared" si="7"/>
        <v>7.1428571428571425E-2</v>
      </c>
      <c r="W17" s="3">
        <v>0</v>
      </c>
      <c r="X17" s="3">
        <f t="shared" si="8"/>
        <v>0</v>
      </c>
      <c r="Y17" s="13">
        <v>220</v>
      </c>
      <c r="Z17" s="5">
        <v>4</v>
      </c>
      <c r="AA17" s="5">
        <v>8</v>
      </c>
      <c r="AB17" s="5">
        <v>25</v>
      </c>
      <c r="AC17" s="3">
        <f t="shared" si="9"/>
        <v>0.16</v>
      </c>
      <c r="AD17" s="3">
        <f t="shared" si="10"/>
        <v>0.32</v>
      </c>
      <c r="AE17" s="5">
        <v>0</v>
      </c>
      <c r="AF17" s="3">
        <f t="shared" si="11"/>
        <v>0</v>
      </c>
      <c r="AG17" s="13">
        <v>579</v>
      </c>
      <c r="AH17" s="3">
        <v>1</v>
      </c>
      <c r="AI17" s="3">
        <v>0</v>
      </c>
      <c r="AJ17" s="3">
        <v>6</v>
      </c>
      <c r="AK17" s="3">
        <f t="shared" si="12"/>
        <v>0.16666666666666666</v>
      </c>
      <c r="AL17" s="3">
        <f t="shared" si="13"/>
        <v>0</v>
      </c>
      <c r="AM17" s="3">
        <v>0</v>
      </c>
      <c r="AN17" s="3">
        <f t="shared" si="14"/>
        <v>0</v>
      </c>
    </row>
    <row r="18" spans="1:50" x14ac:dyDescent="0.2">
      <c r="A18" s="13">
        <v>112</v>
      </c>
      <c r="B18" s="3">
        <v>17</v>
      </c>
      <c r="C18" s="3">
        <v>17</v>
      </c>
      <c r="D18" s="3">
        <v>21</v>
      </c>
      <c r="E18" s="3">
        <f t="shared" si="0"/>
        <v>0.80952380952380953</v>
      </c>
      <c r="F18" s="3">
        <f t="shared" si="1"/>
        <v>0.80952380952380953</v>
      </c>
      <c r="G18" s="3">
        <v>20</v>
      </c>
      <c r="H18" s="3">
        <f t="shared" si="2"/>
        <v>0.95238095238095233</v>
      </c>
      <c r="I18" s="13">
        <v>121</v>
      </c>
      <c r="J18" s="3">
        <v>9</v>
      </c>
      <c r="K18" s="3">
        <v>11</v>
      </c>
      <c r="L18" s="3">
        <v>16</v>
      </c>
      <c r="M18" s="3">
        <f t="shared" si="3"/>
        <v>0.5625</v>
      </c>
      <c r="N18" s="3">
        <f t="shared" si="4"/>
        <v>0.6875</v>
      </c>
      <c r="O18" s="3">
        <v>9</v>
      </c>
      <c r="P18" s="3">
        <f t="shared" si="5"/>
        <v>0.5625</v>
      </c>
      <c r="Q18" s="13">
        <v>126</v>
      </c>
      <c r="R18" s="3">
        <v>4</v>
      </c>
      <c r="S18" s="3">
        <v>2</v>
      </c>
      <c r="T18" s="3">
        <v>11</v>
      </c>
      <c r="U18" s="3">
        <f t="shared" si="6"/>
        <v>0.36363636363636365</v>
      </c>
      <c r="V18" s="3">
        <f t="shared" si="7"/>
        <v>0.18181818181818182</v>
      </c>
      <c r="W18" s="3">
        <v>0</v>
      </c>
      <c r="X18" s="3">
        <f t="shared" si="8"/>
        <v>0</v>
      </c>
      <c r="Y18" s="13">
        <v>217</v>
      </c>
      <c r="Z18" s="5">
        <v>2</v>
      </c>
      <c r="AA18" s="5">
        <v>0</v>
      </c>
      <c r="AB18" s="5">
        <v>12</v>
      </c>
      <c r="AC18" s="3">
        <f t="shared" si="9"/>
        <v>0.16666666666666666</v>
      </c>
      <c r="AD18" s="3">
        <f t="shared" si="10"/>
        <v>0</v>
      </c>
      <c r="AE18" s="5">
        <v>0</v>
      </c>
      <c r="AF18" s="3">
        <f t="shared" si="11"/>
        <v>0</v>
      </c>
      <c r="AG18" s="13">
        <v>637</v>
      </c>
      <c r="AH18" s="3">
        <v>2</v>
      </c>
      <c r="AI18" s="3">
        <v>0</v>
      </c>
      <c r="AJ18" s="3">
        <v>11</v>
      </c>
      <c r="AK18" s="3">
        <f t="shared" si="12"/>
        <v>0.18181818181818182</v>
      </c>
      <c r="AL18" s="3">
        <f t="shared" si="13"/>
        <v>0</v>
      </c>
      <c r="AM18" s="3">
        <v>0</v>
      </c>
      <c r="AN18" s="3">
        <f t="shared" si="14"/>
        <v>0</v>
      </c>
    </row>
    <row r="19" spans="1:50" x14ac:dyDescent="0.2">
      <c r="A19" s="13">
        <v>113</v>
      </c>
      <c r="B19" s="3">
        <v>15</v>
      </c>
      <c r="C19" s="3">
        <v>15</v>
      </c>
      <c r="D19" s="3">
        <v>33</v>
      </c>
      <c r="E19" s="3">
        <f t="shared" si="0"/>
        <v>0.45454545454545453</v>
      </c>
      <c r="F19" s="3">
        <f t="shared" si="1"/>
        <v>0.45454545454545453</v>
      </c>
      <c r="G19" s="3">
        <v>28</v>
      </c>
      <c r="H19" s="3">
        <f t="shared" si="2"/>
        <v>0.84848484848484851</v>
      </c>
      <c r="I19" s="13">
        <v>141</v>
      </c>
      <c r="J19" s="3">
        <v>11</v>
      </c>
      <c r="K19" s="3">
        <v>12</v>
      </c>
      <c r="L19" s="3">
        <v>16</v>
      </c>
      <c r="M19" s="3">
        <f t="shared" si="3"/>
        <v>0.6875</v>
      </c>
      <c r="N19" s="3">
        <f t="shared" si="4"/>
        <v>0.75</v>
      </c>
      <c r="O19" s="3">
        <v>5</v>
      </c>
      <c r="P19" s="3">
        <f t="shared" si="5"/>
        <v>0.3125</v>
      </c>
      <c r="Q19" s="13">
        <v>101</v>
      </c>
      <c r="R19" s="3">
        <v>6</v>
      </c>
      <c r="S19" s="3">
        <v>6</v>
      </c>
      <c r="T19" s="3">
        <v>15</v>
      </c>
      <c r="U19" s="3">
        <f t="shared" si="6"/>
        <v>0.4</v>
      </c>
      <c r="V19" s="3">
        <f t="shared" si="7"/>
        <v>0.4</v>
      </c>
      <c r="W19" s="3">
        <v>0</v>
      </c>
      <c r="X19" s="3">
        <f t="shared" si="8"/>
        <v>0</v>
      </c>
      <c r="Y19" s="13">
        <v>587</v>
      </c>
      <c r="Z19" s="3">
        <v>4</v>
      </c>
      <c r="AA19" s="3">
        <v>5</v>
      </c>
      <c r="AB19" s="3">
        <v>16</v>
      </c>
      <c r="AC19" s="3">
        <f t="shared" si="9"/>
        <v>0.25</v>
      </c>
      <c r="AD19" s="3">
        <f t="shared" si="10"/>
        <v>0.3125</v>
      </c>
      <c r="AE19" s="3">
        <v>0</v>
      </c>
      <c r="AF19" s="3">
        <f t="shared" si="11"/>
        <v>0</v>
      </c>
      <c r="AG19" s="13">
        <v>634</v>
      </c>
      <c r="AH19" s="3">
        <v>2</v>
      </c>
      <c r="AI19" s="3">
        <v>0</v>
      </c>
      <c r="AJ19" s="3">
        <v>8</v>
      </c>
      <c r="AK19" s="3">
        <f t="shared" si="12"/>
        <v>0.25</v>
      </c>
      <c r="AL19" s="3">
        <f t="shared" si="13"/>
        <v>0</v>
      </c>
      <c r="AM19" s="3">
        <v>0</v>
      </c>
      <c r="AN19" s="3">
        <f t="shared" si="14"/>
        <v>0</v>
      </c>
    </row>
    <row r="20" spans="1:50" s="37" customFormat="1" x14ac:dyDescent="0.2">
      <c r="A20" s="13">
        <v>114</v>
      </c>
      <c r="B20" s="3">
        <v>0</v>
      </c>
      <c r="C20" s="3">
        <v>0</v>
      </c>
      <c r="D20" s="3">
        <v>2</v>
      </c>
      <c r="E20" s="3">
        <f t="shared" si="0"/>
        <v>0</v>
      </c>
      <c r="F20" s="3">
        <f t="shared" si="1"/>
        <v>0</v>
      </c>
      <c r="G20" s="3">
        <v>0</v>
      </c>
      <c r="H20" s="3">
        <f t="shared" si="2"/>
        <v>0</v>
      </c>
      <c r="I20" s="13">
        <v>124</v>
      </c>
      <c r="J20" s="3">
        <v>20</v>
      </c>
      <c r="K20" s="3">
        <v>7</v>
      </c>
      <c r="L20" s="3">
        <v>28</v>
      </c>
      <c r="M20" s="3">
        <f t="shared" si="3"/>
        <v>0.7142857142857143</v>
      </c>
      <c r="N20" s="3">
        <f t="shared" si="4"/>
        <v>0.25</v>
      </c>
      <c r="O20" s="3">
        <v>3</v>
      </c>
      <c r="P20" s="3">
        <f t="shared" si="5"/>
        <v>0.10714285714285714</v>
      </c>
      <c r="Q20" s="13">
        <v>65</v>
      </c>
      <c r="R20" s="3">
        <v>5</v>
      </c>
      <c r="S20" s="3">
        <v>3</v>
      </c>
      <c r="T20" s="3">
        <v>12</v>
      </c>
      <c r="U20" s="3">
        <f t="shared" si="6"/>
        <v>0.41666666666666669</v>
      </c>
      <c r="V20" s="3">
        <f t="shared" si="7"/>
        <v>0.25</v>
      </c>
      <c r="W20" s="3">
        <v>1</v>
      </c>
      <c r="X20" s="3">
        <f t="shared" si="8"/>
        <v>8.3333333333333329E-2</v>
      </c>
      <c r="Y20" s="13">
        <v>202</v>
      </c>
      <c r="Z20" s="5">
        <v>2</v>
      </c>
      <c r="AA20" s="5">
        <v>2</v>
      </c>
      <c r="AB20" s="5">
        <v>5</v>
      </c>
      <c r="AC20" s="3">
        <f t="shared" si="9"/>
        <v>0.4</v>
      </c>
      <c r="AD20" s="3">
        <f t="shared" si="10"/>
        <v>0.4</v>
      </c>
      <c r="AE20" s="5">
        <v>0</v>
      </c>
      <c r="AF20" s="3">
        <f t="shared" si="11"/>
        <v>0</v>
      </c>
      <c r="AG20" s="13">
        <v>198</v>
      </c>
      <c r="AH20" s="5">
        <v>2</v>
      </c>
      <c r="AI20" s="5">
        <v>0</v>
      </c>
      <c r="AJ20" s="5">
        <v>8</v>
      </c>
      <c r="AK20" s="3">
        <f t="shared" si="12"/>
        <v>0.25</v>
      </c>
      <c r="AL20" s="3">
        <f t="shared" si="13"/>
        <v>0</v>
      </c>
      <c r="AM20" s="5">
        <v>0</v>
      </c>
      <c r="AN20" s="3">
        <f t="shared" si="14"/>
        <v>0</v>
      </c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1:50" x14ac:dyDescent="0.2">
      <c r="A21" s="13">
        <v>115</v>
      </c>
      <c r="B21" s="3">
        <v>23</v>
      </c>
      <c r="C21" s="3">
        <v>23</v>
      </c>
      <c r="D21" s="3">
        <v>35</v>
      </c>
      <c r="E21" s="3">
        <f t="shared" si="0"/>
        <v>0.65714285714285714</v>
      </c>
      <c r="F21" s="3">
        <f t="shared" si="1"/>
        <v>0.65714285714285714</v>
      </c>
      <c r="G21" s="3">
        <v>20</v>
      </c>
      <c r="H21" s="3">
        <f t="shared" si="2"/>
        <v>0.5714285714285714</v>
      </c>
      <c r="I21" s="13">
        <v>156</v>
      </c>
      <c r="J21" s="3">
        <v>22</v>
      </c>
      <c r="K21" s="3">
        <v>22</v>
      </c>
      <c r="L21" s="3">
        <v>30</v>
      </c>
      <c r="M21" s="3">
        <f t="shared" si="3"/>
        <v>0.73333333333333328</v>
      </c>
      <c r="N21" s="3">
        <f t="shared" si="4"/>
        <v>0.73333333333333328</v>
      </c>
      <c r="O21" s="3">
        <v>18</v>
      </c>
      <c r="P21" s="3">
        <f t="shared" si="5"/>
        <v>0.6</v>
      </c>
      <c r="Q21" s="13">
        <v>103</v>
      </c>
      <c r="R21" s="3">
        <v>12</v>
      </c>
      <c r="S21" s="3">
        <v>14</v>
      </c>
      <c r="T21" s="3">
        <v>28</v>
      </c>
      <c r="U21" s="3">
        <f t="shared" si="6"/>
        <v>0.42857142857142855</v>
      </c>
      <c r="V21" s="3">
        <f t="shared" si="7"/>
        <v>0.5</v>
      </c>
      <c r="W21" s="3">
        <v>7</v>
      </c>
      <c r="X21" s="3">
        <f t="shared" si="8"/>
        <v>0.25</v>
      </c>
      <c r="Y21" s="13">
        <v>250</v>
      </c>
      <c r="Z21" s="3">
        <v>8</v>
      </c>
      <c r="AA21" s="3">
        <v>8</v>
      </c>
      <c r="AB21" s="3">
        <v>15</v>
      </c>
      <c r="AC21" s="3">
        <f t="shared" si="9"/>
        <v>0.53333333333333333</v>
      </c>
      <c r="AD21" s="3">
        <f t="shared" si="10"/>
        <v>0.53333333333333333</v>
      </c>
      <c r="AE21" s="3">
        <v>0</v>
      </c>
      <c r="AF21" s="3">
        <f t="shared" si="11"/>
        <v>0</v>
      </c>
      <c r="AG21" s="13">
        <v>229</v>
      </c>
      <c r="AH21" s="3">
        <v>4</v>
      </c>
      <c r="AI21" s="3">
        <v>3</v>
      </c>
      <c r="AJ21" s="3">
        <v>12</v>
      </c>
      <c r="AK21" s="3">
        <f t="shared" si="12"/>
        <v>0.33333333333333331</v>
      </c>
      <c r="AL21" s="3">
        <f t="shared" si="13"/>
        <v>0.25</v>
      </c>
      <c r="AM21" s="3">
        <v>0</v>
      </c>
      <c r="AN21" s="3">
        <f t="shared" si="14"/>
        <v>0</v>
      </c>
    </row>
    <row r="22" spans="1:50" x14ac:dyDescent="0.2">
      <c r="A22" s="13">
        <v>116</v>
      </c>
      <c r="B22" s="3">
        <v>0</v>
      </c>
      <c r="C22" s="3">
        <v>6</v>
      </c>
      <c r="D22" s="3">
        <v>10</v>
      </c>
      <c r="E22" s="3">
        <f t="shared" si="0"/>
        <v>0</v>
      </c>
      <c r="F22" s="3">
        <f t="shared" si="1"/>
        <v>0.6</v>
      </c>
      <c r="G22" s="3">
        <v>0</v>
      </c>
      <c r="H22" s="3">
        <f t="shared" si="2"/>
        <v>0</v>
      </c>
      <c r="I22" s="13">
        <v>92</v>
      </c>
      <c r="J22" s="3">
        <v>16</v>
      </c>
      <c r="K22" s="3">
        <v>10</v>
      </c>
      <c r="L22" s="3">
        <v>21</v>
      </c>
      <c r="M22" s="3">
        <f t="shared" si="3"/>
        <v>0.76190476190476186</v>
      </c>
      <c r="N22" s="3">
        <f t="shared" si="4"/>
        <v>0.47619047619047616</v>
      </c>
      <c r="O22" s="3">
        <v>1</v>
      </c>
      <c r="P22" s="3">
        <f t="shared" si="5"/>
        <v>4.7619047619047616E-2</v>
      </c>
      <c r="Q22" s="13">
        <v>105</v>
      </c>
      <c r="R22" s="3">
        <v>6</v>
      </c>
      <c r="S22" s="3">
        <v>4</v>
      </c>
      <c r="T22" s="3">
        <v>13</v>
      </c>
      <c r="U22" s="3">
        <f t="shared" si="6"/>
        <v>0.46153846153846156</v>
      </c>
      <c r="V22" s="3">
        <f t="shared" si="7"/>
        <v>0.30769230769230771</v>
      </c>
      <c r="W22" s="3">
        <v>0</v>
      </c>
      <c r="X22" s="3">
        <f t="shared" si="8"/>
        <v>0</v>
      </c>
      <c r="Y22" s="13">
        <v>248</v>
      </c>
      <c r="Z22" s="3">
        <v>24</v>
      </c>
      <c r="AA22" s="3">
        <v>24</v>
      </c>
      <c r="AB22" s="3">
        <v>29</v>
      </c>
      <c r="AC22" s="3">
        <f t="shared" si="9"/>
        <v>0.82758620689655171</v>
      </c>
      <c r="AD22" s="3">
        <f t="shared" si="10"/>
        <v>0.82758620689655171</v>
      </c>
      <c r="AE22" s="3">
        <v>15</v>
      </c>
      <c r="AF22" s="3">
        <f t="shared" si="11"/>
        <v>0.51724137931034486</v>
      </c>
      <c r="AG22" s="13">
        <v>200</v>
      </c>
      <c r="AH22" s="5">
        <v>3</v>
      </c>
      <c r="AI22" s="5">
        <v>0</v>
      </c>
      <c r="AJ22" s="5">
        <v>8</v>
      </c>
      <c r="AK22" s="3">
        <f t="shared" si="12"/>
        <v>0.375</v>
      </c>
      <c r="AL22" s="3">
        <f t="shared" si="13"/>
        <v>0</v>
      </c>
      <c r="AM22" s="5">
        <v>0</v>
      </c>
      <c r="AN22" s="3">
        <f t="shared" si="14"/>
        <v>0</v>
      </c>
    </row>
    <row r="23" spans="1:50" x14ac:dyDescent="0.2">
      <c r="A23" s="13">
        <v>117</v>
      </c>
      <c r="B23" s="3">
        <v>10</v>
      </c>
      <c r="C23" s="3">
        <v>12</v>
      </c>
      <c r="D23" s="3">
        <v>14</v>
      </c>
      <c r="E23" s="3">
        <f t="shared" si="0"/>
        <v>0.7142857142857143</v>
      </c>
      <c r="F23" s="3">
        <f t="shared" si="1"/>
        <v>0.8571428571428571</v>
      </c>
      <c r="G23" s="3">
        <v>5</v>
      </c>
      <c r="H23" s="3">
        <f t="shared" si="2"/>
        <v>0.35714285714285715</v>
      </c>
      <c r="I23" s="13">
        <v>137</v>
      </c>
      <c r="J23" s="3">
        <v>21</v>
      </c>
      <c r="K23" s="3">
        <v>14</v>
      </c>
      <c r="L23" s="3">
        <v>27</v>
      </c>
      <c r="M23" s="3">
        <f t="shared" si="3"/>
        <v>0.77777777777777779</v>
      </c>
      <c r="N23" s="3">
        <f t="shared" si="4"/>
        <v>0.51851851851851849</v>
      </c>
      <c r="O23" s="3">
        <v>8</v>
      </c>
      <c r="P23" s="3">
        <f t="shared" si="5"/>
        <v>0.29629629629629628</v>
      </c>
      <c r="Q23" s="13">
        <v>146</v>
      </c>
      <c r="R23" s="3">
        <v>6</v>
      </c>
      <c r="S23" s="3">
        <v>1</v>
      </c>
      <c r="T23" s="3">
        <v>13</v>
      </c>
      <c r="U23" s="3">
        <f t="shared" si="6"/>
        <v>0.46153846153846156</v>
      </c>
      <c r="V23" s="3">
        <f t="shared" si="7"/>
        <v>7.6923076923076927E-2</v>
      </c>
      <c r="W23" s="3">
        <v>0</v>
      </c>
      <c r="X23" s="3">
        <f t="shared" si="8"/>
        <v>0</v>
      </c>
      <c r="Y23" s="13">
        <v>216</v>
      </c>
      <c r="Z23" s="5">
        <v>16</v>
      </c>
      <c r="AA23" s="5">
        <v>14</v>
      </c>
      <c r="AB23" s="5">
        <v>19</v>
      </c>
      <c r="AC23" s="3">
        <f t="shared" si="9"/>
        <v>0.84210526315789469</v>
      </c>
      <c r="AD23" s="3">
        <f t="shared" si="10"/>
        <v>0.73684210526315785</v>
      </c>
      <c r="AE23" s="5">
        <v>4</v>
      </c>
      <c r="AF23" s="3">
        <f t="shared" si="11"/>
        <v>0.21052631578947367</v>
      </c>
      <c r="AG23" s="13">
        <v>230</v>
      </c>
      <c r="AH23" s="3">
        <v>8</v>
      </c>
      <c r="AI23" s="3">
        <v>6</v>
      </c>
      <c r="AJ23" s="3">
        <v>15</v>
      </c>
      <c r="AK23" s="3">
        <f t="shared" si="12"/>
        <v>0.53333333333333333</v>
      </c>
      <c r="AL23" s="3">
        <f t="shared" si="13"/>
        <v>0.4</v>
      </c>
      <c r="AM23" s="3">
        <v>0</v>
      </c>
      <c r="AN23" s="3">
        <f t="shared" si="14"/>
        <v>0</v>
      </c>
    </row>
    <row r="24" spans="1:50" x14ac:dyDescent="0.2">
      <c r="A24" s="13">
        <v>118</v>
      </c>
      <c r="B24" s="3">
        <v>8</v>
      </c>
      <c r="C24" s="3">
        <v>20</v>
      </c>
      <c r="D24" s="3">
        <v>24</v>
      </c>
      <c r="E24" s="3">
        <f t="shared" si="0"/>
        <v>0.33333333333333331</v>
      </c>
      <c r="F24" s="3">
        <f t="shared" si="1"/>
        <v>0.83333333333333337</v>
      </c>
      <c r="G24" s="3">
        <v>21</v>
      </c>
      <c r="H24" s="3">
        <f t="shared" si="2"/>
        <v>0.875</v>
      </c>
      <c r="I24" s="13">
        <v>91</v>
      </c>
      <c r="J24" s="7">
        <v>18</v>
      </c>
      <c r="K24" s="7">
        <v>17</v>
      </c>
      <c r="L24" s="7">
        <v>23</v>
      </c>
      <c r="M24" s="3">
        <f t="shared" si="3"/>
        <v>0.78260869565217395</v>
      </c>
      <c r="N24" s="3">
        <f t="shared" si="4"/>
        <v>0.73913043478260865</v>
      </c>
      <c r="O24" s="7">
        <v>0</v>
      </c>
      <c r="P24" s="3">
        <f t="shared" si="5"/>
        <v>0</v>
      </c>
      <c r="Q24" s="13">
        <v>144</v>
      </c>
      <c r="R24" s="3">
        <v>8</v>
      </c>
      <c r="S24" s="3">
        <v>3</v>
      </c>
      <c r="T24" s="3">
        <v>17</v>
      </c>
      <c r="U24" s="3">
        <f t="shared" si="6"/>
        <v>0.47058823529411764</v>
      </c>
      <c r="V24" s="3">
        <f t="shared" si="7"/>
        <v>0.17647058823529413</v>
      </c>
      <c r="W24" s="3">
        <v>2</v>
      </c>
      <c r="X24" s="3">
        <f t="shared" si="8"/>
        <v>0.11764705882352941</v>
      </c>
      <c r="Y24" s="13">
        <v>244</v>
      </c>
      <c r="Z24" s="3">
        <v>14</v>
      </c>
      <c r="AA24" s="3">
        <v>0</v>
      </c>
      <c r="AB24" s="3">
        <v>16</v>
      </c>
      <c r="AC24" s="3">
        <f t="shared" si="9"/>
        <v>0.875</v>
      </c>
      <c r="AD24" s="3">
        <f t="shared" si="10"/>
        <v>0</v>
      </c>
      <c r="AE24" s="2">
        <v>1</v>
      </c>
      <c r="AF24" s="3">
        <f t="shared" si="11"/>
        <v>6.25E-2</v>
      </c>
      <c r="AG24" s="13">
        <v>232</v>
      </c>
      <c r="AH24" s="3">
        <v>8</v>
      </c>
      <c r="AI24" s="3">
        <v>14</v>
      </c>
      <c r="AJ24" s="3">
        <v>15</v>
      </c>
      <c r="AK24" s="3">
        <f t="shared" si="12"/>
        <v>0.53333333333333333</v>
      </c>
      <c r="AL24" s="3">
        <f t="shared" si="13"/>
        <v>0.93333333333333335</v>
      </c>
      <c r="AM24" s="3">
        <v>2</v>
      </c>
      <c r="AN24" s="3">
        <f t="shared" si="14"/>
        <v>0.13333333333333333</v>
      </c>
    </row>
    <row r="25" spans="1:50" x14ac:dyDescent="0.2">
      <c r="A25" s="12">
        <v>131</v>
      </c>
      <c r="B25" s="7">
        <v>2</v>
      </c>
      <c r="C25" s="7">
        <v>2</v>
      </c>
      <c r="D25" s="7">
        <v>3</v>
      </c>
      <c r="E25" s="3">
        <f t="shared" si="0"/>
        <v>0.66666666666666663</v>
      </c>
      <c r="F25" s="3">
        <f t="shared" si="1"/>
        <v>0.66666666666666663</v>
      </c>
      <c r="G25" s="7">
        <v>0</v>
      </c>
      <c r="H25" s="3">
        <f t="shared" si="2"/>
        <v>0</v>
      </c>
      <c r="I25" s="13">
        <v>139</v>
      </c>
      <c r="J25" s="3">
        <v>8</v>
      </c>
      <c r="K25" s="3">
        <v>7</v>
      </c>
      <c r="L25" s="3">
        <v>10</v>
      </c>
      <c r="M25" s="3">
        <f t="shared" si="3"/>
        <v>0.8</v>
      </c>
      <c r="N25" s="3">
        <f t="shared" si="4"/>
        <v>0.7</v>
      </c>
      <c r="O25" s="3">
        <v>0</v>
      </c>
      <c r="P25" s="3">
        <f t="shared" si="5"/>
        <v>0</v>
      </c>
      <c r="Q25" s="13">
        <v>99</v>
      </c>
      <c r="R25" s="3">
        <v>6</v>
      </c>
      <c r="S25" s="3">
        <v>0</v>
      </c>
      <c r="T25" s="3">
        <v>12</v>
      </c>
      <c r="U25" s="3">
        <f t="shared" si="6"/>
        <v>0.5</v>
      </c>
      <c r="V25" s="3">
        <f t="shared" si="7"/>
        <v>0</v>
      </c>
      <c r="W25" s="3">
        <v>0</v>
      </c>
      <c r="X25" s="3">
        <f t="shared" si="8"/>
        <v>0</v>
      </c>
      <c r="Y25" s="13">
        <v>245</v>
      </c>
      <c r="Z25" s="3">
        <v>17</v>
      </c>
      <c r="AA25" s="3">
        <v>17</v>
      </c>
      <c r="AB25" s="3">
        <v>19</v>
      </c>
      <c r="AC25" s="3">
        <f t="shared" si="9"/>
        <v>0.89473684210526316</v>
      </c>
      <c r="AD25" s="3">
        <f t="shared" si="10"/>
        <v>0.89473684210526316</v>
      </c>
      <c r="AE25" s="3">
        <v>3</v>
      </c>
      <c r="AF25" s="3">
        <f t="shared" si="11"/>
        <v>0.15789473684210525</v>
      </c>
      <c r="AG25" s="13">
        <v>225</v>
      </c>
      <c r="AH25" s="3">
        <v>4</v>
      </c>
      <c r="AI25" s="3">
        <v>3</v>
      </c>
      <c r="AJ25" s="3">
        <v>7</v>
      </c>
      <c r="AK25" s="3">
        <f t="shared" si="12"/>
        <v>0.5714285714285714</v>
      </c>
      <c r="AL25" s="3">
        <f t="shared" si="13"/>
        <v>0.42857142857142855</v>
      </c>
      <c r="AM25" s="3">
        <v>0</v>
      </c>
      <c r="AN25" s="3">
        <f t="shared" si="14"/>
        <v>0</v>
      </c>
    </row>
    <row r="26" spans="1:50" x14ac:dyDescent="0.2">
      <c r="A26" s="12">
        <v>133</v>
      </c>
      <c r="B26" s="6">
        <v>2</v>
      </c>
      <c r="C26" s="6">
        <v>4</v>
      </c>
      <c r="D26" s="6">
        <v>16</v>
      </c>
      <c r="E26" s="3">
        <f t="shared" si="0"/>
        <v>0.125</v>
      </c>
      <c r="F26" s="3">
        <f t="shared" si="1"/>
        <v>0.25</v>
      </c>
      <c r="G26" s="6">
        <v>0</v>
      </c>
      <c r="H26" s="3">
        <f t="shared" si="2"/>
        <v>0</v>
      </c>
      <c r="M26" s="2">
        <f>AVERAGE(M7:M25)</f>
        <v>0.41028177861533627</v>
      </c>
      <c r="N26" s="2">
        <f t="shared" ref="N26:P26" si="15">AVERAGE(N7:N25)</f>
        <v>0.38000037377308876</v>
      </c>
      <c r="O26" s="2"/>
      <c r="P26" s="2">
        <f t="shared" si="15"/>
        <v>0.13936399571074495</v>
      </c>
      <c r="Q26" s="13">
        <v>100</v>
      </c>
      <c r="R26" s="3">
        <v>10</v>
      </c>
      <c r="S26" s="3">
        <v>4</v>
      </c>
      <c r="T26" s="3">
        <v>17</v>
      </c>
      <c r="U26" s="3">
        <f t="shared" si="6"/>
        <v>0.58823529411764708</v>
      </c>
      <c r="V26" s="3">
        <f t="shared" si="7"/>
        <v>0.23529411764705882</v>
      </c>
      <c r="W26" s="3">
        <v>3</v>
      </c>
      <c r="X26" s="3">
        <f t="shared" si="8"/>
        <v>0.17647058823529413</v>
      </c>
      <c r="Y26" s="13">
        <v>249</v>
      </c>
      <c r="Z26" s="3">
        <v>21</v>
      </c>
      <c r="AA26" s="3">
        <v>21</v>
      </c>
      <c r="AB26" s="3">
        <v>23</v>
      </c>
      <c r="AC26" s="3">
        <f t="shared" si="9"/>
        <v>0.91304347826086951</v>
      </c>
      <c r="AD26" s="3">
        <f t="shared" si="10"/>
        <v>0.91304347826086951</v>
      </c>
      <c r="AE26" s="3">
        <v>2</v>
      </c>
      <c r="AF26" s="3">
        <f t="shared" si="11"/>
        <v>8.6956521739130432E-2</v>
      </c>
      <c r="AG26" s="13">
        <v>635</v>
      </c>
      <c r="AH26" s="3">
        <v>9</v>
      </c>
      <c r="AI26" s="3">
        <v>3</v>
      </c>
      <c r="AJ26" s="3">
        <v>15</v>
      </c>
      <c r="AK26" s="3">
        <f t="shared" si="12"/>
        <v>0.6</v>
      </c>
      <c r="AL26" s="3">
        <f t="shared" si="13"/>
        <v>0.2</v>
      </c>
      <c r="AM26" s="3">
        <v>0</v>
      </c>
      <c r="AN26" s="3">
        <f t="shared" si="14"/>
        <v>0</v>
      </c>
    </row>
    <row r="27" spans="1:50" x14ac:dyDescent="0.2">
      <c r="A27" s="12">
        <v>134</v>
      </c>
      <c r="B27" s="7">
        <v>17</v>
      </c>
      <c r="C27" s="7">
        <v>12</v>
      </c>
      <c r="D27" s="7">
        <v>24</v>
      </c>
      <c r="E27" s="3">
        <f t="shared" si="0"/>
        <v>0.70833333333333337</v>
      </c>
      <c r="F27" s="3">
        <f t="shared" si="1"/>
        <v>0.5</v>
      </c>
      <c r="G27" s="7">
        <v>12</v>
      </c>
      <c r="H27" s="3">
        <f t="shared" si="2"/>
        <v>0.5</v>
      </c>
      <c r="Q27" s="13">
        <v>129</v>
      </c>
      <c r="R27" s="3">
        <v>9</v>
      </c>
      <c r="S27" s="3">
        <v>8</v>
      </c>
      <c r="T27" s="3">
        <v>15</v>
      </c>
      <c r="U27" s="3">
        <f t="shared" si="6"/>
        <v>0.6</v>
      </c>
      <c r="V27" s="3">
        <f t="shared" si="7"/>
        <v>0.53333333333333333</v>
      </c>
      <c r="W27" s="3">
        <v>3</v>
      </c>
      <c r="X27" s="3">
        <f t="shared" si="8"/>
        <v>0.2</v>
      </c>
      <c r="Y27" s="13">
        <v>214</v>
      </c>
      <c r="Z27" s="5">
        <v>29</v>
      </c>
      <c r="AA27" s="5">
        <v>29</v>
      </c>
      <c r="AB27" s="5">
        <v>31</v>
      </c>
      <c r="AC27" s="3">
        <f t="shared" si="9"/>
        <v>0.93548387096774188</v>
      </c>
      <c r="AD27" s="3">
        <f t="shared" si="10"/>
        <v>0.93548387096774188</v>
      </c>
      <c r="AE27" s="5">
        <v>30</v>
      </c>
      <c r="AF27" s="3">
        <f t="shared" si="11"/>
        <v>0.967741935483871</v>
      </c>
      <c r="AG27" s="13">
        <v>580</v>
      </c>
      <c r="AH27" s="3">
        <v>20</v>
      </c>
      <c r="AI27" s="3">
        <v>15</v>
      </c>
      <c r="AJ27" s="3">
        <v>24</v>
      </c>
      <c r="AK27" s="3">
        <f t="shared" si="12"/>
        <v>0.83333333333333337</v>
      </c>
      <c r="AL27" s="3">
        <f t="shared" si="13"/>
        <v>0.625</v>
      </c>
      <c r="AM27" s="3">
        <v>6</v>
      </c>
      <c r="AN27" s="3">
        <f t="shared" si="14"/>
        <v>0.25</v>
      </c>
    </row>
    <row r="28" spans="1:50" x14ac:dyDescent="0.2">
      <c r="A28" s="12">
        <v>135</v>
      </c>
      <c r="B28" s="7">
        <v>0</v>
      </c>
      <c r="C28" s="7">
        <v>0</v>
      </c>
      <c r="D28" s="7">
        <v>8</v>
      </c>
      <c r="E28" s="3">
        <f t="shared" si="0"/>
        <v>0</v>
      </c>
      <c r="F28" s="3">
        <f t="shared" si="1"/>
        <v>0</v>
      </c>
      <c r="G28" s="7">
        <v>0</v>
      </c>
      <c r="H28" s="3">
        <f t="shared" si="2"/>
        <v>0</v>
      </c>
      <c r="Q28" s="13">
        <v>95</v>
      </c>
      <c r="R28" s="3">
        <v>15</v>
      </c>
      <c r="S28" s="3">
        <v>4</v>
      </c>
      <c r="T28" s="3">
        <v>20</v>
      </c>
      <c r="U28" s="3">
        <f t="shared" si="6"/>
        <v>0.75</v>
      </c>
      <c r="V28" s="3">
        <f t="shared" si="7"/>
        <v>0.2</v>
      </c>
      <c r="W28" s="3">
        <v>7</v>
      </c>
      <c r="X28" s="3">
        <f t="shared" si="8"/>
        <v>0.35</v>
      </c>
      <c r="Y28" s="13">
        <v>633</v>
      </c>
      <c r="Z28" s="3">
        <v>15</v>
      </c>
      <c r="AA28" s="3">
        <v>12</v>
      </c>
      <c r="AB28" s="3">
        <v>16</v>
      </c>
      <c r="AC28" s="3">
        <f t="shared" si="9"/>
        <v>0.9375</v>
      </c>
      <c r="AD28" s="3">
        <f t="shared" si="10"/>
        <v>0.75</v>
      </c>
      <c r="AE28" s="3">
        <v>0</v>
      </c>
      <c r="AF28" s="3">
        <f t="shared" si="11"/>
        <v>0</v>
      </c>
      <c r="AG28" s="13">
        <v>196</v>
      </c>
      <c r="AH28" s="5">
        <v>12</v>
      </c>
      <c r="AI28" s="5">
        <v>5</v>
      </c>
      <c r="AJ28" s="5">
        <v>13</v>
      </c>
      <c r="AK28" s="3">
        <f t="shared" si="12"/>
        <v>0.92307692307692313</v>
      </c>
      <c r="AL28" s="3">
        <f t="shared" si="13"/>
        <v>0.38461538461538464</v>
      </c>
      <c r="AM28" s="5">
        <v>6</v>
      </c>
      <c r="AN28" s="3">
        <f t="shared" si="14"/>
        <v>0.46153846153846156</v>
      </c>
    </row>
    <row r="29" spans="1:50" x14ac:dyDescent="0.2">
      <c r="A29" s="12">
        <v>136</v>
      </c>
      <c r="B29" s="5">
        <v>0</v>
      </c>
      <c r="C29" s="5">
        <v>0</v>
      </c>
      <c r="D29" s="5">
        <v>5</v>
      </c>
      <c r="E29" s="5">
        <f t="shared" si="0"/>
        <v>0</v>
      </c>
      <c r="F29" s="5">
        <f t="shared" si="1"/>
        <v>0</v>
      </c>
      <c r="G29" s="5">
        <v>0</v>
      </c>
      <c r="H29" s="5">
        <f t="shared" si="2"/>
        <v>0</v>
      </c>
      <c r="Q29" s="13">
        <v>127</v>
      </c>
      <c r="R29" s="3">
        <v>24</v>
      </c>
      <c r="S29" s="3">
        <v>25</v>
      </c>
      <c r="T29" s="3">
        <v>32</v>
      </c>
      <c r="U29" s="3">
        <f t="shared" si="6"/>
        <v>0.75</v>
      </c>
      <c r="V29" s="3">
        <f t="shared" si="7"/>
        <v>0.78125</v>
      </c>
      <c r="W29" s="3">
        <v>23</v>
      </c>
      <c r="X29" s="3">
        <f t="shared" si="8"/>
        <v>0.71875</v>
      </c>
      <c r="Y29" s="13">
        <v>215</v>
      </c>
      <c r="Z29" s="5">
        <v>2</v>
      </c>
      <c r="AA29" s="5">
        <v>0</v>
      </c>
      <c r="AB29" s="5">
        <v>2</v>
      </c>
      <c r="AC29" s="3">
        <f t="shared" si="9"/>
        <v>1</v>
      </c>
      <c r="AD29" s="3">
        <f t="shared" si="10"/>
        <v>0</v>
      </c>
      <c r="AE29" s="5">
        <v>0</v>
      </c>
      <c r="AF29" s="3">
        <f t="shared" si="11"/>
        <v>0</v>
      </c>
      <c r="AG29" s="13">
        <v>224</v>
      </c>
      <c r="AH29" s="3">
        <v>4</v>
      </c>
      <c r="AI29" s="3">
        <v>4</v>
      </c>
      <c r="AJ29" s="3">
        <v>4</v>
      </c>
      <c r="AK29" s="3">
        <f t="shared" si="12"/>
        <v>1</v>
      </c>
      <c r="AL29" s="3">
        <f t="shared" si="13"/>
        <v>1</v>
      </c>
      <c r="AM29" s="3">
        <v>4</v>
      </c>
      <c r="AN29" s="3">
        <f t="shared" si="14"/>
        <v>1</v>
      </c>
    </row>
    <row r="30" spans="1:50" x14ac:dyDescent="0.2">
      <c r="A30" s="12">
        <v>149</v>
      </c>
      <c r="B30" s="6">
        <v>13</v>
      </c>
      <c r="C30" s="6">
        <v>13</v>
      </c>
      <c r="D30" s="6">
        <v>15</v>
      </c>
      <c r="E30" s="3">
        <f t="shared" si="0"/>
        <v>0.8666666666666667</v>
      </c>
      <c r="F30" s="3">
        <f t="shared" si="1"/>
        <v>0.8666666666666667</v>
      </c>
      <c r="G30" s="6">
        <v>4</v>
      </c>
      <c r="H30" s="3">
        <f t="shared" si="2"/>
        <v>0.26666666666666666</v>
      </c>
      <c r="Q30" s="13">
        <v>102</v>
      </c>
      <c r="R30" s="3">
        <v>14</v>
      </c>
      <c r="S30" s="3">
        <v>12</v>
      </c>
      <c r="T30" s="3">
        <v>18</v>
      </c>
      <c r="U30" s="3">
        <f t="shared" si="6"/>
        <v>0.77777777777777779</v>
      </c>
      <c r="V30" s="3">
        <f t="shared" si="7"/>
        <v>0.66666666666666663</v>
      </c>
      <c r="W30" s="3">
        <v>5</v>
      </c>
      <c r="X30" s="3">
        <f t="shared" si="8"/>
        <v>0.27777777777777779</v>
      </c>
      <c r="Y30" s="13">
        <v>247</v>
      </c>
      <c r="Z30" s="3">
        <v>14</v>
      </c>
      <c r="AA30" s="3">
        <v>14</v>
      </c>
      <c r="AB30" s="3">
        <v>14</v>
      </c>
      <c r="AC30" s="3">
        <f t="shared" si="9"/>
        <v>1</v>
      </c>
      <c r="AD30" s="3">
        <f t="shared" si="10"/>
        <v>1</v>
      </c>
      <c r="AE30" s="3">
        <v>6</v>
      </c>
      <c r="AF30" s="3">
        <f t="shared" si="11"/>
        <v>0.42857142857142855</v>
      </c>
      <c r="AG30" s="13">
        <v>227</v>
      </c>
      <c r="AH30" s="3">
        <v>16</v>
      </c>
      <c r="AI30" s="3">
        <v>16</v>
      </c>
      <c r="AJ30" s="3">
        <v>16</v>
      </c>
      <c r="AK30" s="3">
        <f t="shared" si="12"/>
        <v>1</v>
      </c>
      <c r="AL30" s="3">
        <f t="shared" si="13"/>
        <v>1</v>
      </c>
      <c r="AM30" s="3">
        <v>6</v>
      </c>
      <c r="AN30" s="3">
        <f t="shared" si="14"/>
        <v>0.375</v>
      </c>
    </row>
    <row r="31" spans="1:50" x14ac:dyDescent="0.2">
      <c r="A31" s="12">
        <v>150</v>
      </c>
      <c r="B31" s="6">
        <v>0</v>
      </c>
      <c r="C31" s="6">
        <v>0</v>
      </c>
      <c r="D31" s="6">
        <v>4</v>
      </c>
      <c r="E31" s="3">
        <f t="shared" si="0"/>
        <v>0</v>
      </c>
      <c r="F31" s="3">
        <f t="shared" si="1"/>
        <v>0</v>
      </c>
      <c r="G31" s="6">
        <v>0</v>
      </c>
      <c r="H31" s="3">
        <f t="shared" si="2"/>
        <v>0</v>
      </c>
      <c r="Q31" s="13">
        <v>147</v>
      </c>
      <c r="R31" s="3">
        <v>14</v>
      </c>
      <c r="S31" s="3">
        <v>14</v>
      </c>
      <c r="T31" s="3">
        <v>16</v>
      </c>
      <c r="U31" s="3">
        <f t="shared" si="6"/>
        <v>0.875</v>
      </c>
      <c r="V31" s="3">
        <f t="shared" si="7"/>
        <v>0.875</v>
      </c>
      <c r="W31" s="3">
        <v>9</v>
      </c>
      <c r="X31" s="3">
        <f t="shared" si="8"/>
        <v>0.5625</v>
      </c>
      <c r="Y31" s="13"/>
      <c r="AC31" s="2">
        <f>AVERAGE(AC7:AC30)</f>
        <v>0.41420880070599481</v>
      </c>
      <c r="AD31" s="2">
        <f t="shared" ref="AD31:AF31" si="16">AVERAGE(AD7:AD30)</f>
        <v>0.35537839134926968</v>
      </c>
      <c r="AE31" s="2">
        <f t="shared" si="16"/>
        <v>2.75</v>
      </c>
      <c r="AF31" s="2">
        <f t="shared" si="16"/>
        <v>0.11172634657234808</v>
      </c>
      <c r="AK31" s="2">
        <f>AVERAGE(AK7:AK30)</f>
        <v>0.32700112387612384</v>
      </c>
      <c r="AL31" s="2">
        <f t="shared" ref="AL31:AN31" si="17">AVERAGE(AL7:AL30)</f>
        <v>0.2363362332112332</v>
      </c>
      <c r="AM31" s="2"/>
      <c r="AN31" s="2">
        <f t="shared" si="17"/>
        <v>9.8904914529914525E-2</v>
      </c>
    </row>
    <row r="32" spans="1:50" x14ac:dyDescent="0.2">
      <c r="A32" s="12">
        <v>151</v>
      </c>
      <c r="B32" s="6">
        <v>13</v>
      </c>
      <c r="C32" s="6">
        <v>13</v>
      </c>
      <c r="D32" s="6">
        <v>13</v>
      </c>
      <c r="E32" s="3">
        <f t="shared" si="0"/>
        <v>1</v>
      </c>
      <c r="F32" s="3">
        <f t="shared" si="1"/>
        <v>1</v>
      </c>
      <c r="G32" s="6">
        <v>6</v>
      </c>
      <c r="H32" s="3">
        <f t="shared" si="2"/>
        <v>0.46153846153846156</v>
      </c>
      <c r="U32" s="2">
        <f>AVERAGE(U7:U31)</f>
        <v>0.34895875278228217</v>
      </c>
      <c r="V32" s="2">
        <f t="shared" ref="V32:X32" si="18">AVERAGE(V7:V31)</f>
        <v>0.2561209596356655</v>
      </c>
      <c r="W32" s="2"/>
      <c r="X32" s="2">
        <f t="shared" si="18"/>
        <v>0.18081050167814872</v>
      </c>
    </row>
    <row r="33" spans="1:9" x14ac:dyDescent="0.2">
      <c r="A33" s="12">
        <v>152</v>
      </c>
      <c r="B33" s="6">
        <v>0</v>
      </c>
      <c r="C33" s="6">
        <v>1</v>
      </c>
      <c r="D33" s="6">
        <v>12</v>
      </c>
      <c r="E33" s="3">
        <f t="shared" si="0"/>
        <v>0</v>
      </c>
      <c r="F33" s="3">
        <f t="shared" si="1"/>
        <v>8.3333333333333329E-2</v>
      </c>
      <c r="G33" s="6">
        <v>0</v>
      </c>
      <c r="H33" s="3">
        <f t="shared" si="2"/>
        <v>0</v>
      </c>
    </row>
    <row r="34" spans="1:9" x14ac:dyDescent="0.2">
      <c r="A34" s="12">
        <v>153</v>
      </c>
      <c r="B34" s="6">
        <v>0</v>
      </c>
      <c r="C34" s="6">
        <v>0</v>
      </c>
      <c r="D34" s="6">
        <v>11</v>
      </c>
      <c r="E34" s="3">
        <f t="shared" si="0"/>
        <v>0</v>
      </c>
      <c r="F34" s="3">
        <f t="shared" si="1"/>
        <v>0</v>
      </c>
      <c r="G34" s="6">
        <v>0</v>
      </c>
      <c r="H34" s="3">
        <f t="shared" si="2"/>
        <v>0</v>
      </c>
    </row>
    <row r="35" spans="1:9" x14ac:dyDescent="0.2">
      <c r="A35" s="13">
        <v>201</v>
      </c>
      <c r="B35" s="5">
        <v>0</v>
      </c>
      <c r="C35" s="5">
        <v>0</v>
      </c>
      <c r="D35" s="5">
        <v>10</v>
      </c>
      <c r="E35" s="3">
        <f t="shared" si="0"/>
        <v>0</v>
      </c>
      <c r="F35" s="3">
        <f t="shared" si="1"/>
        <v>0</v>
      </c>
      <c r="G35" s="5">
        <v>0</v>
      </c>
      <c r="H35" s="3">
        <f t="shared" si="2"/>
        <v>0</v>
      </c>
    </row>
    <row r="36" spans="1:9" x14ac:dyDescent="0.2">
      <c r="A36" s="13">
        <v>203</v>
      </c>
      <c r="B36" s="5">
        <v>2</v>
      </c>
      <c r="C36" s="5">
        <v>0</v>
      </c>
      <c r="D36" s="5">
        <v>12</v>
      </c>
      <c r="E36" s="3">
        <f t="shared" si="0"/>
        <v>0.16666666666666666</v>
      </c>
      <c r="F36" s="3">
        <f t="shared" si="1"/>
        <v>0</v>
      </c>
      <c r="G36" s="5">
        <v>0</v>
      </c>
      <c r="H36" s="3">
        <f t="shared" si="2"/>
        <v>0</v>
      </c>
    </row>
    <row r="37" spans="1:9" x14ac:dyDescent="0.2">
      <c r="A37" s="13">
        <v>204</v>
      </c>
      <c r="B37" s="5">
        <v>39</v>
      </c>
      <c r="C37" s="5">
        <v>39</v>
      </c>
      <c r="D37" s="5">
        <v>51</v>
      </c>
      <c r="E37" s="3">
        <f t="shared" si="0"/>
        <v>0.76470588235294112</v>
      </c>
      <c r="F37" s="3">
        <f t="shared" si="1"/>
        <v>0.76470588235294112</v>
      </c>
      <c r="G37" s="5">
        <v>51</v>
      </c>
      <c r="H37" s="3">
        <f t="shared" si="2"/>
        <v>1</v>
      </c>
    </row>
    <row r="38" spans="1:9" x14ac:dyDescent="0.2">
      <c r="A38" s="13">
        <v>205</v>
      </c>
      <c r="B38" s="5">
        <v>1</v>
      </c>
      <c r="C38" s="5">
        <v>1</v>
      </c>
      <c r="D38" s="5">
        <v>8</v>
      </c>
      <c r="E38" s="3">
        <f t="shared" si="0"/>
        <v>0.125</v>
      </c>
      <c r="F38" s="3">
        <f t="shared" si="1"/>
        <v>0.125</v>
      </c>
      <c r="G38" s="5">
        <v>0</v>
      </c>
      <c r="H38" s="3">
        <f t="shared" si="2"/>
        <v>0</v>
      </c>
    </row>
    <row r="39" spans="1:9" x14ac:dyDescent="0.2">
      <c r="A39" s="13">
        <v>206</v>
      </c>
      <c r="B39" s="5">
        <v>5</v>
      </c>
      <c r="C39" s="5">
        <v>20</v>
      </c>
      <c r="D39" s="5">
        <v>28</v>
      </c>
      <c r="E39" s="3">
        <f t="shared" si="0"/>
        <v>0.17857142857142858</v>
      </c>
      <c r="F39" s="3">
        <f t="shared" si="1"/>
        <v>0.7142857142857143</v>
      </c>
      <c r="G39" s="5">
        <v>21</v>
      </c>
      <c r="H39" s="3">
        <f t="shared" si="2"/>
        <v>0.75</v>
      </c>
    </row>
    <row r="40" spans="1:9" x14ac:dyDescent="0.2">
      <c r="A40" s="13">
        <v>207</v>
      </c>
      <c r="B40" s="5">
        <v>11</v>
      </c>
      <c r="C40" s="5">
        <v>9</v>
      </c>
      <c r="D40" s="5">
        <v>16</v>
      </c>
      <c r="E40" s="3">
        <f t="shared" si="0"/>
        <v>0.6875</v>
      </c>
      <c r="F40" s="3">
        <f t="shared" si="1"/>
        <v>0.5625</v>
      </c>
      <c r="G40" s="5">
        <v>1</v>
      </c>
      <c r="H40" s="3">
        <f t="shared" si="2"/>
        <v>6.25E-2</v>
      </c>
    </row>
    <row r="41" spans="1:9" x14ac:dyDescent="0.2">
      <c r="A41" s="13">
        <v>208</v>
      </c>
      <c r="B41" s="5">
        <v>15</v>
      </c>
      <c r="C41" s="5">
        <v>2</v>
      </c>
      <c r="D41" s="5">
        <v>18</v>
      </c>
      <c r="E41" s="3">
        <f t="shared" si="0"/>
        <v>0.83333333333333337</v>
      </c>
      <c r="F41" s="3">
        <f t="shared" si="1"/>
        <v>0.1111111111111111</v>
      </c>
      <c r="G41" s="5">
        <v>1</v>
      </c>
      <c r="H41" s="3">
        <f t="shared" si="2"/>
        <v>5.5555555555555552E-2</v>
      </c>
    </row>
    <row r="42" spans="1:9" x14ac:dyDescent="0.2">
      <c r="A42" s="13">
        <v>209</v>
      </c>
      <c r="B42" s="5">
        <v>16</v>
      </c>
      <c r="C42" s="5">
        <v>4</v>
      </c>
      <c r="D42" s="5">
        <v>16</v>
      </c>
      <c r="E42" s="3">
        <f t="shared" si="0"/>
        <v>1</v>
      </c>
      <c r="F42" s="3">
        <f t="shared" si="1"/>
        <v>0.25</v>
      </c>
      <c r="G42" s="5">
        <v>4</v>
      </c>
      <c r="H42" s="3">
        <f t="shared" si="2"/>
        <v>0.25</v>
      </c>
    </row>
    <row r="43" spans="1:9" x14ac:dyDescent="0.2">
      <c r="A43" s="13">
        <v>210</v>
      </c>
      <c r="B43" s="5">
        <v>8</v>
      </c>
      <c r="C43" s="5">
        <v>8</v>
      </c>
      <c r="D43" s="5">
        <v>12</v>
      </c>
      <c r="E43" s="3">
        <f t="shared" si="0"/>
        <v>0.66666666666666663</v>
      </c>
      <c r="F43" s="3">
        <f t="shared" si="1"/>
        <v>0.66666666666666663</v>
      </c>
      <c r="G43" s="5">
        <v>7</v>
      </c>
      <c r="H43" s="3">
        <f t="shared" si="2"/>
        <v>0.58333333333333337</v>
      </c>
    </row>
    <row r="44" spans="1:9" x14ac:dyDescent="0.2">
      <c r="A44" s="13">
        <v>233</v>
      </c>
      <c r="B44" s="3">
        <v>0</v>
      </c>
      <c r="C44" s="3">
        <v>0</v>
      </c>
      <c r="D44" s="3">
        <v>12</v>
      </c>
      <c r="E44" s="3">
        <f t="shared" si="0"/>
        <v>0</v>
      </c>
      <c r="F44" s="3">
        <f t="shared" si="1"/>
        <v>0</v>
      </c>
      <c r="G44" s="3">
        <v>0</v>
      </c>
      <c r="H44" s="3">
        <f t="shared" si="2"/>
        <v>0</v>
      </c>
    </row>
    <row r="45" spans="1:9" x14ac:dyDescent="0.2">
      <c r="A45" s="13">
        <v>234</v>
      </c>
      <c r="B45" s="3">
        <v>12</v>
      </c>
      <c r="C45" s="3">
        <v>12</v>
      </c>
      <c r="D45" s="3">
        <v>13</v>
      </c>
      <c r="E45" s="3">
        <f t="shared" si="0"/>
        <v>0.92307692307692313</v>
      </c>
      <c r="F45" s="3">
        <f t="shared" si="1"/>
        <v>0.92307692307692313</v>
      </c>
      <c r="G45" s="3">
        <v>8</v>
      </c>
      <c r="H45" s="3">
        <f t="shared" si="2"/>
        <v>0.61538461538461542</v>
      </c>
    </row>
    <row r="46" spans="1:9" x14ac:dyDescent="0.2">
      <c r="A46" s="13">
        <v>235</v>
      </c>
      <c r="B46" s="3">
        <v>8</v>
      </c>
      <c r="C46" s="3">
        <v>0</v>
      </c>
      <c r="D46" s="3">
        <v>8</v>
      </c>
      <c r="E46" s="3">
        <f t="shared" si="0"/>
        <v>1</v>
      </c>
      <c r="F46" s="3">
        <f t="shared" si="1"/>
        <v>0</v>
      </c>
      <c r="G46" s="3">
        <v>0</v>
      </c>
      <c r="H46" s="3">
        <f t="shared" si="2"/>
        <v>0</v>
      </c>
    </row>
    <row r="47" spans="1:9" x14ac:dyDescent="0.2">
      <c r="A47" s="13">
        <v>236</v>
      </c>
      <c r="B47" s="3">
        <v>0</v>
      </c>
      <c r="C47" s="3">
        <v>0</v>
      </c>
      <c r="D47" s="3">
        <v>11</v>
      </c>
      <c r="E47" s="3">
        <f t="shared" si="0"/>
        <v>0</v>
      </c>
      <c r="F47" s="3">
        <f t="shared" si="1"/>
        <v>0</v>
      </c>
      <c r="G47" s="3">
        <v>0</v>
      </c>
      <c r="H47" s="3">
        <f t="shared" si="2"/>
        <v>0</v>
      </c>
    </row>
    <row r="48" spans="1:9" x14ac:dyDescent="0.2">
      <c r="A48" s="13">
        <v>237</v>
      </c>
      <c r="B48" s="3">
        <v>7</v>
      </c>
      <c r="C48" s="3">
        <v>17</v>
      </c>
      <c r="D48" s="3">
        <v>17</v>
      </c>
      <c r="E48" s="3">
        <f t="shared" si="0"/>
        <v>0.41176470588235292</v>
      </c>
      <c r="F48" s="3">
        <f t="shared" si="1"/>
        <v>1</v>
      </c>
      <c r="G48" s="3">
        <v>3</v>
      </c>
      <c r="H48" s="3">
        <f t="shared" si="2"/>
        <v>0.17647058823529413</v>
      </c>
      <c r="I48" s="5"/>
    </row>
    <row r="49" spans="1:8" x14ac:dyDescent="0.2">
      <c r="A49" s="12"/>
      <c r="B49"/>
      <c r="C49"/>
      <c r="D49"/>
      <c r="E49" s="2">
        <f>AVERAGE(E7:E48)</f>
        <v>0.44411670456838526</v>
      </c>
      <c r="F49" s="2">
        <f>AVERAGE(F7:F48)</f>
        <v>0.39079281090835705</v>
      </c>
      <c r="G49" s="2"/>
      <c r="H49" s="2">
        <f>AVERAGE(H7:H48)</f>
        <v>0.27466542949736228</v>
      </c>
    </row>
    <row r="50" spans="1:8" x14ac:dyDescent="0.2">
      <c r="A50"/>
      <c r="B50"/>
      <c r="C50"/>
      <c r="D50"/>
      <c r="E50"/>
      <c r="F50"/>
      <c r="G50"/>
      <c r="H50"/>
    </row>
    <row r="51" spans="1:8" x14ac:dyDescent="0.2">
      <c r="A51"/>
      <c r="B51"/>
      <c r="C51"/>
      <c r="D51"/>
      <c r="E51"/>
      <c r="F51"/>
      <c r="G51"/>
      <c r="H51"/>
    </row>
    <row r="52" spans="1:8" x14ac:dyDescent="0.2">
      <c r="A52"/>
      <c r="B52"/>
      <c r="C52"/>
      <c r="D52"/>
      <c r="E52"/>
      <c r="F52"/>
      <c r="G52"/>
      <c r="H52"/>
    </row>
    <row r="53" spans="1:8" x14ac:dyDescent="0.2">
      <c r="A53"/>
      <c r="B53"/>
      <c r="C53"/>
      <c r="D53"/>
      <c r="E53"/>
      <c r="F53"/>
      <c r="G53"/>
      <c r="H53"/>
    </row>
    <row r="54" spans="1:8" x14ac:dyDescent="0.2">
      <c r="A54"/>
      <c r="B54"/>
      <c r="C54"/>
      <c r="D54"/>
      <c r="E54"/>
      <c r="F54"/>
      <c r="G54"/>
      <c r="H54"/>
    </row>
    <row r="55" spans="1:8" x14ac:dyDescent="0.2">
      <c r="A55"/>
      <c r="B55"/>
      <c r="C55"/>
      <c r="D55"/>
      <c r="E55"/>
      <c r="F55"/>
      <c r="G55"/>
      <c r="H55"/>
    </row>
    <row r="56" spans="1:8" x14ac:dyDescent="0.2">
      <c r="A56"/>
      <c r="B56"/>
      <c r="C56"/>
      <c r="D56"/>
      <c r="E56"/>
      <c r="F56"/>
      <c r="G56"/>
      <c r="H56"/>
    </row>
    <row r="57" spans="1:8" x14ac:dyDescent="0.2">
      <c r="A57"/>
      <c r="B57"/>
      <c r="C57"/>
      <c r="D57"/>
      <c r="E57"/>
      <c r="F57"/>
      <c r="G57"/>
      <c r="H57"/>
    </row>
    <row r="58" spans="1:8" ht="17" customHeight="1" x14ac:dyDescent="0.2">
      <c r="A58"/>
      <c r="B58"/>
      <c r="C58"/>
      <c r="D58"/>
      <c r="E58"/>
      <c r="F58"/>
      <c r="G58"/>
      <c r="H58"/>
    </row>
    <row r="59" spans="1:8" x14ac:dyDescent="0.2">
      <c r="A59"/>
      <c r="B59"/>
      <c r="C59"/>
      <c r="D59"/>
      <c r="E59"/>
      <c r="F59"/>
      <c r="G59"/>
      <c r="H59"/>
    </row>
    <row r="60" spans="1:8" x14ac:dyDescent="0.2">
      <c r="A60"/>
      <c r="B60"/>
      <c r="C60"/>
      <c r="D60"/>
      <c r="E60"/>
      <c r="F60"/>
      <c r="G60"/>
      <c r="H60"/>
    </row>
    <row r="61" spans="1:8" x14ac:dyDescent="0.2">
      <c r="A61"/>
      <c r="B61"/>
      <c r="C61"/>
      <c r="D61"/>
      <c r="E61"/>
      <c r="F61"/>
      <c r="G61"/>
      <c r="H61"/>
    </row>
    <row r="62" spans="1:8" x14ac:dyDescent="0.2">
      <c r="A62"/>
      <c r="B62"/>
      <c r="C62"/>
      <c r="D62"/>
      <c r="E62"/>
      <c r="F62"/>
      <c r="G62"/>
      <c r="H62"/>
    </row>
    <row r="63" spans="1:8" x14ac:dyDescent="0.2">
      <c r="A63"/>
      <c r="B63"/>
      <c r="C63"/>
      <c r="D63"/>
      <c r="E63"/>
      <c r="F63"/>
      <c r="G63"/>
      <c r="H63"/>
    </row>
    <row r="64" spans="1:8" x14ac:dyDescent="0.2">
      <c r="A64"/>
      <c r="B64"/>
      <c r="C64"/>
      <c r="D64"/>
      <c r="E64"/>
      <c r="F64"/>
      <c r="G64"/>
      <c r="H64"/>
    </row>
    <row r="65" spans="1:8" x14ac:dyDescent="0.2">
      <c r="A65"/>
      <c r="B65"/>
      <c r="C65"/>
      <c r="D65"/>
      <c r="E65"/>
      <c r="F65"/>
      <c r="G65"/>
      <c r="H65"/>
    </row>
    <row r="66" spans="1:8" x14ac:dyDescent="0.2">
      <c r="A66"/>
      <c r="B66"/>
      <c r="C66"/>
      <c r="D66"/>
      <c r="E66"/>
      <c r="F66"/>
      <c r="G66"/>
      <c r="H66"/>
    </row>
    <row r="67" spans="1:8" x14ac:dyDescent="0.2">
      <c r="A67"/>
      <c r="B67"/>
      <c r="C67"/>
      <c r="D67"/>
      <c r="E67"/>
      <c r="F67"/>
      <c r="G67"/>
      <c r="H67"/>
    </row>
    <row r="68" spans="1:8" x14ac:dyDescent="0.2">
      <c r="A68"/>
      <c r="B68"/>
      <c r="C68"/>
      <c r="D68"/>
      <c r="E68"/>
      <c r="F68"/>
      <c r="G68"/>
      <c r="H68"/>
    </row>
    <row r="69" spans="1:8" x14ac:dyDescent="0.2">
      <c r="A69"/>
      <c r="B69"/>
      <c r="C69"/>
      <c r="D69"/>
      <c r="E69"/>
      <c r="F69"/>
      <c r="G69"/>
      <c r="H69"/>
    </row>
    <row r="70" spans="1:8" x14ac:dyDescent="0.2">
      <c r="A70"/>
      <c r="B70"/>
      <c r="C70"/>
      <c r="D70"/>
      <c r="E70"/>
      <c r="F70"/>
      <c r="G70"/>
      <c r="H70"/>
    </row>
    <row r="71" spans="1:8" x14ac:dyDescent="0.2">
      <c r="A71"/>
      <c r="B71"/>
      <c r="C71"/>
      <c r="D71"/>
      <c r="E71"/>
      <c r="F71"/>
      <c r="G71"/>
      <c r="H71"/>
    </row>
    <row r="72" spans="1:8" x14ac:dyDescent="0.2">
      <c r="A72"/>
      <c r="B72"/>
      <c r="C72"/>
      <c r="D72"/>
      <c r="E72"/>
      <c r="F72"/>
      <c r="G72"/>
      <c r="H72"/>
    </row>
    <row r="73" spans="1:8" x14ac:dyDescent="0.2">
      <c r="A73"/>
      <c r="B73"/>
      <c r="C73"/>
      <c r="D73"/>
      <c r="E73"/>
      <c r="F73"/>
      <c r="G73"/>
      <c r="H73"/>
    </row>
    <row r="74" spans="1:8" x14ac:dyDescent="0.2">
      <c r="A74"/>
      <c r="B74"/>
      <c r="C74"/>
      <c r="D74"/>
      <c r="E74"/>
      <c r="F74"/>
      <c r="G74"/>
      <c r="H74"/>
    </row>
    <row r="75" spans="1:8" x14ac:dyDescent="0.2">
      <c r="A75"/>
      <c r="B75"/>
      <c r="C75"/>
      <c r="D75"/>
      <c r="E75"/>
      <c r="F75"/>
      <c r="G75"/>
      <c r="H75"/>
    </row>
    <row r="76" spans="1:8" x14ac:dyDescent="0.2">
      <c r="A76"/>
      <c r="B76"/>
      <c r="C76"/>
      <c r="D76"/>
      <c r="E76"/>
      <c r="F76"/>
      <c r="G76"/>
      <c r="H76"/>
    </row>
    <row r="77" spans="1:8" x14ac:dyDescent="0.2">
      <c r="A77"/>
      <c r="B77"/>
      <c r="C77"/>
      <c r="D77"/>
      <c r="E77"/>
      <c r="F77"/>
      <c r="G77"/>
      <c r="H77"/>
    </row>
    <row r="78" spans="1:8" x14ac:dyDescent="0.2">
      <c r="A78"/>
      <c r="B78"/>
      <c r="C78"/>
      <c r="D78"/>
      <c r="E78"/>
      <c r="F78"/>
      <c r="G78"/>
      <c r="H78"/>
    </row>
    <row r="79" spans="1:8" x14ac:dyDescent="0.2">
      <c r="A79"/>
      <c r="B79"/>
      <c r="C79"/>
      <c r="D79"/>
      <c r="E79"/>
      <c r="F79"/>
      <c r="G79"/>
      <c r="H79"/>
    </row>
    <row r="80" spans="1:8" x14ac:dyDescent="0.2">
      <c r="A80"/>
      <c r="B80"/>
      <c r="C80"/>
      <c r="D80"/>
      <c r="E80"/>
      <c r="F80"/>
      <c r="G80"/>
      <c r="H80"/>
    </row>
    <row r="81" spans="1:8" x14ac:dyDescent="0.2">
      <c r="A81"/>
      <c r="B81"/>
      <c r="C81"/>
      <c r="D81"/>
      <c r="E81"/>
      <c r="F81"/>
      <c r="G81"/>
      <c r="H81"/>
    </row>
    <row r="82" spans="1:8" x14ac:dyDescent="0.2">
      <c r="A82"/>
      <c r="B82"/>
      <c r="C82"/>
      <c r="D82"/>
      <c r="E82"/>
      <c r="F82"/>
      <c r="G82"/>
      <c r="H82"/>
    </row>
    <row r="83" spans="1:8" x14ac:dyDescent="0.2">
      <c r="A83"/>
      <c r="B83"/>
      <c r="C83"/>
      <c r="D83"/>
      <c r="E83"/>
      <c r="F83"/>
      <c r="G83"/>
      <c r="H83"/>
    </row>
    <row r="84" spans="1:8" x14ac:dyDescent="0.2">
      <c r="A84"/>
      <c r="B84"/>
      <c r="C84"/>
      <c r="D84"/>
      <c r="E84"/>
      <c r="F84"/>
      <c r="G84"/>
      <c r="H84"/>
    </row>
    <row r="85" spans="1:8" x14ac:dyDescent="0.2">
      <c r="A85"/>
      <c r="B85"/>
      <c r="C85"/>
      <c r="D85"/>
      <c r="E85"/>
      <c r="F85"/>
      <c r="G85"/>
      <c r="H85"/>
    </row>
    <row r="86" spans="1:8" x14ac:dyDescent="0.2">
      <c r="A86"/>
      <c r="B86"/>
      <c r="C86"/>
      <c r="D86"/>
      <c r="E86"/>
      <c r="F86"/>
      <c r="G86"/>
      <c r="H86"/>
    </row>
    <row r="87" spans="1:8" x14ac:dyDescent="0.2">
      <c r="A87"/>
      <c r="B87"/>
      <c r="C87"/>
      <c r="D87"/>
      <c r="E87"/>
      <c r="F87"/>
      <c r="G87"/>
      <c r="H87"/>
    </row>
    <row r="88" spans="1:8" x14ac:dyDescent="0.2">
      <c r="A88"/>
      <c r="B88"/>
      <c r="C88"/>
      <c r="D88"/>
      <c r="E88"/>
      <c r="F88"/>
      <c r="G88"/>
      <c r="H88"/>
    </row>
    <row r="89" spans="1:8" x14ac:dyDescent="0.2">
      <c r="A89"/>
      <c r="B89"/>
      <c r="C89"/>
      <c r="D89"/>
      <c r="E89"/>
      <c r="F89"/>
      <c r="G89"/>
      <c r="H89"/>
    </row>
    <row r="90" spans="1:8" x14ac:dyDescent="0.2">
      <c r="A90"/>
      <c r="B90"/>
      <c r="C90"/>
      <c r="D90"/>
      <c r="E90"/>
      <c r="F90"/>
      <c r="G90"/>
      <c r="H90"/>
    </row>
    <row r="91" spans="1:8" x14ac:dyDescent="0.2">
      <c r="A91"/>
      <c r="B91"/>
      <c r="C91"/>
      <c r="D91"/>
      <c r="E91"/>
      <c r="F91"/>
      <c r="G91"/>
      <c r="H91"/>
    </row>
    <row r="92" spans="1:8" x14ac:dyDescent="0.2">
      <c r="A92"/>
      <c r="B92"/>
      <c r="C92"/>
      <c r="D92"/>
      <c r="E92"/>
      <c r="F92"/>
      <c r="G92"/>
      <c r="H92"/>
    </row>
    <row r="93" spans="1:8" x14ac:dyDescent="0.2">
      <c r="A93"/>
      <c r="B93"/>
      <c r="C93"/>
      <c r="D93"/>
      <c r="E93"/>
      <c r="F93"/>
      <c r="G93"/>
      <c r="H93"/>
    </row>
    <row r="94" spans="1:8" x14ac:dyDescent="0.2">
      <c r="A94"/>
      <c r="B94"/>
      <c r="C94"/>
      <c r="D94"/>
      <c r="E94"/>
      <c r="F94"/>
      <c r="G94"/>
      <c r="H94"/>
    </row>
    <row r="95" spans="1:8" x14ac:dyDescent="0.2">
      <c r="A95"/>
      <c r="B95"/>
      <c r="C95"/>
      <c r="D95"/>
      <c r="E95"/>
      <c r="F95"/>
      <c r="G95"/>
      <c r="H95"/>
    </row>
    <row r="96" spans="1:8" x14ac:dyDescent="0.2">
      <c r="A96"/>
      <c r="B96"/>
      <c r="C96"/>
      <c r="D96"/>
      <c r="E96"/>
      <c r="F96"/>
      <c r="G96"/>
      <c r="H96"/>
    </row>
    <row r="97" spans="1:8" x14ac:dyDescent="0.2">
      <c r="A97"/>
      <c r="B97"/>
      <c r="C97"/>
      <c r="D97"/>
      <c r="E97"/>
      <c r="F97"/>
      <c r="G97"/>
      <c r="H97"/>
    </row>
    <row r="98" spans="1:8" x14ac:dyDescent="0.2">
      <c r="A98"/>
      <c r="B98"/>
      <c r="C98"/>
      <c r="D98"/>
      <c r="E98"/>
      <c r="F98"/>
      <c r="G98"/>
      <c r="H98"/>
    </row>
    <row r="99" spans="1:8" x14ac:dyDescent="0.2">
      <c r="A99"/>
      <c r="B99"/>
      <c r="C99"/>
      <c r="D99"/>
      <c r="E99"/>
      <c r="F99"/>
      <c r="G99"/>
      <c r="H99"/>
    </row>
    <row r="100" spans="1:8" x14ac:dyDescent="0.2">
      <c r="A100"/>
      <c r="B100"/>
      <c r="C100"/>
      <c r="D100"/>
      <c r="E100"/>
      <c r="F100"/>
      <c r="G100"/>
      <c r="H100"/>
    </row>
    <row r="101" spans="1:8" x14ac:dyDescent="0.2">
      <c r="A101"/>
      <c r="B101"/>
      <c r="C101"/>
      <c r="D101"/>
      <c r="E101"/>
      <c r="F101"/>
      <c r="G101"/>
      <c r="H101"/>
    </row>
    <row r="102" spans="1:8" x14ac:dyDescent="0.2">
      <c r="A102"/>
      <c r="B102"/>
      <c r="C102"/>
      <c r="D102"/>
      <c r="E102"/>
      <c r="F102"/>
      <c r="G102"/>
      <c r="H102"/>
    </row>
    <row r="103" spans="1:8" x14ac:dyDescent="0.2">
      <c r="A103"/>
      <c r="B103"/>
      <c r="C103"/>
      <c r="D103"/>
      <c r="E103"/>
      <c r="F103"/>
      <c r="G103"/>
      <c r="H103"/>
    </row>
    <row r="104" spans="1:8" x14ac:dyDescent="0.2">
      <c r="A104"/>
      <c r="B104"/>
      <c r="C104"/>
      <c r="D104"/>
      <c r="E104"/>
      <c r="F104"/>
      <c r="G104"/>
      <c r="H104"/>
    </row>
    <row r="105" spans="1:8" x14ac:dyDescent="0.2">
      <c r="A105"/>
      <c r="B105"/>
      <c r="C105"/>
      <c r="D105"/>
      <c r="E105"/>
      <c r="F105"/>
      <c r="G105"/>
      <c r="H105"/>
    </row>
  </sheetData>
  <sortState xmlns:xlrd2="http://schemas.microsoft.com/office/spreadsheetml/2017/richdata2" ref="A7:H48">
    <sortCondition ref="A7:A4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BDEAA-4608-5F40-9421-FF12A8B41C1C}">
  <dimension ref="A2:G70"/>
  <sheetViews>
    <sheetView workbookViewId="0">
      <selection activeCell="G22" sqref="G22"/>
    </sheetView>
  </sheetViews>
  <sheetFormatPr baseColWidth="10" defaultRowHeight="16" x14ac:dyDescent="0.2"/>
  <cols>
    <col min="1" max="1" width="24.6640625" customWidth="1"/>
    <col min="2" max="2" width="19.5" customWidth="1"/>
    <col min="3" max="3" width="23.1640625" customWidth="1"/>
    <col min="4" max="4" width="25.33203125" customWidth="1"/>
    <col min="5" max="5" width="23.83203125" customWidth="1"/>
    <col min="6" max="6" width="18.1640625" customWidth="1"/>
    <col min="7" max="7" width="23.1640625" customWidth="1"/>
  </cols>
  <sheetData>
    <row r="2" spans="1:7" x14ac:dyDescent="0.2">
      <c r="A2" s="2" t="s">
        <v>1578</v>
      </c>
    </row>
    <row r="4" spans="1:7" s="41" customFormat="1" x14ac:dyDescent="0.2">
      <c r="A4" s="36" t="s">
        <v>1572</v>
      </c>
      <c r="B4" s="36" t="s">
        <v>5</v>
      </c>
      <c r="C4" s="36" t="s">
        <v>1574</v>
      </c>
      <c r="D4" s="36" t="s">
        <v>1589</v>
      </c>
      <c r="E4" s="36" t="s">
        <v>1575</v>
      </c>
      <c r="F4" s="36" t="s">
        <v>1731</v>
      </c>
      <c r="G4" s="36" t="s">
        <v>1576</v>
      </c>
    </row>
    <row r="5" spans="1:7" x14ac:dyDescent="0.2">
      <c r="A5" s="1">
        <v>11.11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71.430000000000007</v>
      </c>
    </row>
    <row r="6" spans="1:7" x14ac:dyDescent="0.2">
      <c r="A6" s="1">
        <v>0</v>
      </c>
      <c r="B6" s="1">
        <v>20</v>
      </c>
      <c r="C6" s="1">
        <v>0</v>
      </c>
      <c r="D6" s="1">
        <v>0</v>
      </c>
      <c r="E6" s="1">
        <v>0</v>
      </c>
      <c r="F6" s="1">
        <v>0</v>
      </c>
      <c r="G6" s="1">
        <v>0</v>
      </c>
    </row>
    <row r="7" spans="1:7" x14ac:dyDescent="0.2">
      <c r="A7" s="1">
        <v>0</v>
      </c>
      <c r="B7" s="1">
        <v>0</v>
      </c>
      <c r="C7" s="1">
        <v>50</v>
      </c>
      <c r="D7" s="1">
        <v>0</v>
      </c>
      <c r="E7" s="1">
        <v>0</v>
      </c>
      <c r="F7" s="1">
        <v>42.86</v>
      </c>
      <c r="G7" s="1">
        <v>0</v>
      </c>
    </row>
    <row r="8" spans="1:7" x14ac:dyDescent="0.2">
      <c r="A8" s="1">
        <v>0</v>
      </c>
      <c r="B8" s="1">
        <v>28.57</v>
      </c>
      <c r="C8" s="1">
        <v>0</v>
      </c>
      <c r="D8" s="1">
        <v>0</v>
      </c>
      <c r="E8" s="1">
        <v>0</v>
      </c>
      <c r="F8" s="1">
        <v>0</v>
      </c>
      <c r="G8" s="1">
        <v>85.71</v>
      </c>
    </row>
    <row r="9" spans="1:7" x14ac:dyDescent="0.2">
      <c r="A9" s="1">
        <v>0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100</v>
      </c>
    </row>
    <row r="10" spans="1:7" x14ac:dyDescent="0.2">
      <c r="A10" s="1">
        <v>0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</row>
    <row r="11" spans="1:7" x14ac:dyDescent="0.2">
      <c r="A11" s="1">
        <v>0</v>
      </c>
      <c r="B11" s="1">
        <v>0</v>
      </c>
      <c r="C11" s="1">
        <v>0</v>
      </c>
      <c r="D11" s="1">
        <v>0</v>
      </c>
      <c r="E11" s="1">
        <v>50</v>
      </c>
      <c r="F11" s="1">
        <v>0</v>
      </c>
      <c r="G11" s="1">
        <v>0</v>
      </c>
    </row>
    <row r="12" spans="1:7" x14ac:dyDescent="0.2">
      <c r="A12" s="1">
        <v>0</v>
      </c>
      <c r="B12" s="1">
        <v>0</v>
      </c>
      <c r="C12" s="1">
        <v>10</v>
      </c>
      <c r="D12" s="1">
        <v>0</v>
      </c>
      <c r="E12" s="1">
        <v>0</v>
      </c>
      <c r="F12" s="1">
        <v>0</v>
      </c>
      <c r="G12" s="1">
        <v>50</v>
      </c>
    </row>
    <row r="13" spans="1:7" x14ac:dyDescent="0.2">
      <c r="A13" s="1">
        <v>0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41.67</v>
      </c>
    </row>
    <row r="14" spans="1:7" x14ac:dyDescent="0.2">
      <c r="A14" s="1">
        <v>0</v>
      </c>
      <c r="B14" s="1">
        <v>0</v>
      </c>
      <c r="C14" s="1">
        <v>0</v>
      </c>
      <c r="D14" s="1">
        <v>0</v>
      </c>
      <c r="E14" s="1">
        <v>0</v>
      </c>
      <c r="F14" s="1"/>
      <c r="G14" s="1">
        <v>12.5</v>
      </c>
    </row>
    <row r="15" spans="1:7" x14ac:dyDescent="0.2">
      <c r="A15" s="1">
        <v>0</v>
      </c>
      <c r="B15" s="1">
        <v>50</v>
      </c>
      <c r="C15" s="1">
        <v>0</v>
      </c>
      <c r="D15" s="1">
        <v>0</v>
      </c>
      <c r="E15" s="1">
        <v>0</v>
      </c>
      <c r="F15" s="1"/>
      <c r="G15" s="1"/>
    </row>
    <row r="16" spans="1:7" x14ac:dyDescent="0.2">
      <c r="A16" s="1">
        <v>0</v>
      </c>
      <c r="B16" s="1">
        <v>0</v>
      </c>
      <c r="C16" s="1">
        <v>0</v>
      </c>
      <c r="D16" s="1">
        <v>0</v>
      </c>
      <c r="E16" s="1">
        <v>0</v>
      </c>
      <c r="F16" s="1"/>
      <c r="G16" s="1"/>
    </row>
    <row r="17" spans="1:7" x14ac:dyDescent="0.2">
      <c r="A17" s="1">
        <v>0</v>
      </c>
      <c r="B17" s="1">
        <v>0</v>
      </c>
      <c r="C17" s="1">
        <v>0</v>
      </c>
      <c r="D17" s="1">
        <v>0</v>
      </c>
      <c r="E17" s="1">
        <v>50</v>
      </c>
      <c r="F17" s="1"/>
      <c r="G17" s="1"/>
    </row>
    <row r="18" spans="1:7" x14ac:dyDescent="0.2">
      <c r="A18" s="1">
        <v>0</v>
      </c>
      <c r="B18" s="1">
        <v>11.11</v>
      </c>
      <c r="C18" s="1">
        <v>0</v>
      </c>
      <c r="D18" s="1">
        <v>0</v>
      </c>
      <c r="E18" s="1">
        <v>0</v>
      </c>
      <c r="F18" s="1"/>
      <c r="G18" s="1"/>
    </row>
    <row r="19" spans="1:7" x14ac:dyDescent="0.2">
      <c r="A19" s="1">
        <v>0</v>
      </c>
      <c r="B19" s="1">
        <v>0</v>
      </c>
      <c r="C19" s="1">
        <v>16.670000000000002</v>
      </c>
      <c r="D19" s="1">
        <v>0</v>
      </c>
      <c r="E19" s="1">
        <v>28.57</v>
      </c>
      <c r="F19" s="1"/>
      <c r="G19" s="1"/>
    </row>
    <row r="20" spans="1:7" x14ac:dyDescent="0.2">
      <c r="A20" s="1">
        <v>0</v>
      </c>
      <c r="B20" s="1">
        <v>0</v>
      </c>
      <c r="C20" s="1">
        <v>0</v>
      </c>
      <c r="D20" s="1">
        <v>0</v>
      </c>
      <c r="E20" s="1">
        <v>22.22</v>
      </c>
      <c r="F20" s="1"/>
      <c r="G20" s="1"/>
    </row>
    <row r="21" spans="1:7" x14ac:dyDescent="0.2">
      <c r="A21" s="1">
        <v>0</v>
      </c>
      <c r="B21" s="1">
        <v>60</v>
      </c>
      <c r="C21" s="1">
        <v>0</v>
      </c>
      <c r="D21" s="1">
        <v>0</v>
      </c>
      <c r="E21" s="1">
        <v>0</v>
      </c>
      <c r="F21" s="1"/>
      <c r="G21" s="1"/>
    </row>
    <row r="22" spans="1:7" x14ac:dyDescent="0.2">
      <c r="A22" s="1">
        <v>0</v>
      </c>
      <c r="B22" s="1">
        <v>0</v>
      </c>
      <c r="C22" s="1">
        <v>0</v>
      </c>
      <c r="D22" s="1">
        <v>16.670000000000002</v>
      </c>
      <c r="E22" s="1">
        <v>0</v>
      </c>
      <c r="F22" s="1"/>
      <c r="G22" s="1"/>
    </row>
    <row r="23" spans="1:7" x14ac:dyDescent="0.2">
      <c r="A23" s="1">
        <v>0</v>
      </c>
      <c r="B23" s="1">
        <v>0</v>
      </c>
      <c r="C23" s="1">
        <v>0</v>
      </c>
      <c r="D23" s="1">
        <v>0</v>
      </c>
      <c r="E23" s="1">
        <v>22.22</v>
      </c>
      <c r="F23" s="1"/>
      <c r="G23" s="1"/>
    </row>
    <row r="24" spans="1:7" x14ac:dyDescent="0.2">
      <c r="A24" s="1">
        <v>0</v>
      </c>
      <c r="B24" s="1">
        <v>0</v>
      </c>
      <c r="C24" s="1">
        <v>0</v>
      </c>
      <c r="D24" s="1">
        <v>0</v>
      </c>
      <c r="E24" s="1">
        <v>0</v>
      </c>
      <c r="F24" s="1"/>
      <c r="G24" s="1"/>
    </row>
    <row r="25" spans="1:7" x14ac:dyDescent="0.2">
      <c r="A25" s="1">
        <v>0</v>
      </c>
      <c r="B25" s="1">
        <v>0</v>
      </c>
      <c r="C25" s="1">
        <v>9.09</v>
      </c>
      <c r="D25" s="1"/>
      <c r="E25" s="1"/>
      <c r="F25" s="1"/>
      <c r="G25" s="1"/>
    </row>
    <row r="26" spans="1:7" x14ac:dyDescent="0.2">
      <c r="A26" s="1">
        <v>0</v>
      </c>
      <c r="B26" s="1">
        <v>0</v>
      </c>
      <c r="C26" s="1">
        <v>0</v>
      </c>
      <c r="D26" s="1"/>
      <c r="E26" s="1"/>
      <c r="F26" s="1"/>
      <c r="G26" s="1"/>
    </row>
    <row r="27" spans="1:7" x14ac:dyDescent="0.2">
      <c r="A27" s="1">
        <v>0</v>
      </c>
      <c r="B27" s="1">
        <v>0</v>
      </c>
      <c r="C27" s="1">
        <v>0</v>
      </c>
      <c r="D27" s="1"/>
      <c r="E27" s="1"/>
      <c r="F27" s="1"/>
      <c r="G27" s="1"/>
    </row>
    <row r="28" spans="1:7" x14ac:dyDescent="0.2">
      <c r="A28" s="1">
        <v>0</v>
      </c>
      <c r="B28" s="1"/>
      <c r="C28" s="1">
        <v>0</v>
      </c>
      <c r="D28" s="1"/>
      <c r="E28" s="1"/>
      <c r="F28" s="1"/>
      <c r="G28" s="1"/>
    </row>
    <row r="29" spans="1:7" x14ac:dyDescent="0.2">
      <c r="A29" s="1">
        <v>33</v>
      </c>
      <c r="B29" s="1"/>
      <c r="C29" s="1">
        <v>0</v>
      </c>
      <c r="D29" s="1"/>
      <c r="E29" s="1"/>
      <c r="F29" s="1"/>
      <c r="G29" s="1"/>
    </row>
    <row r="30" spans="1:7" x14ac:dyDescent="0.2">
      <c r="A30" s="1">
        <v>0</v>
      </c>
      <c r="B30" s="1"/>
      <c r="C30" s="1">
        <v>0</v>
      </c>
      <c r="D30" s="1"/>
      <c r="E30" s="1"/>
      <c r="F30" s="1"/>
      <c r="G30" s="1"/>
    </row>
    <row r="31" spans="1:7" x14ac:dyDescent="0.2">
      <c r="A31" s="1">
        <v>0</v>
      </c>
      <c r="B31" s="1"/>
      <c r="C31" s="1">
        <v>0</v>
      </c>
      <c r="D31" s="1"/>
      <c r="E31" s="1"/>
      <c r="F31" s="1"/>
      <c r="G31" s="1"/>
    </row>
    <row r="32" spans="1:7" x14ac:dyDescent="0.2">
      <c r="A32" s="1">
        <v>0</v>
      </c>
      <c r="B32" s="1"/>
      <c r="C32" s="1">
        <v>0</v>
      </c>
      <c r="D32" s="1"/>
      <c r="E32" s="1"/>
      <c r="F32" s="1"/>
      <c r="G32" s="1"/>
    </row>
    <row r="33" spans="1:7" x14ac:dyDescent="0.2">
      <c r="A33" s="1">
        <v>0</v>
      </c>
      <c r="B33" s="1"/>
      <c r="C33" s="1">
        <v>0</v>
      </c>
      <c r="D33" s="1"/>
      <c r="E33" s="1"/>
      <c r="F33" s="1"/>
      <c r="G33" s="1"/>
    </row>
    <row r="34" spans="1:7" x14ac:dyDescent="0.2">
      <c r="A34" s="1">
        <v>0</v>
      </c>
      <c r="B34" s="1"/>
      <c r="C34" s="1">
        <v>0</v>
      </c>
      <c r="D34" s="1"/>
      <c r="E34" s="1"/>
      <c r="F34" s="1"/>
      <c r="G34" s="1"/>
    </row>
    <row r="35" spans="1:7" x14ac:dyDescent="0.2">
      <c r="A35" s="1">
        <v>0</v>
      </c>
      <c r="B35" s="1"/>
      <c r="C35" s="1">
        <v>0</v>
      </c>
      <c r="D35" s="1"/>
      <c r="E35" s="1"/>
      <c r="F35" s="1"/>
      <c r="G35" s="1"/>
    </row>
    <row r="36" spans="1:7" x14ac:dyDescent="0.2">
      <c r="A36" s="1">
        <v>0</v>
      </c>
      <c r="B36" s="1"/>
      <c r="C36" s="1"/>
      <c r="D36" s="1"/>
      <c r="E36" s="1"/>
      <c r="F36" s="1"/>
      <c r="G36" s="1"/>
    </row>
    <row r="37" spans="1:7" x14ac:dyDescent="0.2">
      <c r="A37" s="1">
        <v>0</v>
      </c>
      <c r="B37" s="1"/>
      <c r="C37" s="1"/>
      <c r="D37" s="1"/>
      <c r="E37" s="1"/>
      <c r="F37" s="1"/>
      <c r="G37" s="1"/>
    </row>
    <row r="38" spans="1:7" x14ac:dyDescent="0.2">
      <c r="A38" s="1">
        <v>0</v>
      </c>
      <c r="B38" s="1"/>
      <c r="C38" s="1"/>
      <c r="D38" s="1"/>
      <c r="E38" s="1"/>
      <c r="F38" s="1"/>
      <c r="G38" s="1"/>
    </row>
    <row r="39" spans="1:7" x14ac:dyDescent="0.2">
      <c r="A39" s="1">
        <v>0</v>
      </c>
      <c r="B39" s="1"/>
      <c r="C39" s="1"/>
      <c r="D39" s="1"/>
      <c r="E39" s="1"/>
      <c r="F39" s="1"/>
      <c r="G39" s="1"/>
    </row>
    <row r="40" spans="1:7" x14ac:dyDescent="0.2">
      <c r="A40" s="1">
        <v>22</v>
      </c>
      <c r="B40" s="1"/>
      <c r="C40" s="1"/>
      <c r="D40" s="1"/>
      <c r="E40" s="1"/>
      <c r="F40" s="1"/>
      <c r="G40" s="1"/>
    </row>
    <row r="41" spans="1:7" x14ac:dyDescent="0.2">
      <c r="A41" s="1">
        <v>0</v>
      </c>
      <c r="B41" s="1"/>
      <c r="C41" s="1"/>
      <c r="D41" s="1"/>
      <c r="E41" s="1"/>
      <c r="F41" s="1"/>
      <c r="G41" s="1"/>
    </row>
    <row r="42" spans="1:7" x14ac:dyDescent="0.2">
      <c r="A42" s="1">
        <v>0</v>
      </c>
      <c r="B42" s="1"/>
      <c r="C42" s="1"/>
      <c r="D42" s="1"/>
      <c r="E42" s="1"/>
      <c r="F42" s="1"/>
      <c r="G42" s="1"/>
    </row>
    <row r="43" spans="1:7" x14ac:dyDescent="0.2">
      <c r="A43" s="1">
        <v>0</v>
      </c>
      <c r="B43" s="1"/>
      <c r="C43" s="1"/>
      <c r="D43" s="1"/>
      <c r="E43" s="1"/>
      <c r="F43" s="1"/>
      <c r="G43" s="1"/>
    </row>
    <row r="44" spans="1:7" x14ac:dyDescent="0.2">
      <c r="A44" s="1">
        <v>0</v>
      </c>
      <c r="B44" s="1"/>
      <c r="C44" s="1"/>
      <c r="D44" s="1"/>
      <c r="E44" s="1"/>
      <c r="F44" s="1"/>
      <c r="G44" s="1"/>
    </row>
    <row r="45" spans="1:7" x14ac:dyDescent="0.2">
      <c r="A45" s="1">
        <v>0</v>
      </c>
      <c r="B45" s="1"/>
      <c r="C45" s="1"/>
      <c r="D45" s="1"/>
      <c r="E45" s="1"/>
      <c r="F45" s="1"/>
      <c r="G45" s="1"/>
    </row>
    <row r="46" spans="1:7" x14ac:dyDescent="0.2">
      <c r="A46" s="1">
        <v>0</v>
      </c>
      <c r="B46" s="1"/>
      <c r="C46" s="1"/>
      <c r="D46" s="1"/>
      <c r="E46" s="1"/>
      <c r="F46" s="1"/>
      <c r="G46" s="1"/>
    </row>
    <row r="47" spans="1:7" x14ac:dyDescent="0.2">
      <c r="A47" s="1">
        <v>0</v>
      </c>
      <c r="B47" s="1"/>
      <c r="C47" s="1"/>
      <c r="D47" s="1"/>
      <c r="E47" s="1"/>
      <c r="F47" s="1"/>
      <c r="G47" s="1"/>
    </row>
    <row r="48" spans="1:7" x14ac:dyDescent="0.2">
      <c r="A48" s="1">
        <v>0</v>
      </c>
      <c r="B48" s="1"/>
      <c r="C48" s="1"/>
      <c r="D48" s="1"/>
      <c r="E48" s="1"/>
      <c r="F48" s="1"/>
      <c r="G48" s="1"/>
    </row>
    <row r="49" spans="1:7" x14ac:dyDescent="0.2">
      <c r="A49" s="1">
        <v>0</v>
      </c>
      <c r="B49" s="1"/>
      <c r="C49" s="1"/>
      <c r="D49" s="1"/>
      <c r="E49" s="1"/>
      <c r="F49" s="1"/>
      <c r="G49" s="1"/>
    </row>
    <row r="50" spans="1:7" x14ac:dyDescent="0.2">
      <c r="A50" s="1">
        <v>0</v>
      </c>
      <c r="B50" s="1"/>
      <c r="C50" s="1"/>
      <c r="D50" s="1"/>
      <c r="E50" s="1"/>
      <c r="F50" s="1"/>
      <c r="G50" s="1"/>
    </row>
    <row r="51" spans="1:7" x14ac:dyDescent="0.2">
      <c r="A51" s="1">
        <v>0</v>
      </c>
      <c r="B51" s="1"/>
      <c r="C51" s="1"/>
      <c r="D51" s="1"/>
      <c r="E51" s="1"/>
      <c r="F51" s="1"/>
      <c r="G51" s="1"/>
    </row>
    <row r="52" spans="1:7" x14ac:dyDescent="0.2">
      <c r="A52" s="1">
        <v>0</v>
      </c>
      <c r="B52" s="1"/>
      <c r="C52" s="1"/>
      <c r="D52" s="1"/>
      <c r="E52" s="1"/>
      <c r="F52" s="1"/>
      <c r="G52" s="1"/>
    </row>
    <row r="53" spans="1:7" x14ac:dyDescent="0.2">
      <c r="A53" s="1">
        <v>0</v>
      </c>
      <c r="B53" s="1"/>
      <c r="C53" s="1"/>
      <c r="D53" s="1"/>
      <c r="E53" s="1"/>
      <c r="F53" s="1"/>
      <c r="G53" s="1"/>
    </row>
    <row r="54" spans="1:7" x14ac:dyDescent="0.2">
      <c r="A54" s="1">
        <v>0</v>
      </c>
      <c r="B54" s="1"/>
      <c r="C54" s="1"/>
      <c r="D54" s="1"/>
      <c r="E54" s="1"/>
      <c r="F54" s="1"/>
      <c r="G54" s="1"/>
    </row>
    <row r="55" spans="1:7" x14ac:dyDescent="0.2">
      <c r="A55" s="1">
        <v>0</v>
      </c>
      <c r="B55" s="1"/>
      <c r="C55" s="1"/>
      <c r="D55" s="1"/>
      <c r="E55" s="1"/>
      <c r="F55" s="1"/>
      <c r="G55" s="1"/>
    </row>
    <row r="56" spans="1:7" x14ac:dyDescent="0.2">
      <c r="A56" s="1">
        <v>0</v>
      </c>
      <c r="B56" s="1"/>
      <c r="C56" s="1"/>
      <c r="D56" s="1"/>
      <c r="E56" s="1"/>
      <c r="F56" s="1"/>
      <c r="G56" s="1"/>
    </row>
    <row r="57" spans="1:7" x14ac:dyDescent="0.2">
      <c r="A57" s="1">
        <v>0</v>
      </c>
      <c r="B57" s="1"/>
      <c r="C57" s="1"/>
      <c r="D57" s="1"/>
      <c r="E57" s="1"/>
      <c r="F57" s="1"/>
      <c r="G57" s="1"/>
    </row>
    <row r="58" spans="1:7" x14ac:dyDescent="0.2">
      <c r="A58" s="1">
        <v>0</v>
      </c>
      <c r="B58" s="1"/>
      <c r="C58" s="1"/>
      <c r="D58" s="1"/>
      <c r="E58" s="1"/>
      <c r="F58" s="1"/>
      <c r="G58" s="1"/>
    </row>
    <row r="59" spans="1:7" x14ac:dyDescent="0.2">
      <c r="A59" s="1">
        <v>0</v>
      </c>
      <c r="B59" s="1"/>
      <c r="C59" s="1"/>
      <c r="D59" s="1"/>
      <c r="E59" s="1"/>
      <c r="F59" s="1"/>
      <c r="G59" s="1"/>
    </row>
    <row r="60" spans="1:7" x14ac:dyDescent="0.2">
      <c r="A60" s="1">
        <v>0</v>
      </c>
      <c r="B60" s="1"/>
      <c r="C60" s="1"/>
      <c r="D60" s="1"/>
      <c r="E60" s="1"/>
      <c r="F60" s="1"/>
      <c r="G60" s="1"/>
    </row>
    <row r="61" spans="1:7" x14ac:dyDescent="0.2">
      <c r="A61" s="1">
        <v>0</v>
      </c>
      <c r="B61" s="1"/>
      <c r="C61" s="1"/>
      <c r="D61" s="1"/>
      <c r="E61" s="1"/>
      <c r="F61" s="1"/>
      <c r="G61" s="1"/>
    </row>
    <row r="62" spans="1:7" x14ac:dyDescent="0.2">
      <c r="A62" s="1">
        <v>0</v>
      </c>
      <c r="B62" s="1"/>
      <c r="C62" s="1"/>
      <c r="D62" s="1"/>
      <c r="E62" s="1"/>
      <c r="F62" s="1"/>
      <c r="G62" s="1"/>
    </row>
    <row r="63" spans="1:7" x14ac:dyDescent="0.2">
      <c r="A63" s="1">
        <v>0</v>
      </c>
      <c r="B63" s="1"/>
      <c r="C63" s="1"/>
      <c r="D63" s="1"/>
      <c r="E63" s="1"/>
      <c r="F63" s="1"/>
      <c r="G63" s="1"/>
    </row>
    <row r="64" spans="1:7" x14ac:dyDescent="0.2">
      <c r="A64" s="1">
        <v>0</v>
      </c>
      <c r="B64" s="1"/>
      <c r="C64" s="1"/>
      <c r="D64" s="1"/>
      <c r="E64" s="1"/>
      <c r="F64" s="1"/>
      <c r="G64" s="1"/>
    </row>
    <row r="65" spans="1:7" x14ac:dyDescent="0.2">
      <c r="A65" s="1">
        <v>0</v>
      </c>
      <c r="B65" s="1"/>
      <c r="C65" s="1"/>
      <c r="D65" s="1"/>
      <c r="E65" s="1"/>
      <c r="F65" s="1"/>
      <c r="G65" s="1"/>
    </row>
    <row r="66" spans="1:7" x14ac:dyDescent="0.2">
      <c r="A66" s="1">
        <v>0</v>
      </c>
      <c r="B66" s="1"/>
      <c r="C66" s="1"/>
      <c r="D66" s="1"/>
      <c r="E66" s="1"/>
      <c r="F66" s="1"/>
      <c r="G66" s="1"/>
    </row>
    <row r="67" spans="1:7" x14ac:dyDescent="0.2">
      <c r="A67" s="1">
        <v>37.5</v>
      </c>
      <c r="B67" s="1"/>
      <c r="C67" s="1"/>
      <c r="D67" s="1"/>
      <c r="E67" s="1"/>
      <c r="F67" s="1"/>
      <c r="G67" s="1"/>
    </row>
    <row r="68" spans="1:7" x14ac:dyDescent="0.2">
      <c r="A68" s="1">
        <v>0</v>
      </c>
      <c r="B68" s="1"/>
      <c r="C68" s="1"/>
      <c r="D68" s="1"/>
      <c r="E68" s="1"/>
      <c r="F68" s="1"/>
      <c r="G68" s="1"/>
    </row>
    <row r="69" spans="1:7" x14ac:dyDescent="0.2">
      <c r="A69" s="1">
        <v>0</v>
      </c>
      <c r="B69" s="1"/>
      <c r="C69" s="1"/>
      <c r="D69" s="1"/>
      <c r="E69" s="1"/>
      <c r="F69" s="1"/>
      <c r="G69" s="1"/>
    </row>
    <row r="70" spans="1:7" x14ac:dyDescent="0.2">
      <c r="A70" s="1">
        <v>0</v>
      </c>
      <c r="B70" s="1"/>
      <c r="C70" s="1"/>
      <c r="D70" s="1"/>
      <c r="E70" s="1"/>
      <c r="F70" s="1"/>
      <c r="G70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66C99-641E-4346-AA3B-A0BE02CCDD37}">
  <dimension ref="A2:AM1084"/>
  <sheetViews>
    <sheetView topLeftCell="A100" workbookViewId="0">
      <selection activeCell="D769" sqref="D769"/>
    </sheetView>
  </sheetViews>
  <sheetFormatPr baseColWidth="10" defaultRowHeight="16" x14ac:dyDescent="0.2"/>
  <cols>
    <col min="1" max="1" width="25" style="3" customWidth="1"/>
    <col min="2" max="2" width="28.6640625" style="32" customWidth="1"/>
    <col min="3" max="3" width="29.33203125" style="32" customWidth="1"/>
    <col min="4" max="4" width="32.1640625" style="32" customWidth="1"/>
    <col min="5" max="5" width="29.1640625" style="3" customWidth="1"/>
    <col min="6" max="6" width="29.6640625" style="3" customWidth="1"/>
    <col min="7" max="7" width="34.83203125" style="32" customWidth="1"/>
    <col min="8" max="8" width="20.33203125" customWidth="1"/>
    <col min="9" max="9" width="20.33203125" style="3" customWidth="1"/>
    <col min="10" max="10" width="29" style="3" customWidth="1"/>
    <col min="11" max="11" width="26" style="3" customWidth="1"/>
    <col min="12" max="12" width="30.6640625" style="3" customWidth="1"/>
    <col min="13" max="13" width="29.1640625" style="3" customWidth="1"/>
    <col min="14" max="14" width="31.5" style="3" customWidth="1"/>
    <col min="15" max="15" width="29" style="32" customWidth="1"/>
    <col min="16" max="16" width="10.83203125" style="3"/>
    <col min="17" max="17" width="32.5" style="3" customWidth="1"/>
    <col min="18" max="18" width="25.83203125" style="3" customWidth="1"/>
    <col min="19" max="19" width="27.83203125" style="3" customWidth="1"/>
    <col min="20" max="20" width="35.33203125" style="3" customWidth="1"/>
    <col min="21" max="21" width="28.1640625" style="3" customWidth="1"/>
    <col min="22" max="22" width="29.6640625" style="3" customWidth="1"/>
    <col min="23" max="23" width="32.83203125" style="3" customWidth="1"/>
    <col min="24" max="24" width="10.83203125" style="3"/>
    <col min="25" max="25" width="30" style="3" customWidth="1"/>
    <col min="26" max="26" width="25.5" style="3" customWidth="1"/>
    <col min="27" max="27" width="26.5" style="3" customWidth="1"/>
    <col min="28" max="28" width="28.1640625" style="3" customWidth="1"/>
    <col min="29" max="29" width="30.1640625" style="3" customWidth="1"/>
    <col min="30" max="30" width="30.83203125" style="3" customWidth="1"/>
    <col min="31" max="31" width="29.6640625" style="3" customWidth="1"/>
    <col min="32" max="32" width="10.83203125" style="3"/>
    <col min="33" max="33" width="42" style="3" customWidth="1"/>
    <col min="34" max="34" width="31.6640625" style="3" customWidth="1"/>
    <col min="35" max="36" width="27" style="3" customWidth="1"/>
    <col min="37" max="37" width="27.1640625" style="3" customWidth="1"/>
    <col min="38" max="38" width="28" style="3" customWidth="1"/>
    <col min="39" max="39" width="30.5" style="3" customWidth="1"/>
    <col min="40" max="16384" width="10.83203125" style="3"/>
  </cols>
  <sheetData>
    <row r="2" spans="1:39" ht="18" x14ac:dyDescent="0.2">
      <c r="A2" s="4" t="s">
        <v>1730</v>
      </c>
    </row>
    <row r="3" spans="1:39" ht="18" x14ac:dyDescent="0.2">
      <c r="A3" s="4"/>
    </row>
    <row r="4" spans="1:39" x14ac:dyDescent="0.2">
      <c r="A4" s="34" t="s">
        <v>1584</v>
      </c>
      <c r="B4" s="33" t="s">
        <v>6</v>
      </c>
      <c r="C4" s="33" t="s">
        <v>1598</v>
      </c>
      <c r="D4" s="33" t="s">
        <v>7</v>
      </c>
      <c r="E4" s="2" t="s">
        <v>8</v>
      </c>
      <c r="F4" s="2" t="s">
        <v>1599</v>
      </c>
      <c r="G4" s="33" t="s">
        <v>1600</v>
      </c>
      <c r="I4" s="34" t="s">
        <v>5</v>
      </c>
      <c r="J4" s="33" t="s">
        <v>6</v>
      </c>
      <c r="K4" s="33" t="s">
        <v>1598</v>
      </c>
      <c r="L4" s="33" t="s">
        <v>7</v>
      </c>
      <c r="M4" s="2" t="s">
        <v>8</v>
      </c>
      <c r="N4" s="2" t="s">
        <v>1599</v>
      </c>
      <c r="O4" s="33" t="s">
        <v>1600</v>
      </c>
      <c r="Q4" s="34" t="s">
        <v>1589</v>
      </c>
      <c r="R4" s="33" t="s">
        <v>6</v>
      </c>
      <c r="S4" s="33" t="s">
        <v>1598</v>
      </c>
      <c r="T4" s="33" t="s">
        <v>7</v>
      </c>
      <c r="U4" s="2" t="s">
        <v>8</v>
      </c>
      <c r="V4" s="2" t="s">
        <v>1599</v>
      </c>
      <c r="W4" s="33" t="s">
        <v>1600</v>
      </c>
      <c r="Y4" s="34" t="s">
        <v>1664</v>
      </c>
      <c r="Z4" s="33" t="s">
        <v>6</v>
      </c>
      <c r="AA4" s="33" t="s">
        <v>1598</v>
      </c>
      <c r="AB4" s="33" t="s">
        <v>7</v>
      </c>
      <c r="AC4" s="2" t="s">
        <v>8</v>
      </c>
      <c r="AD4" s="2" t="s">
        <v>1599</v>
      </c>
      <c r="AE4" s="33" t="s">
        <v>1600</v>
      </c>
      <c r="AG4" s="34" t="s">
        <v>1681</v>
      </c>
      <c r="AH4" s="33" t="s">
        <v>6</v>
      </c>
      <c r="AI4" s="33" t="s">
        <v>1598</v>
      </c>
      <c r="AJ4" s="33" t="s">
        <v>7</v>
      </c>
      <c r="AK4" s="2" t="s">
        <v>8</v>
      </c>
      <c r="AL4" s="2" t="s">
        <v>1599</v>
      </c>
      <c r="AM4" s="33" t="s">
        <v>1600</v>
      </c>
    </row>
    <row r="5" spans="1:39" x14ac:dyDescent="0.2">
      <c r="A5" s="8" t="s">
        <v>1601</v>
      </c>
      <c r="I5" s="8" t="s">
        <v>1641</v>
      </c>
      <c r="J5" s="32"/>
      <c r="K5" s="32"/>
      <c r="L5" s="32"/>
      <c r="Q5" s="8" t="s">
        <v>1649</v>
      </c>
      <c r="R5" s="32"/>
      <c r="S5" s="32"/>
      <c r="T5" s="32"/>
      <c r="W5" s="32"/>
      <c r="Y5" s="8" t="s">
        <v>1665</v>
      </c>
      <c r="Z5" s="32"/>
      <c r="AA5" s="32"/>
      <c r="AB5" s="32"/>
      <c r="AE5" s="32"/>
      <c r="AG5" s="8" t="s">
        <v>1678</v>
      </c>
      <c r="AH5" s="32"/>
      <c r="AI5" s="32"/>
      <c r="AJ5" s="32"/>
      <c r="AM5" s="32"/>
    </row>
    <row r="6" spans="1:39" x14ac:dyDescent="0.2">
      <c r="A6" s="3" t="s">
        <v>9</v>
      </c>
      <c r="B6" s="32">
        <v>7.72</v>
      </c>
      <c r="C6" s="32">
        <v>7.56</v>
      </c>
      <c r="D6" s="32">
        <v>0.81693121693121695</v>
      </c>
      <c r="E6" s="3">
        <v>0.88317757009345788</v>
      </c>
      <c r="F6" s="3">
        <v>0.86310343748777107</v>
      </c>
      <c r="G6" s="32">
        <v>1.1638124142313782</v>
      </c>
      <c r="I6" s="3" t="s">
        <v>628</v>
      </c>
      <c r="J6" s="32">
        <v>100.01</v>
      </c>
      <c r="K6" s="32">
        <v>47.34</v>
      </c>
      <c r="L6" s="32">
        <v>2.3851657524445504</v>
      </c>
      <c r="M6" s="3">
        <v>2.2404164694746806</v>
      </c>
      <c r="N6" s="3">
        <v>2.3561378443594752</v>
      </c>
      <c r="O6" s="32">
        <v>1.969258638346161</v>
      </c>
      <c r="Q6" s="3" t="s">
        <v>739</v>
      </c>
      <c r="R6" s="32">
        <v>46.8</v>
      </c>
      <c r="S6" s="32">
        <v>12.35</v>
      </c>
      <c r="T6" s="32">
        <v>0.97358019554815889</v>
      </c>
      <c r="U6" s="3">
        <v>1.1563670411985019</v>
      </c>
      <c r="V6" s="3">
        <v>1.0246397188323175</v>
      </c>
      <c r="W6" s="32">
        <v>1.260385925773698</v>
      </c>
      <c r="Y6" s="3" t="s">
        <v>970</v>
      </c>
      <c r="Z6" s="32">
        <v>27.77</v>
      </c>
      <c r="AA6" s="32">
        <v>34.6</v>
      </c>
      <c r="AB6" s="32">
        <v>0.68197445972495085</v>
      </c>
      <c r="AC6" s="3">
        <v>1.1877789220734638</v>
      </c>
      <c r="AD6" s="3">
        <f>AVERAGE(AB6:AB18)</f>
        <v>0.80982337464869902</v>
      </c>
      <c r="AE6" s="32">
        <f>AVERAGE(AC6:AC18)</f>
        <v>1.2086485265068916</v>
      </c>
      <c r="AG6" s="3" t="s">
        <v>1186</v>
      </c>
      <c r="AH6" s="32">
        <v>19.84</v>
      </c>
      <c r="AI6" s="32">
        <v>77.13</v>
      </c>
      <c r="AJ6" s="32">
        <v>1.060395510422234</v>
      </c>
      <c r="AK6" s="3">
        <v>0.74378585086042071</v>
      </c>
      <c r="AL6" s="3">
        <v>0.75991749384278195</v>
      </c>
      <c r="AM6" s="32">
        <v>1.0098909482726168</v>
      </c>
    </row>
    <row r="7" spans="1:39" x14ac:dyDescent="0.2">
      <c r="A7" s="3" t="s">
        <v>10</v>
      </c>
      <c r="B7" s="32">
        <v>5.24</v>
      </c>
      <c r="C7" s="32">
        <v>8.14</v>
      </c>
      <c r="I7" s="3" t="s">
        <v>629</v>
      </c>
      <c r="J7" s="32">
        <v>16.420000000000002</v>
      </c>
      <c r="K7" s="32">
        <v>19.690000000000001</v>
      </c>
      <c r="L7" s="32"/>
      <c r="Q7" s="3" t="s">
        <v>740</v>
      </c>
      <c r="R7" s="32">
        <v>25.95</v>
      </c>
      <c r="S7" s="32">
        <v>14.7</v>
      </c>
      <c r="T7" s="32"/>
      <c r="W7" s="32"/>
      <c r="Y7" s="3" t="s">
        <v>971</v>
      </c>
      <c r="Z7" s="32">
        <v>35.869999999999997</v>
      </c>
      <c r="AA7" s="32">
        <v>33.54</v>
      </c>
      <c r="AB7" s="32"/>
      <c r="AE7" s="32"/>
      <c r="AG7" s="3" t="s">
        <v>1187</v>
      </c>
      <c r="AH7" s="32">
        <v>32.54</v>
      </c>
      <c r="AI7" s="32">
        <v>16.21</v>
      </c>
      <c r="AJ7" s="32"/>
      <c r="AM7" s="32"/>
    </row>
    <row r="8" spans="1:39" x14ac:dyDescent="0.2">
      <c r="A8" s="3" t="s">
        <v>11</v>
      </c>
      <c r="B8" s="32">
        <v>9.4499999999999993</v>
      </c>
      <c r="C8" s="32">
        <v>8.56</v>
      </c>
      <c r="I8" s="3" t="s">
        <v>630</v>
      </c>
      <c r="J8" s="32">
        <v>41.93</v>
      </c>
      <c r="K8" s="32">
        <v>21.13</v>
      </c>
      <c r="L8" s="32"/>
      <c r="Q8" s="3" t="s">
        <v>741</v>
      </c>
      <c r="R8" s="32">
        <v>48.07</v>
      </c>
      <c r="S8" s="32">
        <v>10.68</v>
      </c>
      <c r="T8" s="32"/>
      <c r="W8" s="32"/>
      <c r="Y8" s="3" t="s">
        <v>972</v>
      </c>
      <c r="Z8" s="32">
        <v>40.72</v>
      </c>
      <c r="AA8" s="32">
        <v>29.13</v>
      </c>
      <c r="AB8" s="32"/>
      <c r="AE8" s="32"/>
      <c r="AG8" s="3" t="s">
        <v>1188</v>
      </c>
      <c r="AH8" s="32">
        <v>18.71</v>
      </c>
      <c r="AI8" s="32">
        <v>10.3</v>
      </c>
      <c r="AJ8" s="32"/>
      <c r="AM8" s="32"/>
    </row>
    <row r="9" spans="1:39" x14ac:dyDescent="0.2">
      <c r="A9" s="3" t="s">
        <v>12</v>
      </c>
      <c r="B9" s="32">
        <v>8.91</v>
      </c>
      <c r="C9" s="32">
        <v>11.01</v>
      </c>
      <c r="D9" s="32">
        <v>0.95396145610278371</v>
      </c>
      <c r="E9" s="3">
        <v>1.3626237623762376</v>
      </c>
      <c r="I9" s="3" t="s">
        <v>631</v>
      </c>
      <c r="J9" s="32">
        <v>81.86</v>
      </c>
      <c r="K9" s="32">
        <v>41.35</v>
      </c>
      <c r="L9" s="32">
        <v>2.0197384653343202</v>
      </c>
      <c r="M9" s="3">
        <v>1.9143518518518519</v>
      </c>
      <c r="Q9" s="3" t="s">
        <v>742</v>
      </c>
      <c r="R9" s="32">
        <v>53.13</v>
      </c>
      <c r="S9" s="32">
        <v>13.07</v>
      </c>
      <c r="T9" s="32">
        <v>1.3595189355168886</v>
      </c>
      <c r="U9" s="3">
        <v>1.1485061511423549</v>
      </c>
      <c r="W9" s="32"/>
      <c r="Y9" s="3" t="s">
        <v>973</v>
      </c>
      <c r="Z9" s="32">
        <v>30.54</v>
      </c>
      <c r="AA9" s="32">
        <v>21.79</v>
      </c>
      <c r="AB9" s="32">
        <v>0.73696911196911197</v>
      </c>
      <c r="AC9" s="3">
        <v>0.69549952122566228</v>
      </c>
      <c r="AE9" s="32"/>
      <c r="AG9" s="3" t="s">
        <v>1189</v>
      </c>
      <c r="AH9" s="32">
        <v>38.21</v>
      </c>
      <c r="AI9" s="32">
        <v>79.790000000000006</v>
      </c>
      <c r="AJ9" s="32">
        <v>0.95073401343617825</v>
      </c>
      <c r="AK9" s="3">
        <v>0.94786386676321499</v>
      </c>
      <c r="AM9" s="32"/>
    </row>
    <row r="10" spans="1:39" x14ac:dyDescent="0.2">
      <c r="A10" s="3" t="s">
        <v>13</v>
      </c>
      <c r="B10" s="32">
        <v>4.93</v>
      </c>
      <c r="C10" s="32">
        <v>15.96</v>
      </c>
      <c r="I10" s="3" t="s">
        <v>632</v>
      </c>
      <c r="J10" s="32">
        <v>39.18</v>
      </c>
      <c r="K10" s="32">
        <v>22.83</v>
      </c>
      <c r="L10" s="32"/>
      <c r="Q10" s="3" t="s">
        <v>743</v>
      </c>
      <c r="R10" s="32">
        <v>30.42</v>
      </c>
      <c r="S10" s="32">
        <v>11.36</v>
      </c>
      <c r="T10" s="32"/>
      <c r="W10" s="32"/>
      <c r="Y10" s="3" t="s">
        <v>974</v>
      </c>
      <c r="Z10" s="32">
        <v>40.61</v>
      </c>
      <c r="AA10" s="32">
        <v>35.28</v>
      </c>
      <c r="AB10" s="32"/>
      <c r="AE10" s="32"/>
      <c r="AG10" s="3" t="s">
        <v>1190</v>
      </c>
      <c r="AH10" s="32">
        <v>23.33</v>
      </c>
      <c r="AI10" s="32">
        <v>22.31</v>
      </c>
      <c r="AJ10" s="32"/>
      <c r="AM10" s="32"/>
    </row>
    <row r="11" spans="1:39" x14ac:dyDescent="0.2">
      <c r="A11" s="3" t="s">
        <v>14</v>
      </c>
      <c r="B11" s="32">
        <v>9.34</v>
      </c>
      <c r="C11" s="32">
        <v>8.08</v>
      </c>
      <c r="I11" s="3" t="s">
        <v>633</v>
      </c>
      <c r="J11" s="32">
        <v>40.53</v>
      </c>
      <c r="K11" s="32">
        <v>21.6</v>
      </c>
      <c r="L11" s="32"/>
      <c r="Q11" s="3" t="s">
        <v>744</v>
      </c>
      <c r="R11" s="32">
        <v>39.08</v>
      </c>
      <c r="S11" s="32">
        <v>11.38</v>
      </c>
      <c r="T11" s="32"/>
      <c r="W11" s="32"/>
      <c r="Y11" s="3" t="s">
        <v>975</v>
      </c>
      <c r="Z11" s="32">
        <v>41.44</v>
      </c>
      <c r="AA11" s="32">
        <v>31.33</v>
      </c>
      <c r="AB11" s="32"/>
      <c r="AE11" s="32"/>
      <c r="AG11" s="3" t="s">
        <v>1191</v>
      </c>
      <c r="AH11" s="32">
        <v>40.19</v>
      </c>
      <c r="AI11" s="32">
        <v>27.77</v>
      </c>
      <c r="AJ11" s="32"/>
      <c r="AM11" s="32"/>
    </row>
    <row r="12" spans="1:39" x14ac:dyDescent="0.2">
      <c r="A12" s="3" t="s">
        <v>15</v>
      </c>
      <c r="B12" s="32">
        <v>6.31</v>
      </c>
      <c r="C12" s="32">
        <v>9.99</v>
      </c>
      <c r="D12" s="32">
        <v>0.81841763942931256</v>
      </c>
      <c r="E12" s="3">
        <v>1.245635910224439</v>
      </c>
      <c r="I12" s="3" t="s">
        <v>634</v>
      </c>
      <c r="J12" s="32">
        <v>35.520000000000003</v>
      </c>
      <c r="K12" s="32">
        <v>47.08</v>
      </c>
      <c r="L12" s="32">
        <v>1.5238095238095239</v>
      </c>
      <c r="M12" s="3">
        <v>2.2494027711419013</v>
      </c>
      <c r="Q12" s="3" t="s">
        <v>745</v>
      </c>
      <c r="R12" s="32">
        <v>48.12</v>
      </c>
      <c r="S12" s="32">
        <v>14.94</v>
      </c>
      <c r="T12" s="32">
        <v>0.87954670078596231</v>
      </c>
      <c r="U12" s="3">
        <v>1.4762845849802373</v>
      </c>
      <c r="W12" s="32"/>
      <c r="Y12" s="3" t="s">
        <v>976</v>
      </c>
      <c r="Z12" s="32">
        <v>33.21</v>
      </c>
      <c r="AA12" s="32">
        <v>52.68</v>
      </c>
      <c r="AB12" s="32">
        <v>0.86080870917573882</v>
      </c>
      <c r="AC12" s="3">
        <v>1.3733055265901981</v>
      </c>
      <c r="AE12" s="32"/>
      <c r="AG12" s="3" t="s">
        <v>1192</v>
      </c>
      <c r="AH12" s="32">
        <v>17.41</v>
      </c>
      <c r="AI12" s="32">
        <v>37.76</v>
      </c>
      <c r="AJ12" s="32">
        <v>0.43297687142501867</v>
      </c>
      <c r="AK12" s="3">
        <v>1.3507073715562175</v>
      </c>
      <c r="AM12" s="32"/>
    </row>
    <row r="13" spans="1:39" x14ac:dyDescent="0.2">
      <c r="A13" s="3" t="s">
        <v>16</v>
      </c>
      <c r="B13" s="32">
        <v>4.2699999999999996</v>
      </c>
      <c r="C13" s="32">
        <v>6.94</v>
      </c>
      <c r="I13" s="3" t="s">
        <v>635</v>
      </c>
      <c r="J13" s="32">
        <v>15.85</v>
      </c>
      <c r="K13" s="32">
        <v>23.5</v>
      </c>
      <c r="L13" s="32"/>
      <c r="Q13" s="3" t="s">
        <v>746</v>
      </c>
      <c r="R13" s="32">
        <v>25.64</v>
      </c>
      <c r="S13" s="32">
        <v>9.61</v>
      </c>
      <c r="T13" s="32"/>
      <c r="W13" s="32"/>
      <c r="Y13" s="3" t="s">
        <v>977</v>
      </c>
      <c r="Z13" s="32">
        <v>30.25</v>
      </c>
      <c r="AA13" s="32">
        <v>36.39</v>
      </c>
      <c r="AB13" s="32"/>
      <c r="AE13" s="32"/>
      <c r="AG13" s="3" t="s">
        <v>1193</v>
      </c>
      <c r="AH13" s="32">
        <v>28.72</v>
      </c>
      <c r="AI13" s="32">
        <v>21.25</v>
      </c>
      <c r="AJ13" s="32"/>
      <c r="AM13" s="32"/>
    </row>
    <row r="14" spans="1:39" x14ac:dyDescent="0.2">
      <c r="A14" s="3" t="s">
        <v>17</v>
      </c>
      <c r="B14" s="32">
        <v>7.71</v>
      </c>
      <c r="C14" s="32">
        <v>8.02</v>
      </c>
      <c r="I14" s="3" t="s">
        <v>636</v>
      </c>
      <c r="J14" s="32">
        <v>23.31</v>
      </c>
      <c r="K14" s="32">
        <v>20.93</v>
      </c>
      <c r="L14" s="32"/>
      <c r="Q14" s="3" t="s">
        <v>747</v>
      </c>
      <c r="R14" s="32">
        <v>54.71</v>
      </c>
      <c r="S14" s="32">
        <v>10.119999999999999</v>
      </c>
      <c r="T14" s="32"/>
      <c r="W14" s="32"/>
      <c r="Y14" s="3" t="s">
        <v>978</v>
      </c>
      <c r="Z14" s="32">
        <v>38.58</v>
      </c>
      <c r="AA14" s="32">
        <v>38.36</v>
      </c>
      <c r="AB14" s="32"/>
      <c r="AE14" s="32"/>
      <c r="AG14" s="3" t="s">
        <v>1194</v>
      </c>
      <c r="AH14" s="32">
        <v>40.21</v>
      </c>
      <c r="AI14" s="32">
        <v>21.69</v>
      </c>
      <c r="AJ14" s="32"/>
      <c r="AM14" s="32"/>
    </row>
    <row r="15" spans="1:39" x14ac:dyDescent="0.2">
      <c r="A15" s="8" t="s">
        <v>1602</v>
      </c>
      <c r="I15" s="3" t="s">
        <v>637</v>
      </c>
      <c r="J15" s="32">
        <v>85.34</v>
      </c>
      <c r="K15" s="32">
        <v>24.11</v>
      </c>
      <c r="L15" s="32">
        <v>3.3532416502946956</v>
      </c>
      <c r="M15" s="3">
        <v>1.2294747577766445</v>
      </c>
      <c r="Q15" s="3" t="s">
        <v>748</v>
      </c>
      <c r="R15" s="32">
        <v>50.94</v>
      </c>
      <c r="S15" s="32"/>
      <c r="T15" s="32">
        <v>0.88591304347826083</v>
      </c>
      <c r="W15" s="32"/>
      <c r="Y15" s="3" t="s">
        <v>979</v>
      </c>
      <c r="Z15" s="32">
        <v>45.45</v>
      </c>
      <c r="AA15" s="32">
        <v>56.8</v>
      </c>
      <c r="AB15" s="32">
        <v>0.78633217993079596</v>
      </c>
      <c r="AC15" s="3">
        <v>1.8441558441558441</v>
      </c>
      <c r="AE15" s="32"/>
      <c r="AG15" s="3" t="s">
        <v>1195</v>
      </c>
      <c r="AH15" s="32">
        <v>23.09</v>
      </c>
      <c r="AI15" s="32">
        <v>56.52</v>
      </c>
      <c r="AJ15" s="32">
        <v>0.59556358008769661</v>
      </c>
      <c r="AK15" s="3">
        <v>0.9972067039106145</v>
      </c>
      <c r="AM15" s="32"/>
    </row>
    <row r="16" spans="1:39" x14ac:dyDescent="0.2">
      <c r="A16" s="3" t="s">
        <v>18</v>
      </c>
      <c r="B16" s="32">
        <v>20.149999999999999</v>
      </c>
      <c r="C16" s="32">
        <v>26.33</v>
      </c>
      <c r="D16" s="32">
        <v>3.7453531598513008</v>
      </c>
      <c r="E16" s="3">
        <v>2.4676663542642925</v>
      </c>
      <c r="F16" s="3">
        <v>1.9321312135830753</v>
      </c>
      <c r="G16" s="32">
        <v>2.0901511389454344</v>
      </c>
      <c r="I16" s="3" t="s">
        <v>638</v>
      </c>
      <c r="J16" s="32">
        <v>20.52</v>
      </c>
      <c r="K16" s="32">
        <v>19.89</v>
      </c>
      <c r="L16" s="32"/>
      <c r="Q16" s="3" t="s">
        <v>749</v>
      </c>
      <c r="R16" s="32">
        <v>11.61</v>
      </c>
      <c r="S16" s="32"/>
      <c r="W16" s="32"/>
      <c r="Y16" s="3" t="s">
        <v>980</v>
      </c>
      <c r="Z16" s="32">
        <v>32.68</v>
      </c>
      <c r="AA16" s="32">
        <v>39.78</v>
      </c>
      <c r="AB16" s="32"/>
      <c r="AE16" s="32"/>
      <c r="AG16" s="3" t="s">
        <v>1196</v>
      </c>
      <c r="AH16" s="32">
        <v>36.25</v>
      </c>
      <c r="AI16" s="32">
        <v>13.56</v>
      </c>
      <c r="AJ16" s="32"/>
      <c r="AM16" s="32"/>
    </row>
    <row r="17" spans="1:39" x14ac:dyDescent="0.2">
      <c r="A17" s="3" t="s">
        <v>19</v>
      </c>
      <c r="B17" s="32">
        <v>5.97</v>
      </c>
      <c r="C17" s="32">
        <v>11.89</v>
      </c>
      <c r="I17" s="3" t="s">
        <v>639</v>
      </c>
      <c r="J17" s="32">
        <v>25.45</v>
      </c>
      <c r="K17" s="32">
        <v>19.61</v>
      </c>
      <c r="L17" s="32"/>
      <c r="Q17" s="3" t="s">
        <v>750</v>
      </c>
      <c r="R17" s="32">
        <v>57.5</v>
      </c>
      <c r="S17" s="32"/>
      <c r="T17" s="32"/>
      <c r="W17" s="32"/>
      <c r="Y17" s="3" t="s">
        <v>981</v>
      </c>
      <c r="Z17" s="32">
        <v>57.8</v>
      </c>
      <c r="AA17" s="32">
        <v>30.8</v>
      </c>
      <c r="AB17" s="32"/>
      <c r="AE17" s="32"/>
      <c r="AG17" s="3" t="s">
        <v>1197</v>
      </c>
      <c r="AH17" s="32">
        <v>38.770000000000003</v>
      </c>
      <c r="AI17" s="32">
        <v>15.01</v>
      </c>
      <c r="AJ17" s="32"/>
      <c r="AM17" s="32"/>
    </row>
    <row r="18" spans="1:39" x14ac:dyDescent="0.2">
      <c r="A18" s="3" t="s">
        <v>20</v>
      </c>
      <c r="B18" s="32">
        <v>5.38</v>
      </c>
      <c r="C18" s="32">
        <v>10.67</v>
      </c>
      <c r="I18" s="3" t="s">
        <v>640</v>
      </c>
      <c r="J18" s="32">
        <v>85.63</v>
      </c>
      <c r="K18" s="32">
        <v>31.28</v>
      </c>
      <c r="L18" s="32">
        <v>2.7021142316188071</v>
      </c>
      <c r="M18" s="3">
        <v>1.7813211845102508</v>
      </c>
      <c r="Q18" s="8" t="s">
        <v>1650</v>
      </c>
      <c r="R18" s="32"/>
      <c r="S18" s="32"/>
      <c r="T18" s="32"/>
      <c r="W18" s="32"/>
      <c r="Y18" s="3" t="s">
        <v>982</v>
      </c>
      <c r="Z18" s="32">
        <v>45.19</v>
      </c>
      <c r="AA18" s="32">
        <v>25.08</v>
      </c>
      <c r="AB18" s="32">
        <v>0.98303241244289752</v>
      </c>
      <c r="AC18" s="3">
        <v>0.94250281848928974</v>
      </c>
      <c r="AE18" s="32"/>
      <c r="AG18" s="8" t="s">
        <v>1679</v>
      </c>
      <c r="AH18" s="32"/>
      <c r="AI18" s="32"/>
      <c r="AJ18" s="32"/>
      <c r="AM18" s="32"/>
    </row>
    <row r="19" spans="1:39" x14ac:dyDescent="0.2">
      <c r="A19" s="3" t="s">
        <v>21</v>
      </c>
      <c r="B19" s="32">
        <v>7.63</v>
      </c>
      <c r="C19" s="32">
        <v>18.36</v>
      </c>
      <c r="D19" s="32">
        <v>1.5699588477366253</v>
      </c>
      <c r="E19" s="3">
        <v>2.0242557883131203</v>
      </c>
      <c r="I19" s="3" t="s">
        <v>641</v>
      </c>
      <c r="J19" s="32">
        <v>30.92</v>
      </c>
      <c r="K19" s="32">
        <v>26.14</v>
      </c>
      <c r="L19" s="32"/>
      <c r="Q19" s="3" t="s">
        <v>751</v>
      </c>
      <c r="R19" s="32">
        <v>80.72</v>
      </c>
      <c r="S19" s="32">
        <v>24.12</v>
      </c>
      <c r="T19" s="32">
        <f>R19/R21</f>
        <v>1.6897634498639311</v>
      </c>
      <c r="U19" s="3">
        <f>S19/S21</f>
        <v>1.1952428146679881</v>
      </c>
      <c r="V19" s="3">
        <f>AVERAGE(T19:T31)</f>
        <v>1.9324186699157664</v>
      </c>
      <c r="W19" s="32">
        <f>AVERAGE(U19:U28)</f>
        <v>1.2056728525745219</v>
      </c>
      <c r="Y19" s="3" t="s">
        <v>983</v>
      </c>
      <c r="Z19" s="32">
        <v>46.06</v>
      </c>
      <c r="AA19" s="32">
        <v>23.53</v>
      </c>
      <c r="AB19" s="32"/>
      <c r="AE19" s="32"/>
      <c r="AG19" s="3" t="s">
        <v>1198</v>
      </c>
      <c r="AH19" s="32">
        <v>54.4</v>
      </c>
      <c r="AI19" s="32">
        <v>59.09</v>
      </c>
      <c r="AJ19" s="32">
        <v>1.3713133350138642</v>
      </c>
      <c r="AK19" s="3">
        <v>1.1876850207223208</v>
      </c>
      <c r="AL19" s="3">
        <v>1.5042849980500923</v>
      </c>
      <c r="AM19" s="32">
        <v>0.93017874724974003</v>
      </c>
    </row>
    <row r="20" spans="1:39" x14ac:dyDescent="0.2">
      <c r="A20" s="3" t="s">
        <v>22</v>
      </c>
      <c r="B20" s="32">
        <v>4.72</v>
      </c>
      <c r="C20" s="32">
        <v>13.19</v>
      </c>
      <c r="I20" s="3" t="s">
        <v>642</v>
      </c>
      <c r="J20" s="32">
        <v>31.69</v>
      </c>
      <c r="K20" s="32">
        <v>17.559999999999999</v>
      </c>
      <c r="L20" s="32"/>
      <c r="Q20" s="3" t="s">
        <v>752</v>
      </c>
      <c r="R20" s="32">
        <v>36.729999999999997</v>
      </c>
      <c r="S20" s="32">
        <v>18.62</v>
      </c>
      <c r="T20" s="32"/>
      <c r="W20" s="32"/>
      <c r="Y20" s="3" t="s">
        <v>984</v>
      </c>
      <c r="Z20" s="32">
        <v>45.97</v>
      </c>
      <c r="AA20" s="32">
        <v>26.61</v>
      </c>
      <c r="AB20" s="32"/>
      <c r="AE20" s="32"/>
      <c r="AG20" s="3" t="s">
        <v>1199</v>
      </c>
      <c r="AH20" s="32">
        <v>31.96</v>
      </c>
      <c r="AI20" s="32">
        <v>20.41</v>
      </c>
      <c r="AJ20" s="32"/>
      <c r="AM20" s="32"/>
    </row>
    <row r="21" spans="1:39" x14ac:dyDescent="0.2">
      <c r="A21" s="3" t="s">
        <v>23</v>
      </c>
      <c r="B21" s="32">
        <v>4.8600000000000003</v>
      </c>
      <c r="C21" s="32">
        <v>9.07</v>
      </c>
      <c r="I21" s="3" t="s">
        <v>643</v>
      </c>
      <c r="J21" s="32">
        <v>44.11</v>
      </c>
      <c r="K21" s="32">
        <v>41.05</v>
      </c>
      <c r="L21" s="32">
        <v>2.1527574426549538</v>
      </c>
      <c r="M21" s="3">
        <v>2.4005847953216373</v>
      </c>
      <c r="Q21" s="3" t="s">
        <v>753</v>
      </c>
      <c r="R21" s="32">
        <v>47.77</v>
      </c>
      <c r="S21" s="32">
        <v>20.18</v>
      </c>
      <c r="T21" s="32"/>
      <c r="W21" s="32"/>
      <c r="Y21" s="8" t="s">
        <v>1666</v>
      </c>
      <c r="Z21" s="32"/>
      <c r="AA21" s="32"/>
      <c r="AB21" s="32"/>
      <c r="AE21" s="32"/>
      <c r="AG21" s="3" t="s">
        <v>1200</v>
      </c>
      <c r="AH21" s="32">
        <v>39.67</v>
      </c>
      <c r="AI21" s="32">
        <v>23.48</v>
      </c>
      <c r="AJ21" s="32"/>
      <c r="AM21" s="32"/>
    </row>
    <row r="22" spans="1:39" x14ac:dyDescent="0.2">
      <c r="A22" s="3" t="s">
        <v>24</v>
      </c>
      <c r="B22" s="32">
        <v>15.67</v>
      </c>
      <c r="C22" s="32">
        <v>15.12</v>
      </c>
      <c r="D22" s="32">
        <v>1.5287804878048781</v>
      </c>
      <c r="E22" s="3">
        <v>2.0079681274900398</v>
      </c>
      <c r="I22" s="3" t="s">
        <v>644</v>
      </c>
      <c r="J22" s="32">
        <v>6.3</v>
      </c>
      <c r="K22" s="32">
        <v>26.44</v>
      </c>
      <c r="Q22" s="3" t="s">
        <v>754</v>
      </c>
      <c r="R22" s="32">
        <v>51.06</v>
      </c>
      <c r="S22" s="32">
        <v>22.34</v>
      </c>
      <c r="T22" s="32">
        <f t="shared" ref="T22:T28" si="0">R22/R24</f>
        <v>2.4005641748942175</v>
      </c>
      <c r="U22" s="3">
        <f t="shared" ref="U22:U28" si="1">S22/S24</f>
        <v>1.0699233716475096</v>
      </c>
      <c r="W22" s="32"/>
      <c r="Y22" s="3" t="s">
        <v>985</v>
      </c>
      <c r="Z22" s="32">
        <v>35.43</v>
      </c>
      <c r="AA22" s="32">
        <v>34.619999999999997</v>
      </c>
      <c r="AB22" s="32">
        <v>0.92992125984251961</v>
      </c>
      <c r="AC22" s="3">
        <v>1.2917910447761192</v>
      </c>
      <c r="AD22" s="3">
        <f>AVERAGE(AB22:AB34)</f>
        <v>0.96267244128776763</v>
      </c>
      <c r="AE22" s="32">
        <f>AVERAGE(AC22:AC34)</f>
        <v>1.0186444453317633</v>
      </c>
      <c r="AG22" s="3" t="s">
        <v>1201</v>
      </c>
      <c r="AH22" s="32">
        <v>53.23</v>
      </c>
      <c r="AI22" s="32">
        <v>70.53</v>
      </c>
      <c r="AJ22" s="32">
        <v>0.93714788732394361</v>
      </c>
      <c r="AK22" s="3">
        <v>1.3745656706045866</v>
      </c>
      <c r="AM22" s="32"/>
    </row>
    <row r="23" spans="1:39" x14ac:dyDescent="0.2">
      <c r="A23" s="3" t="s">
        <v>25</v>
      </c>
      <c r="B23" s="32">
        <v>5.94</v>
      </c>
      <c r="C23" s="32">
        <v>9.9</v>
      </c>
      <c r="I23" s="3" t="s">
        <v>645</v>
      </c>
      <c r="J23" s="32">
        <v>20.49</v>
      </c>
      <c r="K23" s="32">
        <v>17.100000000000001</v>
      </c>
      <c r="L23" s="32"/>
      <c r="Q23" s="3" t="s">
        <v>755</v>
      </c>
      <c r="R23" s="32">
        <v>2.93</v>
      </c>
      <c r="S23" s="32">
        <v>18.18</v>
      </c>
      <c r="T23" s="32"/>
      <c r="W23" s="32"/>
      <c r="Y23" s="3" t="s">
        <v>986</v>
      </c>
      <c r="Z23" s="32">
        <v>35.409999999999997</v>
      </c>
      <c r="AA23" s="32">
        <v>28.02</v>
      </c>
      <c r="AB23" s="32"/>
      <c r="AE23" s="32"/>
      <c r="AG23" s="3" t="s">
        <v>1202</v>
      </c>
      <c r="AH23" s="32">
        <v>16.239999999999998</v>
      </c>
      <c r="AI23" s="32">
        <v>49.47</v>
      </c>
      <c r="AJ23" s="32"/>
      <c r="AM23" s="32"/>
    </row>
    <row r="24" spans="1:39" x14ac:dyDescent="0.2">
      <c r="A24" s="3" t="s">
        <v>26</v>
      </c>
      <c r="B24" s="32">
        <v>10.25</v>
      </c>
      <c r="C24" s="32">
        <v>7.53</v>
      </c>
      <c r="I24" s="8" t="s">
        <v>1642</v>
      </c>
      <c r="J24" s="32"/>
      <c r="K24" s="32"/>
      <c r="L24" s="32"/>
      <c r="Q24" s="3" t="s">
        <v>756</v>
      </c>
      <c r="R24" s="32">
        <v>21.27</v>
      </c>
      <c r="S24" s="32">
        <v>20.88</v>
      </c>
      <c r="T24" s="32"/>
      <c r="W24" s="32"/>
      <c r="Y24" s="3" t="s">
        <v>987</v>
      </c>
      <c r="Z24" s="32">
        <v>38.1</v>
      </c>
      <c r="AA24" s="32">
        <v>26.8</v>
      </c>
      <c r="AB24" s="32"/>
      <c r="AE24" s="32"/>
      <c r="AG24" s="3" t="s">
        <v>1203</v>
      </c>
      <c r="AH24" s="32">
        <v>56.8</v>
      </c>
      <c r="AI24" s="32">
        <v>17.329999999999998</v>
      </c>
      <c r="AJ24" s="32"/>
      <c r="AM24" s="32"/>
    </row>
    <row r="25" spans="1:39" x14ac:dyDescent="0.2">
      <c r="A25" s="3" t="s">
        <v>27</v>
      </c>
      <c r="B25" s="32">
        <v>13.01</v>
      </c>
      <c r="C25" s="32">
        <v>20.84</v>
      </c>
      <c r="D25" s="32">
        <v>0.8844323589394969</v>
      </c>
      <c r="E25" s="3">
        <v>1.8607142857142858</v>
      </c>
      <c r="I25" s="3" t="s">
        <v>646</v>
      </c>
      <c r="J25" s="32">
        <v>64.77</v>
      </c>
      <c r="K25" s="32">
        <v>32.36</v>
      </c>
      <c r="L25" s="32">
        <v>3.7744755244755241</v>
      </c>
      <c r="M25" s="3">
        <v>1.2431809450633884</v>
      </c>
      <c r="N25" s="3">
        <v>2.0870270698902056</v>
      </c>
      <c r="O25" s="32">
        <v>1.5617460814192032</v>
      </c>
      <c r="Q25" s="3" t="s">
        <v>757</v>
      </c>
      <c r="R25" s="32">
        <v>67.56</v>
      </c>
      <c r="S25" s="32">
        <v>20.73</v>
      </c>
      <c r="T25" s="32">
        <f t="shared" si="0"/>
        <v>1.1761838440111421</v>
      </c>
      <c r="U25" s="3">
        <f t="shared" si="1"/>
        <v>1.1818700114025087</v>
      </c>
      <c r="W25" s="32"/>
      <c r="Y25" s="3" t="s">
        <v>988</v>
      </c>
      <c r="Z25" s="32">
        <v>46.41</v>
      </c>
      <c r="AA25" s="32">
        <v>28.38</v>
      </c>
      <c r="AB25" s="32">
        <v>1.2519557593741568</v>
      </c>
      <c r="AC25" s="3">
        <v>0.97492270697354855</v>
      </c>
      <c r="AE25" s="32"/>
      <c r="AG25" s="3" t="s">
        <v>1204</v>
      </c>
      <c r="AH25" s="32">
        <v>54.97</v>
      </c>
      <c r="AI25" s="32">
        <v>60.49</v>
      </c>
      <c r="AJ25" s="32">
        <v>2.5917020273455917</v>
      </c>
      <c r="AK25" s="3">
        <v>1.0288010716677829</v>
      </c>
      <c r="AM25" s="32"/>
    </row>
    <row r="26" spans="1:39" x14ac:dyDescent="0.2">
      <c r="A26" s="3" t="s">
        <v>28</v>
      </c>
      <c r="B26" s="32">
        <v>6.31</v>
      </c>
      <c r="C26" s="32">
        <v>10.75</v>
      </c>
      <c r="I26" s="3" t="s">
        <v>647</v>
      </c>
      <c r="J26" s="32">
        <v>22.4</v>
      </c>
      <c r="K26" s="32">
        <v>22.9</v>
      </c>
      <c r="L26" s="32"/>
      <c r="Q26" s="3" t="s">
        <v>758</v>
      </c>
      <c r="R26" s="32">
        <v>27.44</v>
      </c>
      <c r="S26" s="32">
        <v>18.09</v>
      </c>
      <c r="T26" s="32"/>
      <c r="W26" s="32"/>
      <c r="Y26" s="3" t="s">
        <v>989</v>
      </c>
      <c r="Z26" s="32">
        <v>34.89</v>
      </c>
      <c r="AA26" s="32">
        <v>26.45</v>
      </c>
      <c r="AB26" s="32"/>
      <c r="AE26" s="32"/>
      <c r="AG26" s="3" t="s">
        <v>1205</v>
      </c>
      <c r="AH26" s="32">
        <v>26.56</v>
      </c>
      <c r="AI26" s="32">
        <v>34.29</v>
      </c>
      <c r="AJ26" s="32"/>
      <c r="AM26" s="32"/>
    </row>
    <row r="27" spans="1:39" x14ac:dyDescent="0.2">
      <c r="A27" s="3" t="s">
        <v>29</v>
      </c>
      <c r="B27" s="32">
        <v>14.71</v>
      </c>
      <c r="C27" s="32">
        <v>11.2</v>
      </c>
      <c r="I27" s="3" t="s">
        <v>648</v>
      </c>
      <c r="J27" s="32">
        <v>17.16</v>
      </c>
      <c r="K27" s="32">
        <v>26.03</v>
      </c>
      <c r="L27" s="32"/>
      <c r="Q27" s="3" t="s">
        <v>759</v>
      </c>
      <c r="R27" s="32">
        <v>57.44</v>
      </c>
      <c r="S27" s="32">
        <v>17.54</v>
      </c>
      <c r="T27" s="32"/>
      <c r="W27" s="32"/>
      <c r="Y27" s="3" t="s">
        <v>990</v>
      </c>
      <c r="Z27" s="32">
        <v>37.07</v>
      </c>
      <c r="AA27" s="32">
        <v>29.11</v>
      </c>
      <c r="AB27" s="32"/>
      <c r="AE27" s="32"/>
      <c r="AG27" s="3" t="s">
        <v>1206</v>
      </c>
      <c r="AH27" s="32">
        <v>21.21</v>
      </c>
      <c r="AI27" s="32">
        <v>30.56</v>
      </c>
      <c r="AJ27" s="32"/>
      <c r="AM27" s="32"/>
    </row>
    <row r="28" spans="1:39" x14ac:dyDescent="0.2">
      <c r="A28" s="8" t="s">
        <v>1603</v>
      </c>
      <c r="I28" s="3" t="s">
        <v>649</v>
      </c>
      <c r="J28" s="32">
        <v>46.15</v>
      </c>
      <c r="K28" s="32">
        <v>33.79</v>
      </c>
      <c r="L28" s="32">
        <v>2.7147058823529413</v>
      </c>
      <c r="M28" s="3">
        <v>1.2726930320150658</v>
      </c>
      <c r="Q28" s="3" t="s">
        <v>760</v>
      </c>
      <c r="R28" s="32">
        <v>63.68</v>
      </c>
      <c r="S28" s="32">
        <v>23.62</v>
      </c>
      <c r="T28" s="32">
        <f t="shared" si="0"/>
        <v>1.4713493530499075</v>
      </c>
      <c r="U28" s="3">
        <f t="shared" si="1"/>
        <v>1.3756552125800814</v>
      </c>
      <c r="W28" s="32"/>
      <c r="Y28" s="3" t="s">
        <v>991</v>
      </c>
      <c r="Z28" s="32">
        <v>66.16</v>
      </c>
      <c r="AA28" s="32">
        <v>26.17</v>
      </c>
      <c r="AB28" s="32">
        <v>1.0575447570332479</v>
      </c>
      <c r="AC28" s="3">
        <v>0.91439552760307485</v>
      </c>
      <c r="AE28" s="32"/>
      <c r="AG28" s="3" t="s">
        <v>1207</v>
      </c>
      <c r="AH28" s="32">
        <v>35.93</v>
      </c>
      <c r="AI28" s="32">
        <v>72.09</v>
      </c>
      <c r="AJ28" s="32">
        <v>1.2475694444444445</v>
      </c>
      <c r="AK28" s="3">
        <v>1.1898222940226171</v>
      </c>
      <c r="AM28" s="32"/>
    </row>
    <row r="29" spans="1:39" x14ac:dyDescent="0.2">
      <c r="A29" s="3" t="s">
        <v>30</v>
      </c>
      <c r="B29" s="32">
        <v>48.32</v>
      </c>
      <c r="C29" s="32">
        <v>73.86</v>
      </c>
      <c r="D29" s="32">
        <v>3.14993481095176</v>
      </c>
      <c r="E29" s="3">
        <v>1.912975912975913</v>
      </c>
      <c r="F29" s="3">
        <v>2.3124668649431608</v>
      </c>
      <c r="G29" s="32">
        <v>1.6011467922356708</v>
      </c>
      <c r="I29" s="3" t="s">
        <v>650</v>
      </c>
      <c r="J29" s="32">
        <v>32.39</v>
      </c>
      <c r="K29" s="32">
        <v>28.81</v>
      </c>
      <c r="L29" s="32"/>
      <c r="Q29" s="3" t="s">
        <v>761</v>
      </c>
      <c r="R29" s="32">
        <v>22.97</v>
      </c>
      <c r="S29" s="32">
        <v>18.3</v>
      </c>
      <c r="T29" s="32"/>
      <c r="W29" s="32"/>
      <c r="Y29" s="3" t="s">
        <v>992</v>
      </c>
      <c r="Z29" s="32">
        <v>45.32</v>
      </c>
      <c r="AA29" s="32">
        <v>26.33</v>
      </c>
      <c r="AB29" s="32"/>
      <c r="AE29" s="32"/>
      <c r="AG29" s="3" t="s">
        <v>1208</v>
      </c>
      <c r="AH29" s="32">
        <v>23.85</v>
      </c>
      <c r="AI29" s="32">
        <v>25.81</v>
      </c>
      <c r="AJ29" s="32"/>
      <c r="AM29" s="32"/>
    </row>
    <row r="30" spans="1:39" x14ac:dyDescent="0.2">
      <c r="A30" s="3" t="s">
        <v>31</v>
      </c>
      <c r="B30" s="32">
        <v>27.67</v>
      </c>
      <c r="C30" s="32">
        <v>31.05</v>
      </c>
      <c r="I30" s="3" t="s">
        <v>651</v>
      </c>
      <c r="J30" s="32">
        <v>17</v>
      </c>
      <c r="K30" s="32">
        <v>26.55</v>
      </c>
      <c r="L30" s="32"/>
      <c r="Q30" s="3" t="s">
        <v>762</v>
      </c>
      <c r="R30" s="32">
        <v>43.28</v>
      </c>
      <c r="S30" s="32">
        <v>17.170000000000002</v>
      </c>
      <c r="T30" s="32"/>
      <c r="W30" s="32"/>
      <c r="Y30" s="3" t="s">
        <v>993</v>
      </c>
      <c r="Z30" s="32">
        <v>62.56</v>
      </c>
      <c r="AA30" s="32">
        <v>28.62</v>
      </c>
      <c r="AB30" s="32"/>
      <c r="AE30" s="32"/>
      <c r="AG30" s="3" t="s">
        <v>1209</v>
      </c>
      <c r="AH30" s="32">
        <v>28.8</v>
      </c>
      <c r="AI30" s="32">
        <v>27.92</v>
      </c>
      <c r="AJ30" s="32"/>
      <c r="AM30" s="32"/>
    </row>
    <row r="31" spans="1:39" x14ac:dyDescent="0.2">
      <c r="A31" s="3" t="s">
        <v>32</v>
      </c>
      <c r="B31" s="32">
        <v>15.34</v>
      </c>
      <c r="C31" s="32">
        <v>38.61</v>
      </c>
      <c r="I31" s="3" t="s">
        <v>652</v>
      </c>
      <c r="J31" s="32">
        <v>38.82</v>
      </c>
      <c r="K31" s="32">
        <v>47.56</v>
      </c>
      <c r="L31" s="32">
        <v>1.6484076433121018</v>
      </c>
      <c r="M31" s="3">
        <v>2.3279490944689183</v>
      </c>
      <c r="Q31" s="3" t="s">
        <v>763</v>
      </c>
      <c r="R31" s="32">
        <v>44.77</v>
      </c>
      <c r="S31" s="32"/>
      <c r="T31" s="32">
        <f>R31/R33</f>
        <v>2.9242325277596342</v>
      </c>
      <c r="W31" s="32"/>
      <c r="Y31" s="3" t="s">
        <v>994</v>
      </c>
      <c r="Z31" s="32">
        <v>55.43</v>
      </c>
      <c r="AA31" s="32">
        <v>25.01</v>
      </c>
      <c r="AB31" s="32">
        <v>0.85067526089625545</v>
      </c>
      <c r="AC31" s="3">
        <v>0.97201710066070734</v>
      </c>
      <c r="AE31" s="32"/>
      <c r="AG31" s="3" t="s">
        <v>1210</v>
      </c>
      <c r="AH31" s="32">
        <v>57.85</v>
      </c>
      <c r="AI31" s="32">
        <v>28.33</v>
      </c>
      <c r="AJ31" s="32">
        <v>2.1489598811292718</v>
      </c>
      <c r="AK31" s="3">
        <v>1.0858676207513418</v>
      </c>
      <c r="AM31" s="32"/>
    </row>
    <row r="32" spans="1:39" x14ac:dyDescent="0.2">
      <c r="A32" s="3" t="s">
        <v>33</v>
      </c>
      <c r="B32" s="32">
        <v>34.090000000000003</v>
      </c>
      <c r="C32" s="32">
        <v>59.69</v>
      </c>
      <c r="D32" s="32">
        <v>1.5944808231992518</v>
      </c>
      <c r="E32" s="3">
        <v>1.4848258706467661</v>
      </c>
      <c r="I32" s="3" t="s">
        <v>653</v>
      </c>
      <c r="J32" s="32">
        <v>22.46</v>
      </c>
      <c r="K32" s="32">
        <v>30.81</v>
      </c>
      <c r="L32" s="32"/>
      <c r="Q32" s="3" t="s">
        <v>764</v>
      </c>
      <c r="R32" s="32">
        <v>12.38</v>
      </c>
      <c r="S32" s="32"/>
      <c r="W32" s="32"/>
      <c r="Y32" s="3" t="s">
        <v>995</v>
      </c>
      <c r="Z32" s="32">
        <v>26.22</v>
      </c>
      <c r="AA32" s="32">
        <v>23.85</v>
      </c>
      <c r="AB32" s="32"/>
      <c r="AE32" s="32"/>
      <c r="AG32" s="3" t="s">
        <v>1211</v>
      </c>
      <c r="AH32" s="32">
        <v>20.29</v>
      </c>
      <c r="AI32" s="32">
        <v>14.67</v>
      </c>
      <c r="AJ32" s="32"/>
      <c r="AM32" s="32"/>
    </row>
    <row r="33" spans="1:39" x14ac:dyDescent="0.2">
      <c r="A33" s="3" t="s">
        <v>34</v>
      </c>
      <c r="B33" s="32">
        <v>36.4</v>
      </c>
      <c r="C33" s="32">
        <v>42</v>
      </c>
      <c r="I33" s="3" t="s">
        <v>654</v>
      </c>
      <c r="J33" s="32">
        <v>23.55</v>
      </c>
      <c r="K33" s="32">
        <v>20.43</v>
      </c>
      <c r="L33" s="32"/>
      <c r="Q33" s="3" t="s">
        <v>765</v>
      </c>
      <c r="R33" s="32">
        <v>15.31</v>
      </c>
      <c r="S33" s="32"/>
      <c r="T33" s="32"/>
      <c r="W33" s="32"/>
      <c r="Y33" s="3" t="s">
        <v>996</v>
      </c>
      <c r="Z33" s="32">
        <v>65.16</v>
      </c>
      <c r="AA33" s="32">
        <v>25.73</v>
      </c>
      <c r="AB33" s="32"/>
      <c r="AE33" s="32"/>
      <c r="AG33" s="3" t="s">
        <v>1212</v>
      </c>
      <c r="AH33" s="32">
        <v>26.92</v>
      </c>
      <c r="AI33" s="32">
        <v>32.07</v>
      </c>
      <c r="AJ33" s="32"/>
      <c r="AM33" s="32"/>
    </row>
    <row r="34" spans="1:39" x14ac:dyDescent="0.2">
      <c r="A34" s="3" t="s">
        <v>35</v>
      </c>
      <c r="B34" s="32">
        <v>21.38</v>
      </c>
      <c r="C34" s="32">
        <v>40.200000000000003</v>
      </c>
      <c r="I34" s="3" t="s">
        <v>655</v>
      </c>
      <c r="J34" s="32">
        <v>30.62</v>
      </c>
      <c r="K34" s="32">
        <v>34.96</v>
      </c>
      <c r="L34" s="32">
        <v>0.80706378492356357</v>
      </c>
      <c r="M34" s="3">
        <v>1.5698248765154919</v>
      </c>
      <c r="Q34" s="8" t="s">
        <v>1651</v>
      </c>
      <c r="R34" s="32"/>
      <c r="S34" s="32"/>
      <c r="T34" s="32"/>
      <c r="W34" s="32"/>
      <c r="Y34" s="3" t="s">
        <v>997</v>
      </c>
      <c r="Z34" s="32">
        <v>43.15</v>
      </c>
      <c r="AA34" s="32">
        <v>35.31</v>
      </c>
      <c r="AB34" s="32">
        <v>0.72326516929265838</v>
      </c>
      <c r="AC34" s="3">
        <v>0.94009584664536738</v>
      </c>
      <c r="AE34" s="32"/>
      <c r="AG34" s="3" t="s">
        <v>1213</v>
      </c>
      <c r="AH34" s="32">
        <v>38.46</v>
      </c>
      <c r="AI34" s="32">
        <v>104.78</v>
      </c>
      <c r="AJ34" s="32">
        <v>1.0621375310687655</v>
      </c>
      <c r="AK34" s="3">
        <v>0.36510590858416941</v>
      </c>
      <c r="AM34" s="32"/>
    </row>
    <row r="35" spans="1:39" x14ac:dyDescent="0.2">
      <c r="A35" s="3" t="s">
        <v>36</v>
      </c>
      <c r="B35" s="32">
        <v>37.6</v>
      </c>
      <c r="C35" s="32">
        <v>85.93</v>
      </c>
      <c r="D35" s="32">
        <v>1.8404307391091532</v>
      </c>
      <c r="E35" s="3">
        <v>1.8416202314616377</v>
      </c>
      <c r="I35" s="3" t="s">
        <v>656</v>
      </c>
      <c r="J35" s="32">
        <v>19.77</v>
      </c>
      <c r="K35" s="32">
        <v>22.74</v>
      </c>
      <c r="L35" s="32"/>
      <c r="Q35" s="3" t="s">
        <v>766</v>
      </c>
      <c r="R35" s="32">
        <v>14.47</v>
      </c>
      <c r="S35" s="32">
        <v>16.670000000000002</v>
      </c>
      <c r="T35" s="32">
        <f>R35/R37</f>
        <v>0.64829749103942658</v>
      </c>
      <c r="U35" s="3">
        <f t="shared" ref="U35" si="2">S35/S37</f>
        <v>1.3003120124804994</v>
      </c>
      <c r="V35" s="3">
        <f>AVERAGE(T35:T47)</f>
        <v>0.6195175671860873</v>
      </c>
      <c r="W35" s="32">
        <f>AVERAGE(U35:U53)</f>
        <v>1.0825059222500246</v>
      </c>
      <c r="Y35" s="3" t="s">
        <v>998</v>
      </c>
      <c r="Z35" s="32">
        <v>18.22</v>
      </c>
      <c r="AA35" s="32">
        <v>28.37</v>
      </c>
      <c r="AB35" s="32"/>
      <c r="AE35" s="32"/>
      <c r="AG35" s="3" t="s">
        <v>1214</v>
      </c>
      <c r="AH35" s="32">
        <v>11.55</v>
      </c>
      <c r="AI35" s="32">
        <v>100.51</v>
      </c>
      <c r="AJ35" s="32"/>
      <c r="AM35" s="32"/>
    </row>
    <row r="36" spans="1:39" x14ac:dyDescent="0.2">
      <c r="A36" s="3" t="s">
        <v>37</v>
      </c>
      <c r="B36" s="32">
        <v>25.55</v>
      </c>
      <c r="C36" s="32">
        <v>30.76</v>
      </c>
      <c r="I36" s="3" t="s">
        <v>657</v>
      </c>
      <c r="J36" s="32">
        <v>37.94</v>
      </c>
      <c r="K36" s="32">
        <v>22.27</v>
      </c>
      <c r="L36" s="32"/>
      <c r="Q36" s="3" t="s">
        <v>767</v>
      </c>
      <c r="R36" s="32">
        <v>9.76</v>
      </c>
      <c r="S36" s="32">
        <v>9.6</v>
      </c>
      <c r="T36" s="32"/>
      <c r="W36" s="32"/>
      <c r="Y36" s="3" t="s">
        <v>999</v>
      </c>
      <c r="Z36" s="32">
        <v>59.66</v>
      </c>
      <c r="AA36" s="32">
        <v>37.56</v>
      </c>
      <c r="AB36" s="32"/>
      <c r="AE36" s="32"/>
      <c r="AG36" s="3" t="s">
        <v>1215</v>
      </c>
      <c r="AH36" s="32">
        <v>36.21</v>
      </c>
      <c r="AI36" s="32">
        <v>50.74</v>
      </c>
      <c r="AJ36" s="32"/>
      <c r="AM36" s="32"/>
    </row>
    <row r="37" spans="1:39" x14ac:dyDescent="0.2">
      <c r="A37" s="3" t="s">
        <v>38</v>
      </c>
      <c r="B37" s="32">
        <v>20.43</v>
      </c>
      <c r="C37" s="32">
        <v>46.66</v>
      </c>
      <c r="I37" s="3" t="s">
        <v>658</v>
      </c>
      <c r="J37" s="32">
        <v>33.67</v>
      </c>
      <c r="K37" s="32">
        <v>33.299999999999997</v>
      </c>
      <c r="L37" s="32">
        <v>1.4904825143868969</v>
      </c>
      <c r="M37" s="3">
        <v>1.652605459057072</v>
      </c>
      <c r="Q37" s="3" t="s">
        <v>768</v>
      </c>
      <c r="R37" s="32">
        <v>22.32</v>
      </c>
      <c r="S37" s="32">
        <v>12.82</v>
      </c>
      <c r="T37" s="32"/>
      <c r="W37" s="32"/>
      <c r="Y37" s="8" t="s">
        <v>1667</v>
      </c>
      <c r="Z37" s="32"/>
      <c r="AA37" s="32"/>
      <c r="AB37" s="32"/>
      <c r="AE37" s="32"/>
      <c r="AG37" s="3" t="s">
        <v>1216</v>
      </c>
      <c r="AH37" s="32">
        <v>40.81</v>
      </c>
      <c r="AI37" s="32">
        <v>53.41</v>
      </c>
      <c r="AJ37" s="32">
        <v>1.5131627734519839</v>
      </c>
      <c r="AK37" s="3">
        <v>0.27940364439536164</v>
      </c>
      <c r="AM37" s="32"/>
    </row>
    <row r="38" spans="1:39" x14ac:dyDescent="0.2">
      <c r="A38" s="3" t="s">
        <v>39</v>
      </c>
      <c r="B38" s="32">
        <v>40.590000000000003</v>
      </c>
      <c r="C38" s="32">
        <v>57.52</v>
      </c>
      <c r="D38" s="32">
        <v>2.7150501672240805</v>
      </c>
      <c r="E38" s="3">
        <v>1.4287133631395927</v>
      </c>
      <c r="I38" s="3" t="s">
        <v>659</v>
      </c>
      <c r="J38" s="32">
        <v>21.22</v>
      </c>
      <c r="K38" s="32">
        <v>20.170000000000002</v>
      </c>
      <c r="Q38" s="3" t="s">
        <v>769</v>
      </c>
      <c r="R38" s="32">
        <v>26.53</v>
      </c>
      <c r="S38" s="32">
        <v>15.41</v>
      </c>
      <c r="T38" s="32">
        <f>R38/R40</f>
        <v>0.68270715388574377</v>
      </c>
      <c r="U38" s="3">
        <f t="shared" ref="U38" si="3">S38/S40</f>
        <v>1.0039087947882737</v>
      </c>
      <c r="W38" s="32"/>
      <c r="Y38" s="3" t="s">
        <v>1000</v>
      </c>
      <c r="Z38" s="32">
        <v>66.680000000000007</v>
      </c>
      <c r="AA38" s="32">
        <v>37.270000000000003</v>
      </c>
      <c r="AB38" s="32">
        <v>1.211922937113777</v>
      </c>
      <c r="AC38" s="3">
        <v>1.319759206798867</v>
      </c>
      <c r="AD38" s="3">
        <f>AVERAGE(AB38:AB59)</f>
        <v>1.3727598822216149</v>
      </c>
      <c r="AE38" s="32">
        <f>AVERAGE(AC38:AC53)</f>
        <v>1.2929800808583716</v>
      </c>
      <c r="AG38" s="3" t="s">
        <v>1217</v>
      </c>
      <c r="AH38" s="32">
        <v>33.61</v>
      </c>
      <c r="AI38" s="32">
        <v>42.69</v>
      </c>
      <c r="AJ38" s="32"/>
      <c r="AM38" s="32"/>
    </row>
    <row r="39" spans="1:39" x14ac:dyDescent="0.2">
      <c r="A39" s="3" t="s">
        <v>40</v>
      </c>
      <c r="B39" s="32">
        <v>21.15</v>
      </c>
      <c r="C39" s="32">
        <v>29.35</v>
      </c>
      <c r="I39" s="3" t="s">
        <v>660</v>
      </c>
      <c r="J39" s="32">
        <v>22.59</v>
      </c>
      <c r="K39" s="32">
        <v>20.149999999999999</v>
      </c>
      <c r="L39" s="32"/>
      <c r="Q39" s="3" t="s">
        <v>770</v>
      </c>
      <c r="R39" s="32">
        <v>31.48</v>
      </c>
      <c r="S39" s="32">
        <v>11.78</v>
      </c>
      <c r="T39" s="32"/>
      <c r="W39" s="32"/>
      <c r="Y39" s="3" t="s">
        <v>1001</v>
      </c>
      <c r="Z39" s="32">
        <v>44.96</v>
      </c>
      <c r="AA39" s="32">
        <v>33.24</v>
      </c>
      <c r="AB39" s="32"/>
      <c r="AE39" s="32"/>
      <c r="AG39" s="3" t="s">
        <v>1218</v>
      </c>
      <c r="AH39" s="32">
        <v>26.97</v>
      </c>
      <c r="AI39" s="32">
        <v>24.8</v>
      </c>
      <c r="AJ39" s="32"/>
      <c r="AM39" s="32"/>
    </row>
    <row r="40" spans="1:39" x14ac:dyDescent="0.2">
      <c r="A40" s="3" t="s">
        <v>41</v>
      </c>
      <c r="B40" s="32">
        <v>14.95</v>
      </c>
      <c r="C40" s="32">
        <v>40.26</v>
      </c>
      <c r="I40" s="3" t="s">
        <v>9</v>
      </c>
      <c r="J40" s="32"/>
      <c r="K40" s="32">
        <v>30.42</v>
      </c>
      <c r="L40" s="32"/>
      <c r="M40" s="3">
        <v>1.2081016679904688</v>
      </c>
      <c r="Q40" s="3" t="s">
        <v>771</v>
      </c>
      <c r="R40" s="32">
        <v>38.86</v>
      </c>
      <c r="S40" s="32">
        <v>15.35</v>
      </c>
      <c r="T40" s="32"/>
      <c r="W40" s="32"/>
      <c r="Y40" s="3" t="s">
        <v>1002</v>
      </c>
      <c r="Z40" s="32">
        <v>55.02</v>
      </c>
      <c r="AA40" s="32">
        <v>28.24</v>
      </c>
      <c r="AB40" s="32"/>
      <c r="AE40" s="32"/>
      <c r="AG40" s="3" t="s">
        <v>1219</v>
      </c>
      <c r="AH40" s="32">
        <v>47.77</v>
      </c>
      <c r="AI40" s="32"/>
      <c r="AJ40" s="32">
        <v>1.1622871046228711</v>
      </c>
      <c r="AM40" s="32"/>
    </row>
    <row r="41" spans="1:39" x14ac:dyDescent="0.2">
      <c r="A41" s="3" t="s">
        <v>42</v>
      </c>
      <c r="B41" s="32">
        <v>70.89</v>
      </c>
      <c r="C41" s="32">
        <v>62.51</v>
      </c>
      <c r="D41" s="32">
        <v>2.6610360360360361</v>
      </c>
      <c r="E41" s="3">
        <v>1.6638275219590097</v>
      </c>
      <c r="I41" s="3" t="s">
        <v>10</v>
      </c>
      <c r="J41" s="32"/>
      <c r="K41" s="32">
        <v>21.16</v>
      </c>
      <c r="L41" s="32"/>
      <c r="Q41" s="3" t="s">
        <v>772</v>
      </c>
      <c r="R41" s="32">
        <v>16.18</v>
      </c>
      <c r="S41" s="32">
        <v>18.63</v>
      </c>
      <c r="T41" s="32">
        <f>R41/R43</f>
        <v>0.57806359414076458</v>
      </c>
      <c r="U41" s="3">
        <f t="shared" ref="U41" si="4">S41/S43</f>
        <v>1.0275785990071704</v>
      </c>
      <c r="W41" s="32"/>
      <c r="Y41" s="3" t="s">
        <v>1003</v>
      </c>
      <c r="Z41" s="32">
        <v>78.290000000000006</v>
      </c>
      <c r="AA41" s="32">
        <v>41.8</v>
      </c>
      <c r="AB41" s="32">
        <v>2.8510560815731973</v>
      </c>
      <c r="AC41" s="3">
        <v>1.6706634692246203</v>
      </c>
      <c r="AE41" s="32"/>
      <c r="AG41" s="3" t="s">
        <v>1220</v>
      </c>
      <c r="AH41" s="32">
        <v>29.97</v>
      </c>
      <c r="AI41" s="32"/>
      <c r="AJ41" s="32"/>
      <c r="AM41" s="32"/>
    </row>
    <row r="42" spans="1:39" x14ac:dyDescent="0.2">
      <c r="A42" s="3" t="s">
        <v>43</v>
      </c>
      <c r="B42" s="32">
        <v>30.21</v>
      </c>
      <c r="C42" s="32">
        <v>35.43</v>
      </c>
      <c r="I42" s="3" t="s">
        <v>11</v>
      </c>
      <c r="J42" s="32"/>
      <c r="K42" s="32">
        <v>25.18</v>
      </c>
      <c r="L42" s="32"/>
      <c r="Q42" s="3" t="s">
        <v>773</v>
      </c>
      <c r="R42" s="32">
        <v>17.36</v>
      </c>
      <c r="S42" s="32">
        <v>14.79</v>
      </c>
      <c r="T42" s="32"/>
      <c r="W42" s="32"/>
      <c r="Y42" s="3" t="s">
        <v>1004</v>
      </c>
      <c r="Z42" s="32">
        <v>41.57</v>
      </c>
      <c r="AA42" s="32">
        <v>33.04</v>
      </c>
      <c r="AB42" s="32"/>
      <c r="AE42" s="32"/>
      <c r="AG42" s="3" t="s">
        <v>1221</v>
      </c>
      <c r="AH42" s="32">
        <v>41.1</v>
      </c>
      <c r="AI42" s="32"/>
      <c r="AJ42" s="32"/>
      <c r="AM42" s="32"/>
    </row>
    <row r="43" spans="1:39" x14ac:dyDescent="0.2">
      <c r="A43" s="3" t="s">
        <v>44</v>
      </c>
      <c r="B43" s="32">
        <v>26.64</v>
      </c>
      <c r="C43" s="32">
        <v>37.57</v>
      </c>
      <c r="I43" s="3" t="s">
        <v>9</v>
      </c>
      <c r="J43" s="32"/>
      <c r="K43" s="32">
        <v>32.03</v>
      </c>
      <c r="L43" s="32"/>
      <c r="M43" s="3">
        <v>1.6578674948240166</v>
      </c>
      <c r="Q43" s="3" t="s">
        <v>774</v>
      </c>
      <c r="R43" s="32">
        <v>27.99</v>
      </c>
      <c r="S43" s="32">
        <v>18.13</v>
      </c>
      <c r="T43" s="32"/>
      <c r="W43" s="32"/>
      <c r="Y43" s="3" t="s">
        <v>1005</v>
      </c>
      <c r="Z43" s="32">
        <v>27.46</v>
      </c>
      <c r="AA43" s="32">
        <v>25.02</v>
      </c>
      <c r="AB43" s="32"/>
      <c r="AE43" s="32"/>
      <c r="AG43" s="8" t="s">
        <v>1680</v>
      </c>
      <c r="AH43" s="32"/>
      <c r="AI43" s="32"/>
      <c r="AJ43" s="32"/>
      <c r="AM43" s="32"/>
    </row>
    <row r="44" spans="1:39" x14ac:dyDescent="0.2">
      <c r="A44" s="3" t="s">
        <v>45</v>
      </c>
      <c r="B44" s="32">
        <v>39.33</v>
      </c>
      <c r="C44" s="32">
        <v>58.2</v>
      </c>
      <c r="D44" s="32">
        <v>1.9138686131386859</v>
      </c>
      <c r="E44" s="3">
        <v>1.2749178532311063</v>
      </c>
      <c r="I44" s="3" t="s">
        <v>10</v>
      </c>
      <c r="J44" s="32"/>
      <c r="K44" s="32">
        <v>18.510000000000002</v>
      </c>
      <c r="L44" s="32"/>
      <c r="Q44" s="3" t="s">
        <v>775</v>
      </c>
      <c r="R44" s="32">
        <v>18.98</v>
      </c>
      <c r="S44" s="32">
        <v>18.309999999999999</v>
      </c>
      <c r="T44" s="32">
        <f>R44/R46</f>
        <v>0.79915789473684218</v>
      </c>
      <c r="U44" s="3">
        <f t="shared" ref="U44" si="5">S44/S46</f>
        <v>1.156664560960202</v>
      </c>
      <c r="W44" s="32"/>
      <c r="Y44" s="3" t="s">
        <v>1006</v>
      </c>
      <c r="Z44" s="32">
        <v>54.21</v>
      </c>
      <c r="AA44" s="32">
        <v>23.99</v>
      </c>
      <c r="AB44" s="32">
        <v>1.1364779874213835</v>
      </c>
      <c r="AC44" s="3">
        <v>1.0591611479028697</v>
      </c>
      <c r="AE44" s="32"/>
      <c r="AG44" s="3" t="s">
        <v>1222</v>
      </c>
      <c r="AH44" s="32">
        <v>70.239999999999995</v>
      </c>
      <c r="AI44" s="32">
        <v>75.930000000000007</v>
      </c>
      <c r="AJ44" s="32">
        <v>1.3549382716049381</v>
      </c>
      <c r="AK44" s="3">
        <v>1.2870048644892285</v>
      </c>
      <c r="AL44" s="3">
        <v>1.1723090805522205</v>
      </c>
      <c r="AM44" s="32">
        <v>1.0895306404264917</v>
      </c>
    </row>
    <row r="45" spans="1:39" x14ac:dyDescent="0.2">
      <c r="A45" s="3" t="s">
        <v>46</v>
      </c>
      <c r="B45" s="32">
        <v>14.29</v>
      </c>
      <c r="C45" s="32">
        <v>42.86</v>
      </c>
      <c r="I45" s="3" t="s">
        <v>11</v>
      </c>
      <c r="J45" s="32"/>
      <c r="K45" s="32">
        <v>19.32</v>
      </c>
      <c r="L45" s="32"/>
      <c r="Q45" s="3" t="s">
        <v>776</v>
      </c>
      <c r="R45" s="32">
        <v>16.79</v>
      </c>
      <c r="S45" s="32">
        <v>14.75</v>
      </c>
      <c r="T45" s="32"/>
      <c r="W45" s="32"/>
      <c r="Y45" s="3" t="s">
        <v>1007</v>
      </c>
      <c r="Z45" s="32">
        <v>50.45</v>
      </c>
      <c r="AA45" s="32">
        <v>28.26</v>
      </c>
      <c r="AB45" s="32"/>
      <c r="AE45" s="32"/>
      <c r="AG45" s="3" t="s">
        <v>1223</v>
      </c>
      <c r="AH45" s="32">
        <v>32.56</v>
      </c>
      <c r="AI45" s="32">
        <v>46.61</v>
      </c>
      <c r="AJ45" s="32"/>
      <c r="AM45" s="32"/>
    </row>
    <row r="46" spans="1:39" x14ac:dyDescent="0.2">
      <c r="A46" s="3" t="s">
        <v>47</v>
      </c>
      <c r="B46" s="32">
        <v>20.55</v>
      </c>
      <c r="C46" s="32">
        <v>45.65</v>
      </c>
      <c r="I46" s="8" t="s">
        <v>1643</v>
      </c>
      <c r="J46" s="32"/>
      <c r="K46" s="32"/>
      <c r="L46" s="32"/>
      <c r="Q46" s="3" t="s">
        <v>777</v>
      </c>
      <c r="R46" s="32">
        <v>23.75</v>
      </c>
      <c r="S46" s="32">
        <v>15.83</v>
      </c>
      <c r="T46" s="32"/>
      <c r="W46" s="32"/>
      <c r="Y46" s="3" t="s">
        <v>1008</v>
      </c>
      <c r="Z46" s="32">
        <v>47.7</v>
      </c>
      <c r="AA46" s="32">
        <v>22.65</v>
      </c>
      <c r="AB46" s="32"/>
      <c r="AE46" s="32"/>
      <c r="AG46" s="3" t="s">
        <v>1224</v>
      </c>
      <c r="AH46" s="32">
        <v>51.84</v>
      </c>
      <c r="AI46" s="32">
        <v>48.93</v>
      </c>
      <c r="AJ46" s="32"/>
      <c r="AM46" s="32"/>
    </row>
    <row r="47" spans="1:39" x14ac:dyDescent="0.2">
      <c r="A47" s="8" t="s">
        <v>1604</v>
      </c>
      <c r="I47" s="3" t="s">
        <v>661</v>
      </c>
      <c r="J47" s="32">
        <v>67.52</v>
      </c>
      <c r="K47" s="32"/>
      <c r="L47" s="32">
        <v>0.98554955480951678</v>
      </c>
      <c r="N47" s="3">
        <v>1.3108543023285586</v>
      </c>
      <c r="Q47" s="3" t="s">
        <v>778</v>
      </c>
      <c r="R47" s="32">
        <v>9.15</v>
      </c>
      <c r="S47" s="32">
        <v>19.88</v>
      </c>
      <c r="T47" s="32">
        <f>R47/R49</f>
        <v>0.38936170212765958</v>
      </c>
      <c r="U47" s="3">
        <f t="shared" ref="U47" si="6">S47/S49</f>
        <v>1.2286773794808405</v>
      </c>
      <c r="W47" s="32"/>
      <c r="Y47" s="3" t="s">
        <v>1009</v>
      </c>
      <c r="Z47" s="32">
        <v>37.57</v>
      </c>
      <c r="AA47" s="32">
        <v>38.229999999999997</v>
      </c>
      <c r="AB47" s="32">
        <v>0.54003162282593076</v>
      </c>
      <c r="AC47" s="3">
        <v>1.4597174494081708</v>
      </c>
      <c r="AE47" s="32"/>
      <c r="AG47" s="3" t="s">
        <v>1225</v>
      </c>
      <c r="AH47" s="32">
        <v>52.39</v>
      </c>
      <c r="AI47" s="32">
        <v>78.22</v>
      </c>
      <c r="AJ47" s="32">
        <v>1.1606114311032343</v>
      </c>
      <c r="AK47" s="3">
        <v>0.91783216783216781</v>
      </c>
      <c r="AM47" s="32"/>
    </row>
    <row r="48" spans="1:39" x14ac:dyDescent="0.2">
      <c r="A48" s="3" t="s">
        <v>48</v>
      </c>
      <c r="B48" s="32">
        <v>60.98</v>
      </c>
      <c r="C48" s="32">
        <v>117.76</v>
      </c>
      <c r="D48" s="32">
        <v>2.0367401469605877</v>
      </c>
      <c r="E48" s="3">
        <v>1.5519240906694782</v>
      </c>
      <c r="F48" s="3">
        <v>2.6037886077587133</v>
      </c>
      <c r="G48" s="32">
        <v>1.6164183484940193</v>
      </c>
      <c r="I48" s="3" t="s">
        <v>662</v>
      </c>
      <c r="J48" s="32">
        <v>62.05</v>
      </c>
      <c r="K48" s="32"/>
      <c r="L48" s="32"/>
      <c r="Q48" s="3" t="s">
        <v>779</v>
      </c>
      <c r="R48" s="32">
        <v>13.64</v>
      </c>
      <c r="S48" s="32">
        <v>14.11</v>
      </c>
      <c r="T48" s="32"/>
      <c r="W48" s="32"/>
      <c r="Y48" s="3" t="s">
        <v>1010</v>
      </c>
      <c r="Z48" s="32">
        <v>31.03</v>
      </c>
      <c r="AA48" s="32">
        <v>35.74</v>
      </c>
      <c r="AB48" s="32"/>
      <c r="AE48" s="32"/>
      <c r="AG48" s="3" t="s">
        <v>1226</v>
      </c>
      <c r="AH48" s="32">
        <v>23.69</v>
      </c>
      <c r="AI48" s="32">
        <v>68.66</v>
      </c>
      <c r="AJ48" s="32"/>
      <c r="AM48" s="32"/>
    </row>
    <row r="49" spans="1:39" x14ac:dyDescent="0.2">
      <c r="A49" s="3" t="s">
        <v>49</v>
      </c>
      <c r="B49" s="32">
        <v>13.35</v>
      </c>
      <c r="C49" s="32">
        <v>69.709999999999994</v>
      </c>
      <c r="I49" s="3" t="s">
        <v>663</v>
      </c>
      <c r="J49" s="32">
        <v>68.510000000000005</v>
      </c>
      <c r="K49" s="32"/>
      <c r="L49" s="32"/>
      <c r="Q49" s="3" t="s">
        <v>780</v>
      </c>
      <c r="R49" s="32">
        <v>23.5</v>
      </c>
      <c r="S49" s="32">
        <v>16.18</v>
      </c>
      <c r="T49" s="32"/>
      <c r="W49" s="32"/>
      <c r="Y49" s="3" t="s">
        <v>1011</v>
      </c>
      <c r="Z49" s="32">
        <v>69.569999999999993</v>
      </c>
      <c r="AA49" s="32">
        <v>26.19</v>
      </c>
      <c r="AB49" s="32"/>
      <c r="AE49" s="32"/>
      <c r="AG49" s="3" t="s">
        <v>1227</v>
      </c>
      <c r="AH49" s="32">
        <v>45.14</v>
      </c>
      <c r="AI49" s="32">
        <v>37.880000000000003</v>
      </c>
      <c r="AJ49" s="32"/>
      <c r="AM49" s="32"/>
    </row>
    <row r="50" spans="1:39" x14ac:dyDescent="0.2">
      <c r="A50" s="3" t="s">
        <v>50</v>
      </c>
      <c r="B50" s="32">
        <v>29.94</v>
      </c>
      <c r="C50" s="32">
        <v>75.88</v>
      </c>
      <c r="I50" s="3" t="s">
        <v>664</v>
      </c>
      <c r="J50" s="32">
        <v>101.74</v>
      </c>
      <c r="K50" s="32"/>
      <c r="L50" s="32">
        <v>1.4764185169061095</v>
      </c>
      <c r="Q50" s="3" t="s">
        <v>9</v>
      </c>
      <c r="R50" s="32"/>
      <c r="S50" s="32">
        <v>13.37</v>
      </c>
      <c r="T50" s="32"/>
      <c r="U50" s="3">
        <f>S50/S52</f>
        <v>0.83250311332503113</v>
      </c>
      <c r="W50" s="32"/>
      <c r="Y50" s="3" t="s">
        <v>1012</v>
      </c>
      <c r="Z50" s="32">
        <v>44.18</v>
      </c>
      <c r="AA50" s="32">
        <v>43.05</v>
      </c>
      <c r="AB50" s="32">
        <v>1.4419060052219321</v>
      </c>
      <c r="AC50" s="3">
        <v>1.0299043062200957</v>
      </c>
      <c r="AE50" s="32"/>
      <c r="AG50" s="3" t="s">
        <v>1228</v>
      </c>
      <c r="AH50" s="32">
        <v>36.07</v>
      </c>
      <c r="AI50" s="32">
        <v>85.97</v>
      </c>
      <c r="AJ50" s="32">
        <v>0.7069776558212465</v>
      </c>
      <c r="AK50" s="3">
        <v>0.99766718506998453</v>
      </c>
      <c r="AM50" s="32"/>
    </row>
    <row r="51" spans="1:39" x14ac:dyDescent="0.2">
      <c r="A51" s="3" t="s">
        <v>51</v>
      </c>
      <c r="B51" s="32">
        <v>43.41</v>
      </c>
      <c r="C51" s="32">
        <v>113.02</v>
      </c>
      <c r="D51" s="32">
        <v>4.0532212885154051</v>
      </c>
      <c r="E51" s="3">
        <v>1.8687169312169312</v>
      </c>
      <c r="I51" s="3" t="s">
        <v>665</v>
      </c>
      <c r="J51" s="32">
        <v>63.51</v>
      </c>
      <c r="K51" s="32"/>
      <c r="L51" s="32"/>
      <c r="Q51" s="3" t="s">
        <v>10</v>
      </c>
      <c r="R51" s="32"/>
      <c r="S51" s="32">
        <v>13.2</v>
      </c>
      <c r="T51" s="32"/>
      <c r="W51" s="32"/>
      <c r="Y51" s="3" t="s">
        <v>1013</v>
      </c>
      <c r="Z51" s="32">
        <v>9.4</v>
      </c>
      <c r="AA51" s="32">
        <v>39.74</v>
      </c>
      <c r="AB51" s="32"/>
      <c r="AE51" s="32"/>
      <c r="AG51" s="3" t="s">
        <v>1229</v>
      </c>
      <c r="AH51" s="32">
        <v>29.03</v>
      </c>
      <c r="AI51" s="32">
        <v>21.89</v>
      </c>
      <c r="AJ51" s="32"/>
      <c r="AM51" s="32"/>
    </row>
    <row r="52" spans="1:39" x14ac:dyDescent="0.2">
      <c r="A52" s="3" t="s">
        <v>52</v>
      </c>
      <c r="B52" s="32">
        <v>6.14</v>
      </c>
      <c r="C52" s="32">
        <v>66.33</v>
      </c>
      <c r="I52" s="3" t="s">
        <v>666</v>
      </c>
      <c r="J52" s="32">
        <v>68.91</v>
      </c>
      <c r="K52" s="32"/>
      <c r="L52" s="32"/>
      <c r="Q52" s="3" t="s">
        <v>11</v>
      </c>
      <c r="R52" s="32"/>
      <c r="S52" s="32">
        <v>16.059999999999999</v>
      </c>
      <c r="T52" s="32"/>
      <c r="W52" s="32"/>
      <c r="Y52" s="3" t="s">
        <v>1014</v>
      </c>
      <c r="Z52" s="32">
        <v>30.64</v>
      </c>
      <c r="AA52" s="32">
        <v>41.8</v>
      </c>
      <c r="AB52" s="32"/>
      <c r="AE52" s="32"/>
      <c r="AG52" s="3" t="s">
        <v>1230</v>
      </c>
      <c r="AH52" s="32">
        <v>51.02</v>
      </c>
      <c r="AI52" s="32">
        <v>39.15</v>
      </c>
      <c r="AJ52" s="32"/>
      <c r="AM52" s="32"/>
    </row>
    <row r="53" spans="1:39" x14ac:dyDescent="0.2">
      <c r="A53" s="3" t="s">
        <v>53</v>
      </c>
      <c r="B53" s="32">
        <v>10.71</v>
      </c>
      <c r="C53" s="32">
        <v>60.48</v>
      </c>
      <c r="I53" s="3" t="s">
        <v>667</v>
      </c>
      <c r="J53" s="32">
        <v>65.31</v>
      </c>
      <c r="K53" s="32"/>
      <c r="L53" s="32">
        <v>0.9229790842283776</v>
      </c>
      <c r="Q53" s="3" t="s">
        <v>9</v>
      </c>
      <c r="R53" s="32"/>
      <c r="S53" s="32">
        <v>14.37</v>
      </c>
      <c r="T53" s="32"/>
      <c r="U53" s="3">
        <f>S53/S55</f>
        <v>1.0278969957081545</v>
      </c>
      <c r="W53" s="32"/>
      <c r="Y53" s="3" t="s">
        <v>1015</v>
      </c>
      <c r="Z53" s="32">
        <v>34.99</v>
      </c>
      <c r="AA53" s="32">
        <v>35.5</v>
      </c>
      <c r="AB53" s="32">
        <v>1.2604466858789625</v>
      </c>
      <c r="AC53" s="3">
        <v>1.2186749055956059</v>
      </c>
      <c r="AE53" s="32"/>
      <c r="AG53" s="3" t="s">
        <v>1231</v>
      </c>
      <c r="AH53" s="32">
        <v>34.270000000000003</v>
      </c>
      <c r="AI53" s="32">
        <v>101.96</v>
      </c>
      <c r="AJ53" s="32">
        <v>1.6619786614936956</v>
      </c>
      <c r="AK53" s="3">
        <v>0.90455665024630549</v>
      </c>
      <c r="AM53" s="32"/>
    </row>
    <row r="54" spans="1:39" x14ac:dyDescent="0.2">
      <c r="A54" s="3" t="s">
        <v>54</v>
      </c>
      <c r="B54" s="32">
        <v>87.43</v>
      </c>
      <c r="C54" s="32">
        <v>83.28</v>
      </c>
      <c r="D54" s="32">
        <v>2.6598722239123824</v>
      </c>
      <c r="E54" s="3">
        <v>1.1452145214521452</v>
      </c>
      <c r="I54" s="3" t="s">
        <v>668</v>
      </c>
      <c r="J54" s="32">
        <v>59.09</v>
      </c>
      <c r="K54" s="32"/>
      <c r="L54" s="32"/>
      <c r="Q54" s="3" t="s">
        <v>10</v>
      </c>
      <c r="R54" s="32"/>
      <c r="S54" s="32">
        <v>13.28</v>
      </c>
      <c r="T54" s="32"/>
      <c r="W54" s="32"/>
      <c r="Y54" s="3" t="s">
        <v>1016</v>
      </c>
      <c r="Z54" s="32">
        <v>62.01</v>
      </c>
      <c r="AA54" s="32">
        <v>33.99</v>
      </c>
      <c r="AB54" s="32"/>
      <c r="AE54" s="32"/>
      <c r="AG54" s="3" t="s">
        <v>1232</v>
      </c>
      <c r="AH54" s="32">
        <v>17.649999999999999</v>
      </c>
      <c r="AI54" s="32">
        <v>52.25</v>
      </c>
      <c r="AJ54" s="32"/>
      <c r="AM54" s="32"/>
    </row>
    <row r="55" spans="1:39" x14ac:dyDescent="0.2">
      <c r="A55" s="3" t="s">
        <v>55</v>
      </c>
      <c r="B55" s="32">
        <v>11.68</v>
      </c>
      <c r="C55" s="32">
        <v>54.39</v>
      </c>
      <c r="I55" s="3" t="s">
        <v>669</v>
      </c>
      <c r="J55" s="32">
        <v>70.760000000000005</v>
      </c>
      <c r="K55" s="32"/>
      <c r="L55" s="32"/>
      <c r="Q55" s="3" t="s">
        <v>11</v>
      </c>
      <c r="R55" s="32"/>
      <c r="S55" s="32">
        <v>13.98</v>
      </c>
      <c r="T55" s="32"/>
      <c r="W55" s="32"/>
      <c r="Y55" s="3" t="s">
        <v>1017</v>
      </c>
      <c r="Z55" s="32">
        <v>27.76</v>
      </c>
      <c r="AA55" s="32">
        <v>29.13</v>
      </c>
      <c r="AB55" s="32"/>
      <c r="AE55" s="32"/>
      <c r="AG55" s="3" t="s">
        <v>1233</v>
      </c>
      <c r="AH55" s="32">
        <v>20.62</v>
      </c>
      <c r="AI55" s="32">
        <v>45.26</v>
      </c>
      <c r="AJ55" s="32"/>
      <c r="AM55" s="32"/>
    </row>
    <row r="56" spans="1:39" x14ac:dyDescent="0.2">
      <c r="A56" s="3" t="s">
        <v>56</v>
      </c>
      <c r="B56" s="32">
        <v>32.869999999999997</v>
      </c>
      <c r="C56" s="32">
        <v>72.72</v>
      </c>
      <c r="I56" s="3" t="s">
        <v>670</v>
      </c>
      <c r="J56" s="32">
        <v>94.02</v>
      </c>
      <c r="K56" s="32"/>
      <c r="L56" s="32">
        <v>1.858470053370231</v>
      </c>
      <c r="Q56" s="8" t="s">
        <v>1652</v>
      </c>
      <c r="R56" s="32"/>
      <c r="S56" s="32"/>
      <c r="T56" s="32"/>
      <c r="W56" s="32"/>
      <c r="Y56" s="3" t="s">
        <v>1018</v>
      </c>
      <c r="Z56" s="32">
        <v>41.58</v>
      </c>
      <c r="AA56" s="32"/>
      <c r="AB56" s="32">
        <v>1.1706081081081079</v>
      </c>
      <c r="AE56" s="32"/>
      <c r="AG56" s="3" t="s">
        <v>1234</v>
      </c>
      <c r="AH56" s="32">
        <v>30.44</v>
      </c>
      <c r="AI56" s="32">
        <v>82.61</v>
      </c>
      <c r="AJ56" s="32">
        <v>0.88927841075080349</v>
      </c>
      <c r="AK56" s="3">
        <v>1.3405923344947734</v>
      </c>
      <c r="AM56" s="32"/>
    </row>
    <row r="57" spans="1:39" x14ac:dyDescent="0.2">
      <c r="A57" s="3" t="s">
        <v>57</v>
      </c>
      <c r="B57" s="32">
        <v>37.119999999999997</v>
      </c>
      <c r="C57" s="32">
        <v>156.44999999999999</v>
      </c>
      <c r="D57" s="32">
        <v>1.6653207716464782</v>
      </c>
      <c r="E57" s="3">
        <v>1.8998178506375227</v>
      </c>
      <c r="I57" s="3" t="s">
        <v>671</v>
      </c>
      <c r="J57" s="32">
        <v>41.1</v>
      </c>
      <c r="K57" s="32"/>
      <c r="L57" s="32"/>
      <c r="Q57" s="3" t="s">
        <v>781</v>
      </c>
      <c r="R57" s="32">
        <v>37.75</v>
      </c>
      <c r="S57" s="32">
        <v>15.67</v>
      </c>
      <c r="T57" s="32">
        <f>R57/R59</f>
        <v>0.67676586590175691</v>
      </c>
      <c r="U57" s="3">
        <f>S57/S59</f>
        <v>1.3036605657237936</v>
      </c>
      <c r="V57" s="3">
        <f>AVERAGE(T57:T69)</f>
        <v>0.8268481694394525</v>
      </c>
      <c r="W57" s="32">
        <f>AVERAGE(U57:U63)</f>
        <v>1.2048400265126531</v>
      </c>
      <c r="Y57" s="3" t="s">
        <v>1019</v>
      </c>
      <c r="Z57" s="32">
        <v>48</v>
      </c>
      <c r="AA57" s="32"/>
      <c r="AB57" s="32"/>
      <c r="AE57" s="32"/>
      <c r="AG57" s="3" t="s">
        <v>1235</v>
      </c>
      <c r="AH57" s="32">
        <v>23.59</v>
      </c>
      <c r="AI57" s="32">
        <v>20.75</v>
      </c>
      <c r="AJ57" s="32"/>
      <c r="AM57" s="32"/>
    </row>
    <row r="58" spans="1:39" x14ac:dyDescent="0.2">
      <c r="A58" s="3" t="s">
        <v>58</v>
      </c>
      <c r="B58" s="32">
        <v>23.72</v>
      </c>
      <c r="C58" s="32">
        <v>83.75</v>
      </c>
      <c r="I58" s="3" t="s">
        <v>672</v>
      </c>
      <c r="J58" s="32">
        <v>50.59</v>
      </c>
      <c r="K58" s="32"/>
      <c r="L58" s="32"/>
      <c r="Q58" s="3" t="s">
        <v>782</v>
      </c>
      <c r="R58" s="32">
        <v>16.87</v>
      </c>
      <c r="S58" s="32">
        <v>8.85</v>
      </c>
      <c r="T58" s="32"/>
      <c r="W58" s="32"/>
      <c r="Y58" s="3" t="s">
        <v>1020</v>
      </c>
      <c r="Z58" s="32">
        <v>35.520000000000003</v>
      </c>
      <c r="AA58" s="32"/>
      <c r="AB58" s="32"/>
      <c r="AE58" s="32"/>
      <c r="AG58" s="3" t="s">
        <v>1236</v>
      </c>
      <c r="AH58" s="32">
        <v>34.229999999999997</v>
      </c>
      <c r="AI58" s="32">
        <v>27.12</v>
      </c>
      <c r="AJ58" s="32"/>
      <c r="AM58" s="32"/>
    </row>
    <row r="59" spans="1:39" x14ac:dyDescent="0.2">
      <c r="A59" s="3" t="s">
        <v>59</v>
      </c>
      <c r="B59" s="32">
        <v>22.29</v>
      </c>
      <c r="C59" s="32">
        <v>82.35</v>
      </c>
      <c r="I59" s="3" t="s">
        <v>673</v>
      </c>
      <c r="J59" s="32">
        <v>149.47999999999999</v>
      </c>
      <c r="K59" s="32"/>
      <c r="L59" s="32">
        <v>1.4162008526764567</v>
      </c>
      <c r="Q59" s="3" t="s">
        <v>783</v>
      </c>
      <c r="R59" s="32">
        <v>55.78</v>
      </c>
      <c r="S59" s="32">
        <v>12.02</v>
      </c>
      <c r="T59" s="32"/>
      <c r="W59" s="32"/>
      <c r="Y59" s="3" t="s">
        <v>1021</v>
      </c>
      <c r="Z59" s="32">
        <v>36.979999999999997</v>
      </c>
      <c r="AA59" s="32"/>
      <c r="AB59" s="32">
        <v>1.3696296296296295</v>
      </c>
      <c r="AE59" s="32"/>
      <c r="AG59" s="3" t="s">
        <v>1237</v>
      </c>
      <c r="AH59" s="32">
        <v>43.17</v>
      </c>
      <c r="AI59" s="32"/>
      <c r="AJ59" s="32">
        <v>1.2600700525394046</v>
      </c>
      <c r="AM59" s="32"/>
    </row>
    <row r="60" spans="1:39" x14ac:dyDescent="0.2">
      <c r="A60" s="8" t="s">
        <v>1605</v>
      </c>
      <c r="I60" s="3" t="s">
        <v>674</v>
      </c>
      <c r="J60" s="32">
        <v>31.91</v>
      </c>
      <c r="K60" s="32"/>
      <c r="L60" s="32"/>
      <c r="Q60" s="3" t="s">
        <v>784</v>
      </c>
      <c r="R60" s="32">
        <v>53.55</v>
      </c>
      <c r="S60" s="32">
        <v>5.01</v>
      </c>
      <c r="T60" s="32">
        <f>R60/R62</f>
        <v>0.59572811213705634</v>
      </c>
      <c r="U60" s="3">
        <f>S60/S62</f>
        <v>0.3627805937726285</v>
      </c>
      <c r="W60" s="32"/>
      <c r="Y60" s="3" t="s">
        <v>1022</v>
      </c>
      <c r="Z60" s="32">
        <v>35.520000000000003</v>
      </c>
      <c r="AA60" s="32"/>
      <c r="AB60" s="32"/>
      <c r="AE60" s="32"/>
      <c r="AG60" s="3" t="s">
        <v>1238</v>
      </c>
      <c r="AH60" s="32">
        <v>26.97</v>
      </c>
      <c r="AI60" s="32"/>
      <c r="AJ60" s="32"/>
      <c r="AM60" s="32"/>
    </row>
    <row r="61" spans="1:39" x14ac:dyDescent="0.2">
      <c r="A61" s="3" t="s">
        <v>60</v>
      </c>
      <c r="B61" s="32">
        <v>66.650000000000006</v>
      </c>
      <c r="C61" s="32">
        <v>95.32</v>
      </c>
      <c r="D61" s="32">
        <v>2.6209201730239875</v>
      </c>
      <c r="E61" s="3">
        <v>1.4617389970863366</v>
      </c>
      <c r="F61" s="3">
        <v>1.788714799560482</v>
      </c>
      <c r="G61" s="32">
        <v>2.2743872062921087</v>
      </c>
      <c r="I61" s="3" t="s">
        <v>675</v>
      </c>
      <c r="J61" s="32">
        <v>105.55</v>
      </c>
      <c r="K61" s="32"/>
      <c r="L61" s="32"/>
      <c r="Q61" s="3" t="s">
        <v>785</v>
      </c>
      <c r="R61" s="32">
        <v>26.55</v>
      </c>
      <c r="S61" s="32">
        <v>12.1</v>
      </c>
      <c r="T61" s="32"/>
      <c r="W61" s="32"/>
      <c r="Y61" s="3" t="s">
        <v>1023</v>
      </c>
      <c r="Z61" s="32">
        <v>27</v>
      </c>
      <c r="AA61" s="32"/>
      <c r="AB61" s="32"/>
      <c r="AE61" s="32"/>
      <c r="AG61" s="3" t="s">
        <v>1239</v>
      </c>
      <c r="AH61" s="32">
        <v>34.26</v>
      </c>
      <c r="AI61" s="32"/>
      <c r="AJ61" s="32"/>
      <c r="AM61" s="32"/>
    </row>
    <row r="62" spans="1:39" x14ac:dyDescent="0.2">
      <c r="A62" s="3" t="s">
        <v>61</v>
      </c>
      <c r="B62" s="32">
        <v>30.55</v>
      </c>
      <c r="C62" s="32">
        <v>53.97</v>
      </c>
      <c r="I62" s="3" t="s">
        <v>676</v>
      </c>
      <c r="J62" s="32">
        <v>99.87</v>
      </c>
      <c r="K62" s="32"/>
      <c r="L62" s="32">
        <v>1.6455758774097875</v>
      </c>
      <c r="Q62" s="3" t="s">
        <v>786</v>
      </c>
      <c r="R62" s="32">
        <v>89.89</v>
      </c>
      <c r="S62" s="32">
        <v>13.81</v>
      </c>
      <c r="T62" s="32"/>
      <c r="W62" s="32"/>
      <c r="Y62" s="8" t="s">
        <v>1668</v>
      </c>
      <c r="Z62" s="32"/>
      <c r="AA62" s="32"/>
      <c r="AB62" s="32"/>
      <c r="AE62" s="32"/>
      <c r="AG62" s="8" t="s">
        <v>1682</v>
      </c>
      <c r="AH62" s="32"/>
      <c r="AI62" s="32"/>
      <c r="AJ62" s="32"/>
      <c r="AM62" s="32"/>
    </row>
    <row r="63" spans="1:39" x14ac:dyDescent="0.2">
      <c r="A63" s="3" t="s">
        <v>62</v>
      </c>
      <c r="B63" s="32">
        <v>25.43</v>
      </c>
      <c r="C63" s="32">
        <v>65.209999999999994</v>
      </c>
      <c r="I63" s="3" t="s">
        <v>677</v>
      </c>
      <c r="J63" s="32">
        <v>61.44</v>
      </c>
      <c r="K63" s="32"/>
      <c r="Q63" s="3" t="s">
        <v>787</v>
      </c>
      <c r="R63" s="32">
        <v>51.13</v>
      </c>
      <c r="S63" s="32">
        <v>18.760000000000002</v>
      </c>
      <c r="T63" s="32">
        <f>R63/R65</f>
        <v>0.66273493195074529</v>
      </c>
      <c r="U63" s="3">
        <f>S63/S65</f>
        <v>1.9480789200415369</v>
      </c>
      <c r="W63" s="32"/>
      <c r="Y63" s="3" t="s">
        <v>1024</v>
      </c>
      <c r="Z63" s="32">
        <v>40.85</v>
      </c>
      <c r="AA63" s="32">
        <v>45.52</v>
      </c>
      <c r="AB63" s="32">
        <v>3.2680000000000002</v>
      </c>
      <c r="AC63" s="3">
        <v>2.5487122060470329</v>
      </c>
      <c r="AD63" s="3">
        <f>AVERAGE(AB63:AB78)</f>
        <v>2.1441784052347574</v>
      </c>
      <c r="AE63" s="32">
        <f>AVERAGE(AC63:AC75)</f>
        <v>1.4571131831064366</v>
      </c>
      <c r="AG63" s="3" t="s">
        <v>1240</v>
      </c>
      <c r="AH63" s="32">
        <v>41.26</v>
      </c>
      <c r="AI63" s="32">
        <v>71.56</v>
      </c>
      <c r="AJ63" s="32">
        <v>1.1652075684834793</v>
      </c>
      <c r="AK63" s="3">
        <v>1.1735395189003437</v>
      </c>
      <c r="AL63" s="3">
        <v>1.1267638206135875</v>
      </c>
      <c r="AM63" s="32">
        <v>1.137131966284546</v>
      </c>
    </row>
    <row r="64" spans="1:39" x14ac:dyDescent="0.2">
      <c r="A64" s="3" t="s">
        <v>63</v>
      </c>
      <c r="B64" s="32">
        <v>44.53</v>
      </c>
      <c r="C64" s="32">
        <v>90.33</v>
      </c>
      <c r="D64" s="32">
        <v>1.8205233033524122</v>
      </c>
      <c r="E64" s="3">
        <v>2.5452240067624681</v>
      </c>
      <c r="I64" s="3" t="s">
        <v>678</v>
      </c>
      <c r="J64" s="32">
        <v>60.69</v>
      </c>
      <c r="K64" s="32"/>
      <c r="Q64" s="3" t="s">
        <v>788</v>
      </c>
      <c r="R64" s="32">
        <v>23.69</v>
      </c>
      <c r="S64" s="32">
        <v>10.01</v>
      </c>
      <c r="T64" s="32"/>
      <c r="W64" s="32"/>
      <c r="Y64" s="3" t="s">
        <v>1025</v>
      </c>
      <c r="Z64" s="32">
        <v>19.02</v>
      </c>
      <c r="AA64" s="32">
        <v>28.28</v>
      </c>
      <c r="AB64" s="32"/>
      <c r="AE64" s="32"/>
      <c r="AG64" s="3" t="s">
        <v>1241</v>
      </c>
      <c r="AH64" s="32">
        <v>49.17</v>
      </c>
      <c r="AI64" s="32">
        <v>40.06</v>
      </c>
      <c r="AJ64" s="32"/>
      <c r="AM64" s="32"/>
    </row>
    <row r="65" spans="1:39" x14ac:dyDescent="0.2">
      <c r="A65" s="3" t="s">
        <v>64</v>
      </c>
      <c r="B65" s="32">
        <v>30.87</v>
      </c>
      <c r="C65" s="32">
        <v>47.02</v>
      </c>
      <c r="I65" s="8" t="s">
        <v>1644</v>
      </c>
      <c r="J65" s="32"/>
      <c r="K65" s="32"/>
      <c r="L65" s="32"/>
      <c r="Q65" s="3" t="s">
        <v>789</v>
      </c>
      <c r="R65" s="32">
        <v>77.150000000000006</v>
      </c>
      <c r="S65" s="32">
        <v>9.6300000000000008</v>
      </c>
      <c r="T65" s="32"/>
      <c r="W65" s="32"/>
      <c r="Y65" s="3" t="s">
        <v>1026</v>
      </c>
      <c r="Z65" s="32">
        <v>12.5</v>
      </c>
      <c r="AA65" s="32">
        <v>17.86</v>
      </c>
      <c r="AB65" s="32"/>
      <c r="AE65" s="32"/>
      <c r="AG65" s="3" t="s">
        <v>1242</v>
      </c>
      <c r="AH65" s="32">
        <v>35.409999999999997</v>
      </c>
      <c r="AI65" s="32">
        <v>62.86</v>
      </c>
      <c r="AJ65" s="32"/>
      <c r="AM65" s="32"/>
    </row>
    <row r="66" spans="1:39" x14ac:dyDescent="0.2">
      <c r="A66" s="3" t="s">
        <v>65</v>
      </c>
      <c r="B66" s="32">
        <v>24.46</v>
      </c>
      <c r="C66" s="32">
        <v>35.49</v>
      </c>
      <c r="I66" s="3" t="s">
        <v>679</v>
      </c>
      <c r="J66" s="32">
        <v>28.44</v>
      </c>
      <c r="K66" s="32">
        <v>46.62</v>
      </c>
      <c r="L66" s="32">
        <v>6.9705882352941178</v>
      </c>
      <c r="M66" s="3">
        <v>1.5830220713073004</v>
      </c>
      <c r="N66" s="3">
        <v>2.3470465600888941</v>
      </c>
      <c r="O66" s="32">
        <v>1.7635940304149436</v>
      </c>
      <c r="Q66" s="3" t="s">
        <v>790</v>
      </c>
      <c r="R66" s="32">
        <v>37.49</v>
      </c>
      <c r="S66" s="32"/>
      <c r="T66" s="32">
        <f>R66/R68</f>
        <v>1.4163203626747263</v>
      </c>
      <c r="W66" s="32"/>
      <c r="Y66" s="3" t="s">
        <v>1027</v>
      </c>
      <c r="Z66" s="32">
        <v>16.04</v>
      </c>
      <c r="AA66" s="32">
        <v>31.48</v>
      </c>
      <c r="AB66" s="32">
        <v>1.3445096395641241</v>
      </c>
      <c r="AC66" s="3">
        <v>1.2627356598475732</v>
      </c>
      <c r="AE66" s="32"/>
      <c r="AG66" s="3" t="s">
        <v>1243</v>
      </c>
      <c r="AH66" s="32">
        <v>52.91</v>
      </c>
      <c r="AI66" s="32">
        <v>38.520000000000003</v>
      </c>
      <c r="AJ66" s="32">
        <v>1.392002104709287</v>
      </c>
      <c r="AK66" s="3">
        <v>1.1263736263736261</v>
      </c>
      <c r="AM66" s="32"/>
    </row>
    <row r="67" spans="1:39" x14ac:dyDescent="0.2">
      <c r="A67" s="3" t="s">
        <v>66</v>
      </c>
      <c r="B67" s="32">
        <v>48.11</v>
      </c>
      <c r="C67" s="32">
        <v>77.52</v>
      </c>
      <c r="D67" s="32">
        <v>2.319672131147541</v>
      </c>
      <c r="E67" s="3">
        <v>2.5366492146596857</v>
      </c>
      <c r="I67" s="3" t="s">
        <v>680</v>
      </c>
      <c r="J67" s="32">
        <v>25.04</v>
      </c>
      <c r="K67" s="32">
        <v>29.9</v>
      </c>
      <c r="L67" s="32"/>
      <c r="Q67" s="3" t="s">
        <v>791</v>
      </c>
      <c r="R67" s="32">
        <v>10.86</v>
      </c>
      <c r="S67" s="32"/>
      <c r="T67" s="32"/>
      <c r="W67" s="32"/>
      <c r="Y67" s="3" t="s">
        <v>1028</v>
      </c>
      <c r="Z67" s="32">
        <v>15.94</v>
      </c>
      <c r="AA67" s="32">
        <v>28.18</v>
      </c>
      <c r="AB67" s="32"/>
      <c r="AE67" s="32"/>
      <c r="AG67" s="3" t="s">
        <v>1244</v>
      </c>
      <c r="AH67" s="32">
        <v>38.51</v>
      </c>
      <c r="AI67" s="32">
        <v>29.16</v>
      </c>
      <c r="AJ67" s="32"/>
      <c r="AM67" s="32"/>
    </row>
    <row r="68" spans="1:39" x14ac:dyDescent="0.2">
      <c r="A68" s="3" t="s">
        <v>67</v>
      </c>
      <c r="B68" s="32">
        <v>26.1</v>
      </c>
      <c r="C68" s="32">
        <v>45</v>
      </c>
      <c r="I68" s="3" t="s">
        <v>681</v>
      </c>
      <c r="J68" s="32">
        <v>4.08</v>
      </c>
      <c r="K68" s="32">
        <v>29.45</v>
      </c>
      <c r="L68" s="32"/>
      <c r="Q68" s="3" t="s">
        <v>792</v>
      </c>
      <c r="R68" s="32">
        <v>26.47</v>
      </c>
      <c r="S68" s="32"/>
      <c r="T68" s="32"/>
      <c r="W68" s="32"/>
      <c r="Y68" s="3" t="s">
        <v>1029</v>
      </c>
      <c r="Z68" s="32">
        <v>11.93</v>
      </c>
      <c r="AA68" s="32">
        <v>24.93</v>
      </c>
      <c r="AB68" s="32"/>
      <c r="AE68" s="32"/>
      <c r="AG68" s="3" t="s">
        <v>1245</v>
      </c>
      <c r="AH68" s="32">
        <v>38.01</v>
      </c>
      <c r="AI68" s="32">
        <v>22.23</v>
      </c>
      <c r="AJ68" s="32"/>
      <c r="AM68" s="32"/>
    </row>
    <row r="69" spans="1:39" x14ac:dyDescent="0.2">
      <c r="A69" s="3" t="s">
        <v>68</v>
      </c>
      <c r="B69" s="32">
        <v>20.74</v>
      </c>
      <c r="C69" s="32">
        <v>30.56</v>
      </c>
      <c r="I69" s="3" t="s">
        <v>682</v>
      </c>
      <c r="J69" s="32">
        <v>121.11</v>
      </c>
      <c r="K69" s="32">
        <v>40.96</v>
      </c>
      <c r="L69" s="32">
        <v>0.92393957888312472</v>
      </c>
      <c r="M69" s="3">
        <v>1.5136733185513673</v>
      </c>
      <c r="Q69" s="3" t="s">
        <v>793</v>
      </c>
      <c r="R69" s="32">
        <v>20.53</v>
      </c>
      <c r="S69" s="32"/>
      <c r="T69" s="32">
        <f>R69/R71</f>
        <v>0.78269157453297755</v>
      </c>
      <c r="W69" s="32"/>
      <c r="Y69" s="3" t="s">
        <v>1030</v>
      </c>
      <c r="Z69" s="32">
        <v>14.45</v>
      </c>
      <c r="AA69" s="32">
        <v>35.96</v>
      </c>
      <c r="AB69" s="32">
        <v>0.96077127659574468</v>
      </c>
      <c r="AC69" s="3">
        <v>1.3463122426057657</v>
      </c>
      <c r="AE69" s="32"/>
      <c r="AG69" s="3" t="s">
        <v>1246</v>
      </c>
      <c r="AH69" s="32">
        <v>59.7</v>
      </c>
      <c r="AI69" s="32">
        <v>69.67</v>
      </c>
      <c r="AJ69" s="32">
        <v>1.1078122100575247</v>
      </c>
      <c r="AK69" s="3">
        <v>1.2921195652173911</v>
      </c>
      <c r="AM69" s="32"/>
    </row>
    <row r="70" spans="1:39" x14ac:dyDescent="0.2">
      <c r="A70" s="3" t="s">
        <v>69</v>
      </c>
      <c r="B70" s="32">
        <v>23.42</v>
      </c>
      <c r="C70" s="32">
        <v>109.07</v>
      </c>
      <c r="D70" s="32">
        <v>0.73027751792952922</v>
      </c>
      <c r="E70" s="3">
        <v>2.9147514698022445</v>
      </c>
      <c r="I70" s="3" t="s">
        <v>683</v>
      </c>
      <c r="J70" s="32">
        <v>116.48</v>
      </c>
      <c r="K70" s="32">
        <v>45.83</v>
      </c>
      <c r="L70" s="32"/>
      <c r="Q70" s="3" t="s">
        <v>794</v>
      </c>
      <c r="R70" s="32">
        <v>13.21</v>
      </c>
      <c r="S70" s="32"/>
      <c r="T70" s="32"/>
      <c r="W70" s="32"/>
      <c r="Y70" s="3" t="s">
        <v>1031</v>
      </c>
      <c r="Z70" s="32">
        <v>11.91</v>
      </c>
      <c r="AA70" s="32">
        <v>21.28</v>
      </c>
      <c r="AB70" s="32"/>
      <c r="AE70" s="32"/>
      <c r="AG70" s="3" t="s">
        <v>1247</v>
      </c>
      <c r="AH70" s="32">
        <v>44.27</v>
      </c>
      <c r="AI70" s="32">
        <v>25.77</v>
      </c>
      <c r="AJ70" s="32"/>
      <c r="AM70" s="32"/>
    </row>
    <row r="71" spans="1:39" x14ac:dyDescent="0.2">
      <c r="A71" s="3" t="s">
        <v>70</v>
      </c>
      <c r="B71" s="32">
        <v>18.260000000000002</v>
      </c>
      <c r="C71" s="32">
        <v>38.29</v>
      </c>
      <c r="I71" s="3" t="s">
        <v>684</v>
      </c>
      <c r="J71" s="32">
        <v>131.08000000000001</v>
      </c>
      <c r="K71" s="32">
        <v>27.06</v>
      </c>
      <c r="L71" s="32"/>
      <c r="Q71" s="3" t="s">
        <v>795</v>
      </c>
      <c r="R71" s="32">
        <v>26.23</v>
      </c>
      <c r="S71" s="32"/>
      <c r="T71" s="32"/>
      <c r="W71" s="32"/>
      <c r="Y71" s="3" t="s">
        <v>1032</v>
      </c>
      <c r="Z71" s="32">
        <v>15.04</v>
      </c>
      <c r="AA71" s="32">
        <v>26.71</v>
      </c>
      <c r="AB71" s="32"/>
      <c r="AE71" s="32"/>
      <c r="AG71" s="3" t="s">
        <v>1248</v>
      </c>
      <c r="AH71" s="32">
        <v>53.89</v>
      </c>
      <c r="AI71" s="32">
        <v>27.58</v>
      </c>
      <c r="AJ71" s="32"/>
      <c r="AM71" s="32"/>
    </row>
    <row r="72" spans="1:39" x14ac:dyDescent="0.2">
      <c r="A72" s="3" t="s">
        <v>71</v>
      </c>
      <c r="B72" s="32">
        <v>32.07</v>
      </c>
      <c r="C72" s="32">
        <v>37.42</v>
      </c>
      <c r="I72" s="3" t="s">
        <v>685</v>
      </c>
      <c r="J72" s="32">
        <v>101.89</v>
      </c>
      <c r="K72" s="32">
        <v>50.77</v>
      </c>
      <c r="L72" s="32">
        <v>0.67705495381752934</v>
      </c>
      <c r="M72" s="3">
        <v>2.2150959860383943</v>
      </c>
      <c r="Q72" s="8" t="s">
        <v>1653</v>
      </c>
      <c r="R72" s="32"/>
      <c r="S72" s="32"/>
      <c r="T72" s="32"/>
      <c r="W72" s="32"/>
      <c r="Y72" s="3" t="s">
        <v>1033</v>
      </c>
      <c r="Z72" s="32">
        <v>39.340000000000003</v>
      </c>
      <c r="AA72" s="32">
        <v>25.88</v>
      </c>
      <c r="AB72" s="32">
        <v>2.4449968924798013</v>
      </c>
      <c r="AC72" s="3">
        <v>0.65320545179202427</v>
      </c>
      <c r="AE72" s="32"/>
      <c r="AG72" s="3" t="s">
        <v>1249</v>
      </c>
      <c r="AH72" s="32">
        <v>44.63</v>
      </c>
      <c r="AI72" s="32">
        <v>49.74</v>
      </c>
      <c r="AJ72" s="32">
        <v>1.0583353094617027</v>
      </c>
      <c r="AK72" s="3">
        <v>0.9250131095962244</v>
      </c>
      <c r="AM72" s="32"/>
    </row>
    <row r="73" spans="1:39" x14ac:dyDescent="0.2">
      <c r="A73" s="3" t="s">
        <v>72</v>
      </c>
      <c r="B73" s="32">
        <v>36.29</v>
      </c>
      <c r="C73" s="32">
        <v>89.67</v>
      </c>
      <c r="D73" s="32">
        <v>1.4521808723489396</v>
      </c>
      <c r="E73" s="3">
        <v>1.913572343149808</v>
      </c>
      <c r="I73" s="3" t="s">
        <v>686</v>
      </c>
      <c r="J73" s="32">
        <v>98.75</v>
      </c>
      <c r="K73" s="32">
        <v>35.39</v>
      </c>
      <c r="L73" s="32"/>
      <c r="Q73" s="3" t="s">
        <v>796</v>
      </c>
      <c r="R73" s="32">
        <v>69.84</v>
      </c>
      <c r="S73" s="32">
        <v>16.82</v>
      </c>
      <c r="T73" s="32">
        <f>R73/R75</f>
        <v>0.79336589798932189</v>
      </c>
      <c r="U73" s="3">
        <f>S73/S75</f>
        <v>0.92672176308539955</v>
      </c>
      <c r="V73" s="3">
        <f>AVERAGE(T73:T79)</f>
        <v>1.2224277132190575</v>
      </c>
      <c r="W73" s="32">
        <f>AVERAGE(U73:U79)</f>
        <v>0.79036900713961211</v>
      </c>
      <c r="Y73" s="3" t="s">
        <v>1034</v>
      </c>
      <c r="Z73" s="32">
        <v>20.71</v>
      </c>
      <c r="AA73" s="32">
        <v>21.79</v>
      </c>
      <c r="AB73" s="32"/>
      <c r="AE73" s="32"/>
      <c r="AG73" s="3" t="s">
        <v>1250</v>
      </c>
      <c r="AH73" s="32">
        <v>34.590000000000003</v>
      </c>
      <c r="AI73" s="32">
        <v>27.08</v>
      </c>
      <c r="AJ73" s="32"/>
      <c r="AM73" s="32"/>
    </row>
    <row r="74" spans="1:39" x14ac:dyDescent="0.2">
      <c r="A74" s="3" t="s">
        <v>73</v>
      </c>
      <c r="B74" s="32">
        <v>17.55</v>
      </c>
      <c r="C74" s="32">
        <v>61.46</v>
      </c>
      <c r="I74" s="3" t="s">
        <v>687</v>
      </c>
      <c r="J74" s="32">
        <v>150.49</v>
      </c>
      <c r="K74" s="32">
        <v>22.92</v>
      </c>
      <c r="L74" s="32"/>
      <c r="Q74" s="3" t="s">
        <v>797</v>
      </c>
      <c r="R74" s="32">
        <v>21.12</v>
      </c>
      <c r="S74" s="32">
        <v>13.68</v>
      </c>
      <c r="T74" s="32"/>
      <c r="W74" s="32"/>
      <c r="Y74" s="3" t="s">
        <v>1035</v>
      </c>
      <c r="Z74" s="32">
        <v>16.09</v>
      </c>
      <c r="AA74" s="32">
        <v>39.619999999999997</v>
      </c>
      <c r="AB74" s="32"/>
      <c r="AE74" s="32"/>
      <c r="AG74" s="3" t="s">
        <v>1251</v>
      </c>
      <c r="AH74" s="32">
        <v>42.17</v>
      </c>
      <c r="AI74" s="32">
        <v>20.79</v>
      </c>
      <c r="AJ74" s="32"/>
      <c r="AM74" s="32"/>
    </row>
    <row r="75" spans="1:39" x14ac:dyDescent="0.2">
      <c r="A75" s="3" t="s">
        <v>74</v>
      </c>
      <c r="B75" s="32">
        <v>24.99</v>
      </c>
      <c r="C75" s="32">
        <v>46.86</v>
      </c>
      <c r="I75" s="3" t="s">
        <v>688</v>
      </c>
      <c r="J75" s="32">
        <v>40.92</v>
      </c>
      <c r="K75" s="32">
        <v>49.35</v>
      </c>
      <c r="L75" s="32">
        <v>0.81660347236080622</v>
      </c>
      <c r="M75" s="3">
        <v>1.7425847457627119</v>
      </c>
      <c r="Q75" s="3" t="s">
        <v>798</v>
      </c>
      <c r="R75" s="32">
        <v>88.03</v>
      </c>
      <c r="S75" s="32">
        <v>18.149999999999999</v>
      </c>
      <c r="T75" s="32"/>
      <c r="W75" s="32"/>
      <c r="Y75" s="3" t="s">
        <v>1036</v>
      </c>
      <c r="Z75" s="32">
        <v>27.1</v>
      </c>
      <c r="AA75" s="32">
        <v>41.51</v>
      </c>
      <c r="AB75" s="32">
        <v>1.6990595611285269</v>
      </c>
      <c r="AC75" s="3">
        <v>1.4746003552397868</v>
      </c>
      <c r="AE75" s="32"/>
      <c r="AG75" s="3" t="s">
        <v>1252</v>
      </c>
      <c r="AH75" s="32">
        <v>34.94</v>
      </c>
      <c r="AI75" s="32">
        <v>29</v>
      </c>
      <c r="AJ75" s="32">
        <v>1.2465215840171244</v>
      </c>
      <c r="AK75" s="3">
        <v>1.248211731044349</v>
      </c>
      <c r="AM75" s="32"/>
    </row>
    <row r="76" spans="1:39" x14ac:dyDescent="0.2">
      <c r="A76" s="8" t="s">
        <v>1606</v>
      </c>
      <c r="I76" s="3" t="s">
        <v>689</v>
      </c>
      <c r="J76" s="32">
        <v>46.07</v>
      </c>
      <c r="K76" s="32">
        <v>32.340000000000003</v>
      </c>
      <c r="Q76" s="3" t="s">
        <v>799</v>
      </c>
      <c r="R76" s="32">
        <v>54.14</v>
      </c>
      <c r="S76" s="32">
        <v>14.89</v>
      </c>
      <c r="T76" s="32">
        <f>R76/R78</f>
        <v>1.9301247771836008</v>
      </c>
      <c r="U76" s="3">
        <f>S76/S78</f>
        <v>0.71278123504068935</v>
      </c>
      <c r="W76" s="32"/>
      <c r="Y76" s="3" t="s">
        <v>1037</v>
      </c>
      <c r="Z76" s="32">
        <v>21.63</v>
      </c>
      <c r="AA76" s="32">
        <v>28.15</v>
      </c>
      <c r="AB76" s="32"/>
      <c r="AE76" s="32"/>
      <c r="AG76" s="3" t="s">
        <v>1253</v>
      </c>
      <c r="AH76" s="32">
        <v>37.03</v>
      </c>
      <c r="AI76" s="32">
        <v>16.940000000000001</v>
      </c>
      <c r="AJ76" s="32"/>
      <c r="AM76" s="32"/>
    </row>
    <row r="77" spans="1:39" x14ac:dyDescent="0.2">
      <c r="A77" s="3" t="s">
        <v>75</v>
      </c>
      <c r="B77" s="32">
        <v>36.18</v>
      </c>
      <c r="C77" s="32">
        <v>28.73</v>
      </c>
      <c r="D77" s="32">
        <v>1.106760477210156</v>
      </c>
      <c r="E77" s="3">
        <v>1.1664636622005684</v>
      </c>
      <c r="F77" s="3">
        <v>1.2294335307598088</v>
      </c>
      <c r="G77" s="32">
        <v>0.95451024786082528</v>
      </c>
      <c r="I77" s="3" t="s">
        <v>690</v>
      </c>
      <c r="J77" s="32">
        <v>50.11</v>
      </c>
      <c r="K77" s="32">
        <v>28.32</v>
      </c>
      <c r="L77" s="32"/>
      <c r="Q77" s="3" t="s">
        <v>800</v>
      </c>
      <c r="R77" s="32">
        <v>16.39</v>
      </c>
      <c r="S77" s="32">
        <v>15.03</v>
      </c>
      <c r="T77" s="32"/>
      <c r="W77" s="32"/>
      <c r="Y77" s="3" t="s">
        <v>1038</v>
      </c>
      <c r="Z77" s="32">
        <v>15.95</v>
      </c>
      <c r="AA77" s="32">
        <v>28.15</v>
      </c>
      <c r="AB77" s="32"/>
      <c r="AE77" s="32"/>
      <c r="AG77" s="3" t="s">
        <v>1254</v>
      </c>
      <c r="AH77" s="32">
        <v>28.03</v>
      </c>
      <c r="AI77" s="32">
        <v>16.89</v>
      </c>
      <c r="AJ77" s="32"/>
      <c r="AM77" s="32"/>
    </row>
    <row r="78" spans="1:39" x14ac:dyDescent="0.2">
      <c r="A78" s="3" t="s">
        <v>76</v>
      </c>
      <c r="B78" s="32">
        <v>17.27</v>
      </c>
      <c r="C78" s="32">
        <v>26.32</v>
      </c>
      <c r="I78" s="8" t="s">
        <v>1645</v>
      </c>
      <c r="J78" s="32"/>
      <c r="K78" s="32"/>
      <c r="L78" s="32"/>
      <c r="Q78" s="3" t="s">
        <v>801</v>
      </c>
      <c r="R78" s="32">
        <v>28.05</v>
      </c>
      <c r="S78" s="32">
        <v>20.89</v>
      </c>
      <c r="T78" s="32"/>
      <c r="W78" s="32"/>
      <c r="Y78" s="3" t="s">
        <v>1039</v>
      </c>
      <c r="Z78" s="32">
        <v>61.79</v>
      </c>
      <c r="AA78" s="32"/>
      <c r="AB78" s="32">
        <v>3.1477330616403467</v>
      </c>
      <c r="AE78" s="32"/>
      <c r="AG78" s="3" t="s">
        <v>1255</v>
      </c>
      <c r="AH78" s="32">
        <v>28.41</v>
      </c>
      <c r="AI78" s="32">
        <v>49.61</v>
      </c>
      <c r="AJ78" s="32">
        <v>0.79070414695240743</v>
      </c>
      <c r="AK78" s="3">
        <v>1.0575342465753426</v>
      </c>
      <c r="AM78" s="32"/>
    </row>
    <row r="79" spans="1:39" x14ac:dyDescent="0.2">
      <c r="A79" s="3" t="s">
        <v>77</v>
      </c>
      <c r="B79" s="32">
        <v>32.69</v>
      </c>
      <c r="C79" s="32">
        <v>24.63</v>
      </c>
      <c r="I79" s="3" t="s">
        <v>691</v>
      </c>
      <c r="J79" s="32">
        <v>99.49</v>
      </c>
      <c r="K79" s="32">
        <v>72.77</v>
      </c>
      <c r="L79" s="32">
        <v>2.1914096916299557</v>
      </c>
      <c r="M79" s="3">
        <v>1.79679012345679</v>
      </c>
      <c r="N79" s="3">
        <v>1.5471807361521661</v>
      </c>
      <c r="O79" s="32">
        <v>1.5804229490859638</v>
      </c>
      <c r="Q79" s="3" t="s">
        <v>802</v>
      </c>
      <c r="R79" s="32">
        <v>45.84</v>
      </c>
      <c r="S79" s="32">
        <v>13.82</v>
      </c>
      <c r="T79" s="32">
        <f>R79/R81</f>
        <v>0.94379246448424958</v>
      </c>
      <c r="U79" s="3">
        <f>S79/S81</f>
        <v>0.73160402329274743</v>
      </c>
      <c r="W79" s="32"/>
      <c r="Y79" s="3" t="s">
        <v>1040</v>
      </c>
      <c r="Z79" s="32">
        <v>28.1</v>
      </c>
      <c r="AA79" s="32"/>
      <c r="AB79" s="32"/>
      <c r="AE79" s="32"/>
      <c r="AG79" s="3" t="s">
        <v>1256</v>
      </c>
      <c r="AH79" s="32">
        <v>39.700000000000003</v>
      </c>
      <c r="AI79" s="32">
        <v>27.51</v>
      </c>
      <c r="AJ79" s="32"/>
      <c r="AM79" s="32"/>
    </row>
    <row r="80" spans="1:39" x14ac:dyDescent="0.2">
      <c r="A80" s="3" t="s">
        <v>78</v>
      </c>
      <c r="B80" s="32">
        <v>24.05</v>
      </c>
      <c r="C80" s="32">
        <v>30.17</v>
      </c>
      <c r="D80" s="32">
        <v>0.74114021571648681</v>
      </c>
      <c r="E80" s="3">
        <v>0.72698795180722897</v>
      </c>
      <c r="I80" s="3" t="s">
        <v>692</v>
      </c>
      <c r="J80" s="32">
        <v>62.93</v>
      </c>
      <c r="K80" s="32">
        <v>61.61</v>
      </c>
      <c r="L80" s="32"/>
      <c r="Q80" s="3" t="s">
        <v>803</v>
      </c>
      <c r="R80" s="32">
        <v>39.159999999999997</v>
      </c>
      <c r="S80" s="32">
        <v>13.94</v>
      </c>
      <c r="T80" s="32"/>
      <c r="W80" s="32"/>
      <c r="Y80" s="3" t="s">
        <v>1041</v>
      </c>
      <c r="Z80" s="32">
        <v>19.63</v>
      </c>
      <c r="AA80" s="32"/>
      <c r="AB80" s="32"/>
      <c r="AE80" s="32"/>
      <c r="AG80" s="3" t="s">
        <v>1257</v>
      </c>
      <c r="AH80" s="32">
        <v>35.93</v>
      </c>
      <c r="AI80" s="32">
        <v>19.260000000000002</v>
      </c>
      <c r="AJ80" s="32"/>
      <c r="AM80" s="32"/>
    </row>
    <row r="81" spans="1:39" x14ac:dyDescent="0.2">
      <c r="A81" s="3" t="s">
        <v>79</v>
      </c>
      <c r="B81" s="32">
        <v>13.06</v>
      </c>
      <c r="C81" s="32">
        <v>57.94</v>
      </c>
      <c r="I81" s="3" t="s">
        <v>693</v>
      </c>
      <c r="J81" s="32">
        <v>45.4</v>
      </c>
      <c r="K81" s="32">
        <v>40.5</v>
      </c>
      <c r="L81" s="32"/>
      <c r="Q81" s="3" t="s">
        <v>804</v>
      </c>
      <c r="R81" s="32">
        <v>48.57</v>
      </c>
      <c r="S81" s="32">
        <v>18.89</v>
      </c>
      <c r="T81" s="32"/>
      <c r="W81" s="32"/>
      <c r="Y81" s="8" t="s">
        <v>1669</v>
      </c>
      <c r="Z81" s="32"/>
      <c r="AA81" s="32"/>
      <c r="AB81" s="32"/>
      <c r="AE81" s="32"/>
      <c r="AG81" s="8" t="s">
        <v>1683</v>
      </c>
      <c r="AH81" s="32"/>
      <c r="AI81" s="32"/>
      <c r="AJ81" s="32"/>
      <c r="AM81" s="32"/>
    </row>
    <row r="82" spans="1:39" x14ac:dyDescent="0.2">
      <c r="A82" s="3" t="s">
        <v>80</v>
      </c>
      <c r="B82" s="32">
        <v>32.450000000000003</v>
      </c>
      <c r="C82" s="32">
        <v>41.5</v>
      </c>
      <c r="I82" s="3" t="s">
        <v>694</v>
      </c>
      <c r="J82" s="32">
        <v>48.35</v>
      </c>
      <c r="K82" s="32">
        <v>39.96</v>
      </c>
      <c r="L82" s="32">
        <v>0.98552792498980835</v>
      </c>
      <c r="M82" s="3">
        <v>1.1882247992863515</v>
      </c>
      <c r="Q82" s="8" t="s">
        <v>1654</v>
      </c>
      <c r="R82" s="32"/>
      <c r="S82" s="32"/>
      <c r="T82" s="32"/>
      <c r="W82" s="32"/>
      <c r="Y82" s="3" t="s">
        <v>1042</v>
      </c>
      <c r="Z82" s="32">
        <v>64.75</v>
      </c>
      <c r="AA82" s="32">
        <v>46.46</v>
      </c>
      <c r="AB82" s="32">
        <v>5.8438628158844761</v>
      </c>
      <c r="AC82" s="3">
        <v>1.669421487603306</v>
      </c>
      <c r="AD82" s="3">
        <f>AVERAGE(AB82:AB100)</f>
        <v>1.9994585705049193</v>
      </c>
      <c r="AE82" s="32">
        <f>AVERAGE(AC82:AC100)</f>
        <v>1.5975031475563159</v>
      </c>
      <c r="AG82" s="3" t="s">
        <v>1258</v>
      </c>
      <c r="AH82" s="32">
        <v>73.58</v>
      </c>
      <c r="AI82" s="32">
        <v>54.11</v>
      </c>
      <c r="AJ82" s="32">
        <v>2.3204036581520024</v>
      </c>
      <c r="AK82" s="3">
        <v>1.8464837049742711</v>
      </c>
      <c r="AL82" s="3">
        <v>2.0582172932149647</v>
      </c>
      <c r="AM82" s="32">
        <v>1.6535603769482672</v>
      </c>
    </row>
    <row r="83" spans="1:39" x14ac:dyDescent="0.2">
      <c r="A83" s="3" t="s">
        <v>81</v>
      </c>
      <c r="B83" s="32">
        <v>39.770000000000003</v>
      </c>
      <c r="C83" s="32">
        <v>39.229999999999997</v>
      </c>
      <c r="D83" s="32">
        <v>1.7481318681318683</v>
      </c>
      <c r="E83" s="3">
        <v>0.97007912957467857</v>
      </c>
      <c r="I83" s="3" t="s">
        <v>695</v>
      </c>
      <c r="J83" s="32">
        <v>44.82</v>
      </c>
      <c r="K83" s="32">
        <v>36.04</v>
      </c>
      <c r="L83" s="32"/>
      <c r="Q83" s="3" t="s">
        <v>805</v>
      </c>
      <c r="R83" s="32">
        <v>101.43</v>
      </c>
      <c r="S83" s="32">
        <v>78.72</v>
      </c>
      <c r="T83" s="32">
        <f>R83/R85</f>
        <v>1.7436823104693142</v>
      </c>
      <c r="U83" s="3">
        <f>S83/S85</f>
        <v>1.0270058708414871</v>
      </c>
      <c r="V83" s="3">
        <f>AVERAGE(T83:T101)</f>
        <v>1.3054818992313955</v>
      </c>
      <c r="W83" s="32">
        <f>AVERAGE(U83:U98)</f>
        <v>1.4984321787802628</v>
      </c>
      <c r="Y83" s="3" t="s">
        <v>1043</v>
      </c>
      <c r="Z83" s="32">
        <v>7.2</v>
      </c>
      <c r="AA83" s="32">
        <v>19.600000000000001</v>
      </c>
      <c r="AB83" s="32"/>
      <c r="AE83" s="32"/>
      <c r="AG83" s="3" t="s">
        <v>1259</v>
      </c>
      <c r="AH83" s="32">
        <v>36.28</v>
      </c>
      <c r="AI83" s="32">
        <v>52.34</v>
      </c>
      <c r="AJ83" s="32"/>
      <c r="AM83" s="32"/>
    </row>
    <row r="84" spans="1:39" x14ac:dyDescent="0.2">
      <c r="A84" s="3" t="s">
        <v>82</v>
      </c>
      <c r="B84" s="32">
        <v>21.1</v>
      </c>
      <c r="C84" s="32">
        <v>45.23</v>
      </c>
      <c r="I84" s="3" t="s">
        <v>696</v>
      </c>
      <c r="J84" s="32">
        <v>49.06</v>
      </c>
      <c r="K84" s="32">
        <v>33.630000000000003</v>
      </c>
      <c r="L84" s="32"/>
      <c r="Q84" s="3" t="s">
        <v>806</v>
      </c>
      <c r="R84" s="32">
        <v>32.69</v>
      </c>
      <c r="S84" s="32">
        <v>48.36</v>
      </c>
      <c r="T84" s="32"/>
      <c r="W84" s="32"/>
      <c r="Y84" s="3" t="s">
        <v>1044</v>
      </c>
      <c r="Z84" s="32">
        <v>11.08</v>
      </c>
      <c r="AA84" s="32">
        <v>27.83</v>
      </c>
      <c r="AB84" s="32"/>
      <c r="AE84" s="32"/>
      <c r="AG84" s="3" t="s">
        <v>1260</v>
      </c>
      <c r="AH84" s="32">
        <v>31.71</v>
      </c>
      <c r="AI84" s="32">
        <v>27.16</v>
      </c>
      <c r="AJ84" s="32"/>
      <c r="AM84" s="32"/>
    </row>
    <row r="85" spans="1:39" x14ac:dyDescent="0.2">
      <c r="A85" s="3" t="s">
        <v>83</v>
      </c>
      <c r="B85" s="32">
        <v>22.75</v>
      </c>
      <c r="C85" s="32">
        <v>40.44</v>
      </c>
      <c r="I85" s="3" t="s">
        <v>697</v>
      </c>
      <c r="J85" s="32">
        <v>45.93</v>
      </c>
      <c r="K85" s="32">
        <v>79.2</v>
      </c>
      <c r="L85" s="32">
        <v>1.4646045918367347</v>
      </c>
      <c r="M85" s="3">
        <v>2.0974576271186445</v>
      </c>
      <c r="Q85" s="3" t="s">
        <v>807</v>
      </c>
      <c r="R85" s="32">
        <v>58.17</v>
      </c>
      <c r="S85" s="32">
        <v>76.650000000000006</v>
      </c>
      <c r="T85" s="32"/>
      <c r="W85" s="32"/>
      <c r="Y85" s="3" t="s">
        <v>1045</v>
      </c>
      <c r="Z85" s="32">
        <v>16.96</v>
      </c>
      <c r="AA85" s="32">
        <v>41.95</v>
      </c>
      <c r="AB85" s="32">
        <v>1.6875621890547263</v>
      </c>
      <c r="AC85" s="3">
        <v>1.5938449848024316</v>
      </c>
      <c r="AE85" s="32"/>
      <c r="AG85" s="3" t="s">
        <v>1261</v>
      </c>
      <c r="AH85" s="32">
        <v>61.33</v>
      </c>
      <c r="AI85" s="32">
        <v>29.21</v>
      </c>
      <c r="AJ85" s="32">
        <v>2.3498084291187737</v>
      </c>
      <c r="AK85" s="3">
        <v>1.5762032085561495</v>
      </c>
      <c r="AM85" s="32"/>
    </row>
    <row r="86" spans="1:39" x14ac:dyDescent="0.2">
      <c r="A86" s="3" t="s">
        <v>84</v>
      </c>
      <c r="B86" s="32">
        <v>39.770000000000003</v>
      </c>
      <c r="C86" s="32">
        <v>32.35</v>
      </c>
      <c r="D86" s="32">
        <v>1.3217015619807246</v>
      </c>
      <c r="E86" s="3" t="e">
        <v>#DIV/0!</v>
      </c>
      <c r="I86" s="3" t="s">
        <v>698</v>
      </c>
      <c r="J86" s="32">
        <v>42.07</v>
      </c>
      <c r="K86" s="32">
        <v>64.33</v>
      </c>
      <c r="L86" s="32"/>
      <c r="Q86" s="3" t="s">
        <v>808</v>
      </c>
      <c r="R86" s="32">
        <v>87.28</v>
      </c>
      <c r="S86" s="32">
        <v>35.06</v>
      </c>
      <c r="T86" s="32">
        <f>R86/R88</f>
        <v>1.1834576271186441</v>
      </c>
      <c r="U86" s="3">
        <f>S86/S88</f>
        <v>0.44696583375828663</v>
      </c>
      <c r="W86" s="32"/>
      <c r="Y86" s="3" t="s">
        <v>1046</v>
      </c>
      <c r="Z86" s="32">
        <v>6.1</v>
      </c>
      <c r="AA86" s="32">
        <v>34.200000000000003</v>
      </c>
      <c r="AB86" s="32"/>
      <c r="AE86" s="32"/>
      <c r="AG86" s="3" t="s">
        <v>1262</v>
      </c>
      <c r="AH86" s="32">
        <v>29.65</v>
      </c>
      <c r="AI86" s="32">
        <v>25.24</v>
      </c>
      <c r="AJ86" s="32"/>
      <c r="AM86" s="32"/>
    </row>
    <row r="87" spans="1:39" x14ac:dyDescent="0.2">
      <c r="A87" s="3" t="s">
        <v>85</v>
      </c>
      <c r="B87" s="32">
        <v>11.63</v>
      </c>
      <c r="I87" s="3" t="s">
        <v>699</v>
      </c>
      <c r="J87" s="32">
        <v>31.36</v>
      </c>
      <c r="K87" s="32">
        <v>37.76</v>
      </c>
      <c r="L87" s="32"/>
      <c r="Q87" s="3" t="s">
        <v>809</v>
      </c>
      <c r="R87" s="32">
        <v>48.3</v>
      </c>
      <c r="S87" s="32">
        <v>53.88</v>
      </c>
      <c r="T87" s="32"/>
      <c r="W87" s="32"/>
      <c r="Y87" s="3" t="s">
        <v>1047</v>
      </c>
      <c r="Z87" s="32">
        <v>10.050000000000001</v>
      </c>
      <c r="AA87" s="32">
        <v>26.32</v>
      </c>
      <c r="AB87" s="32"/>
      <c r="AE87" s="32"/>
      <c r="AG87" s="3" t="s">
        <v>1263</v>
      </c>
      <c r="AH87" s="32">
        <v>26.1</v>
      </c>
      <c r="AI87" s="32">
        <v>24.5</v>
      </c>
      <c r="AJ87" s="32"/>
      <c r="AM87" s="32"/>
    </row>
    <row r="88" spans="1:39" x14ac:dyDescent="0.2">
      <c r="A88" s="3" t="s">
        <v>86</v>
      </c>
      <c r="B88" s="32">
        <v>30.09</v>
      </c>
      <c r="I88" s="3" t="s">
        <v>9</v>
      </c>
      <c r="J88" s="32"/>
      <c r="K88" s="32">
        <v>27.3</v>
      </c>
      <c r="L88" s="32"/>
      <c r="M88" s="3">
        <v>1.2392192464820699</v>
      </c>
      <c r="Q88" s="3" t="s">
        <v>810</v>
      </c>
      <c r="R88" s="32">
        <v>73.75</v>
      </c>
      <c r="S88" s="32">
        <v>78.44</v>
      </c>
      <c r="T88" s="32"/>
      <c r="W88" s="32"/>
      <c r="Y88" s="3" t="s">
        <v>1048</v>
      </c>
      <c r="Z88" s="32">
        <v>16.21</v>
      </c>
      <c r="AA88" s="32">
        <v>30.71</v>
      </c>
      <c r="AB88" s="32">
        <v>1.4736363636363636</v>
      </c>
      <c r="AC88" s="3">
        <v>1.4568311195445922</v>
      </c>
      <c r="AE88" s="32"/>
      <c r="AG88" s="3" t="s">
        <v>1264</v>
      </c>
      <c r="AH88" s="32">
        <v>53.98</v>
      </c>
      <c r="AI88" s="32">
        <v>13.58</v>
      </c>
      <c r="AJ88" s="32">
        <v>2.6421928536465979</v>
      </c>
      <c r="AK88" s="3">
        <v>1.5723684210526316</v>
      </c>
      <c r="AM88" s="32"/>
    </row>
    <row r="89" spans="1:39" x14ac:dyDescent="0.2">
      <c r="A89" s="8" t="s">
        <v>1607</v>
      </c>
      <c r="I89" s="3" t="s">
        <v>10</v>
      </c>
      <c r="J89" s="32"/>
      <c r="K89" s="32">
        <v>17.91</v>
      </c>
      <c r="Q89" s="3" t="s">
        <v>811</v>
      </c>
      <c r="R89" s="32">
        <v>61.18</v>
      </c>
      <c r="S89" s="32">
        <v>118.46</v>
      </c>
      <c r="T89" s="32">
        <f>R89/R91</f>
        <v>1.1188734455010974</v>
      </c>
      <c r="U89" s="3">
        <f>S89/S91</f>
        <v>1.8776351244254239</v>
      </c>
      <c r="W89" s="32"/>
      <c r="Y89" s="3" t="s">
        <v>1049</v>
      </c>
      <c r="Z89" s="32">
        <v>9.4600000000000009</v>
      </c>
      <c r="AA89" s="32">
        <v>16.440000000000001</v>
      </c>
      <c r="AB89" s="32"/>
      <c r="AE89" s="32"/>
      <c r="AG89" s="3" t="s">
        <v>1265</v>
      </c>
      <c r="AH89" s="32">
        <v>40.4</v>
      </c>
      <c r="AI89" s="32">
        <v>20.56</v>
      </c>
      <c r="AJ89" s="32"/>
      <c r="AM89" s="32"/>
    </row>
    <row r="90" spans="1:39" x14ac:dyDescent="0.2">
      <c r="A90" s="3" t="s">
        <v>87</v>
      </c>
      <c r="B90" s="32">
        <v>62.61</v>
      </c>
      <c r="C90" s="32">
        <v>74.489999999999995</v>
      </c>
      <c r="D90" s="32">
        <v>3.5095291479820627</v>
      </c>
      <c r="E90" s="3">
        <v>2.162264150943396</v>
      </c>
      <c r="F90" s="3">
        <v>2.9611540377512311</v>
      </c>
      <c r="G90" s="32">
        <v>1.134314717916445</v>
      </c>
      <c r="I90" s="3" t="s">
        <v>11</v>
      </c>
      <c r="J90" s="32"/>
      <c r="K90" s="32">
        <v>22.03</v>
      </c>
      <c r="L90" s="32"/>
      <c r="Q90" s="3" t="s">
        <v>812</v>
      </c>
      <c r="R90" s="32">
        <v>54.38</v>
      </c>
      <c r="S90" s="32">
        <v>40.86</v>
      </c>
      <c r="T90" s="32"/>
      <c r="W90" s="32"/>
      <c r="Y90" s="3" t="s">
        <v>1050</v>
      </c>
      <c r="Z90" s="32">
        <v>11</v>
      </c>
      <c r="AA90" s="32">
        <v>21.08</v>
      </c>
      <c r="AB90" s="32"/>
      <c r="AE90" s="32"/>
      <c r="AG90" s="3" t="s">
        <v>1266</v>
      </c>
      <c r="AH90" s="32">
        <v>20.43</v>
      </c>
      <c r="AI90" s="32">
        <v>30.4</v>
      </c>
      <c r="AJ90" s="32"/>
      <c r="AM90" s="32"/>
    </row>
    <row r="91" spans="1:39" x14ac:dyDescent="0.2">
      <c r="A91" s="3" t="s">
        <v>88</v>
      </c>
      <c r="B91" s="32">
        <v>26.36</v>
      </c>
      <c r="C91" s="32">
        <v>41.56</v>
      </c>
      <c r="I91" s="8" t="s">
        <v>1646</v>
      </c>
      <c r="J91" s="32"/>
      <c r="K91" s="32"/>
      <c r="L91" s="32"/>
      <c r="Q91" s="3" t="s">
        <v>813</v>
      </c>
      <c r="R91" s="32">
        <v>54.68</v>
      </c>
      <c r="S91" s="32">
        <v>63.09</v>
      </c>
      <c r="T91" s="32"/>
      <c r="W91" s="32"/>
      <c r="Y91" s="3" t="s">
        <v>1051</v>
      </c>
      <c r="Z91" s="32">
        <v>19.399999999999999</v>
      </c>
      <c r="AA91" s="32">
        <v>37.51</v>
      </c>
      <c r="AB91" s="32">
        <v>1.3224267211997272</v>
      </c>
      <c r="AC91" s="3">
        <v>1.0738620097337532</v>
      </c>
      <c r="AE91" s="32"/>
      <c r="AG91" s="3" t="s">
        <v>1267</v>
      </c>
      <c r="AH91" s="32">
        <v>48.69</v>
      </c>
      <c r="AI91" s="32">
        <v>40.880000000000003</v>
      </c>
      <c r="AJ91" s="32">
        <v>1.8835589941972919</v>
      </c>
      <c r="AK91" s="3">
        <v>1.2270861833105338</v>
      </c>
      <c r="AM91" s="32"/>
    </row>
    <row r="92" spans="1:39" x14ac:dyDescent="0.2">
      <c r="A92" s="3" t="s">
        <v>89</v>
      </c>
      <c r="B92" s="32">
        <v>17.84</v>
      </c>
      <c r="C92" s="32">
        <v>34.450000000000003</v>
      </c>
      <c r="I92" s="3" t="s">
        <v>700</v>
      </c>
      <c r="J92" s="32">
        <v>54.48</v>
      </c>
      <c r="K92" s="32">
        <v>54.29</v>
      </c>
      <c r="L92" s="32">
        <v>2.4375838926174493</v>
      </c>
      <c r="M92" s="3">
        <v>1.3623588456712672</v>
      </c>
      <c r="N92" s="3">
        <v>1.7308622510550278</v>
      </c>
      <c r="O92" s="32">
        <v>1.0704442564288483</v>
      </c>
      <c r="Q92" s="3" t="s">
        <v>814</v>
      </c>
      <c r="R92" s="32">
        <v>73.290000000000006</v>
      </c>
      <c r="S92" s="32">
        <v>62.25</v>
      </c>
      <c r="T92" s="32">
        <f>R92/R94</f>
        <v>0.87951518060722433</v>
      </c>
      <c r="U92" s="3">
        <f>S92/S94</f>
        <v>1.4196123147092359</v>
      </c>
      <c r="W92" s="32"/>
      <c r="Y92" s="3" t="s">
        <v>1052</v>
      </c>
      <c r="Z92" s="32">
        <v>9.5500000000000007</v>
      </c>
      <c r="AA92" s="32">
        <v>24.04</v>
      </c>
      <c r="AB92" s="32"/>
      <c r="AE92" s="32"/>
      <c r="AG92" s="3" t="s">
        <v>1268</v>
      </c>
      <c r="AH92" s="32">
        <v>28.09</v>
      </c>
      <c r="AI92" s="32">
        <v>31.73</v>
      </c>
      <c r="AJ92" s="32"/>
      <c r="AM92" s="32"/>
    </row>
    <row r="93" spans="1:39" x14ac:dyDescent="0.2">
      <c r="A93" s="3" t="s">
        <v>90</v>
      </c>
      <c r="B93" s="32">
        <v>60.82</v>
      </c>
      <c r="C93" s="32">
        <v>38.5</v>
      </c>
      <c r="D93" s="32">
        <v>4.9326845093268448</v>
      </c>
      <c r="E93" s="3">
        <v>0.79693645208031461</v>
      </c>
      <c r="I93" s="3" t="s">
        <v>701</v>
      </c>
      <c r="J93" s="32">
        <v>24.24</v>
      </c>
      <c r="K93" s="32">
        <v>44.88</v>
      </c>
      <c r="L93" s="32"/>
      <c r="Q93" s="3" t="s">
        <v>815</v>
      </c>
      <c r="R93" s="32">
        <v>49</v>
      </c>
      <c r="S93" s="32">
        <v>34.229999999999997</v>
      </c>
      <c r="T93" s="32"/>
      <c r="W93" s="32"/>
      <c r="Y93" s="3" t="s">
        <v>1053</v>
      </c>
      <c r="Z93" s="32">
        <v>14.67</v>
      </c>
      <c r="AA93" s="32">
        <v>34.93</v>
      </c>
      <c r="AB93" s="32"/>
      <c r="AE93" s="32"/>
      <c r="AG93" s="3" t="s">
        <v>1269</v>
      </c>
      <c r="AH93" s="32">
        <v>25.85</v>
      </c>
      <c r="AI93" s="32">
        <v>9.83</v>
      </c>
      <c r="AJ93" s="32"/>
      <c r="AM93" s="32"/>
    </row>
    <row r="94" spans="1:39" x14ac:dyDescent="0.2">
      <c r="A94" s="3" t="s">
        <v>91</v>
      </c>
      <c r="B94" s="32">
        <v>27.48</v>
      </c>
      <c r="C94" s="32">
        <v>44.48</v>
      </c>
      <c r="I94" s="3" t="s">
        <v>702</v>
      </c>
      <c r="J94" s="32">
        <v>22.35</v>
      </c>
      <c r="K94" s="32">
        <v>39.85</v>
      </c>
      <c r="L94" s="32"/>
      <c r="Q94" s="3" t="s">
        <v>816</v>
      </c>
      <c r="R94" s="32">
        <v>83.33</v>
      </c>
      <c r="S94" s="32">
        <v>43.85</v>
      </c>
      <c r="T94" s="32"/>
      <c r="W94" s="32"/>
      <c r="Y94" s="3" t="s">
        <v>1054</v>
      </c>
      <c r="Z94" s="32">
        <v>17.64</v>
      </c>
      <c r="AA94" s="32">
        <v>43.54</v>
      </c>
      <c r="AB94" s="32">
        <v>1.2448835568101624</v>
      </c>
      <c r="AC94" s="3">
        <v>1.6849845201238389</v>
      </c>
      <c r="AE94" s="32"/>
      <c r="AG94" s="3" t="s">
        <v>1270</v>
      </c>
      <c r="AH94" s="32">
        <v>54.95</v>
      </c>
      <c r="AI94" s="32">
        <v>39.72</v>
      </c>
      <c r="AJ94" s="32">
        <v>1.6325014854426623</v>
      </c>
      <c r="AK94" s="3">
        <v>1.4608915054667788</v>
      </c>
      <c r="AM94" s="32"/>
    </row>
    <row r="95" spans="1:39" x14ac:dyDescent="0.2">
      <c r="A95" s="3" t="s">
        <v>92</v>
      </c>
      <c r="B95" s="32">
        <v>12.33</v>
      </c>
      <c r="C95" s="32">
        <v>48.31</v>
      </c>
      <c r="I95" s="3" t="s">
        <v>703</v>
      </c>
      <c r="J95" s="32">
        <v>38.79</v>
      </c>
      <c r="K95" s="32">
        <v>66.59</v>
      </c>
      <c r="L95" s="32">
        <v>1.1833435021354484</v>
      </c>
      <c r="M95" s="3">
        <v>0.95909549186230736</v>
      </c>
      <c r="Q95" s="3" t="s">
        <v>817</v>
      </c>
      <c r="R95" s="32">
        <v>88.8</v>
      </c>
      <c r="S95" s="32">
        <v>63.81</v>
      </c>
      <c r="T95" s="32">
        <f>R95/R97</f>
        <v>1.563380281690141</v>
      </c>
      <c r="U95" s="3">
        <f>S95/S97</f>
        <v>1.4489100817438694</v>
      </c>
      <c r="W95" s="32"/>
      <c r="Y95" s="3" t="s">
        <v>1055</v>
      </c>
      <c r="Z95" s="32">
        <v>10.41</v>
      </c>
      <c r="AA95" s="32">
        <v>26.5</v>
      </c>
      <c r="AB95" s="32"/>
      <c r="AE95" s="32"/>
      <c r="AG95" s="3" t="s">
        <v>1271</v>
      </c>
      <c r="AH95" s="32">
        <v>37.14</v>
      </c>
      <c r="AI95" s="32">
        <v>14.85</v>
      </c>
      <c r="AJ95" s="32"/>
      <c r="AM95" s="32"/>
    </row>
    <row r="96" spans="1:39" x14ac:dyDescent="0.2">
      <c r="A96" s="3" t="s">
        <v>93</v>
      </c>
      <c r="B96" s="32">
        <v>37.909999999999997</v>
      </c>
      <c r="C96" s="32">
        <v>19.62</v>
      </c>
      <c r="D96" s="32">
        <v>2.0164893617021273</v>
      </c>
      <c r="E96" s="3">
        <v>0.53213995117982105</v>
      </c>
      <c r="I96" s="3" t="s">
        <v>704</v>
      </c>
      <c r="J96" s="32">
        <v>20.13</v>
      </c>
      <c r="K96" s="32">
        <v>66.430000000000007</v>
      </c>
      <c r="L96" s="32"/>
      <c r="Q96" s="3" t="s">
        <v>818</v>
      </c>
      <c r="R96" s="32">
        <v>59.15</v>
      </c>
      <c r="S96" s="32">
        <v>36.229999999999997</v>
      </c>
      <c r="T96" s="32"/>
      <c r="W96" s="32"/>
      <c r="Y96" s="3" t="s">
        <v>1056</v>
      </c>
      <c r="Z96" s="32">
        <v>14.17</v>
      </c>
      <c r="AA96" s="32">
        <v>25.84</v>
      </c>
      <c r="AB96" s="32"/>
      <c r="AE96" s="32"/>
      <c r="AG96" s="3" t="s">
        <v>1272</v>
      </c>
      <c r="AH96" s="32">
        <v>33.659999999999997</v>
      </c>
      <c r="AI96" s="32">
        <v>17.12</v>
      </c>
      <c r="AJ96" s="32"/>
      <c r="AM96" s="32"/>
    </row>
    <row r="97" spans="1:39" x14ac:dyDescent="0.2">
      <c r="A97" s="3" t="s">
        <v>94</v>
      </c>
      <c r="B97" s="32">
        <v>22.92</v>
      </c>
      <c r="C97" s="32">
        <v>27.13</v>
      </c>
      <c r="I97" s="3" t="s">
        <v>705</v>
      </c>
      <c r="J97" s="32">
        <v>32.78</v>
      </c>
      <c r="K97" s="32">
        <v>69.430000000000007</v>
      </c>
      <c r="L97" s="32"/>
      <c r="Q97" s="3" t="s">
        <v>819</v>
      </c>
      <c r="R97" s="32">
        <v>56.8</v>
      </c>
      <c r="S97" s="32">
        <v>44.04</v>
      </c>
      <c r="T97" s="32"/>
      <c r="W97" s="32"/>
      <c r="Y97" s="3" t="s">
        <v>1057</v>
      </c>
      <c r="Z97" s="32">
        <v>17.309999999999999</v>
      </c>
      <c r="AA97" s="32">
        <v>40.58</v>
      </c>
      <c r="AB97" s="32">
        <v>1.5251101321585903</v>
      </c>
      <c r="AC97" s="3">
        <v>1.8795738767948122</v>
      </c>
      <c r="AE97" s="32"/>
      <c r="AG97" s="3" t="s">
        <v>1273</v>
      </c>
      <c r="AH97" s="32">
        <v>73.42</v>
      </c>
      <c r="AI97" s="32">
        <v>13.5</v>
      </c>
      <c r="AJ97" s="32">
        <v>1.8092656481025138</v>
      </c>
      <c r="AK97" s="3">
        <v>2.2383292383292379</v>
      </c>
      <c r="AM97" s="32"/>
    </row>
    <row r="98" spans="1:39" x14ac:dyDescent="0.2">
      <c r="A98" s="3" t="s">
        <v>95</v>
      </c>
      <c r="B98" s="32">
        <v>18.8</v>
      </c>
      <c r="C98" s="32">
        <v>36.869999999999997</v>
      </c>
      <c r="I98" s="3" t="s">
        <v>706</v>
      </c>
      <c r="J98" s="32">
        <v>68.099999999999994</v>
      </c>
      <c r="K98" s="32">
        <v>58.6</v>
      </c>
      <c r="L98" s="32">
        <v>1.5716593584121854</v>
      </c>
      <c r="M98" s="3">
        <v>0.92662871600253005</v>
      </c>
      <c r="Q98" s="3" t="s">
        <v>820</v>
      </c>
      <c r="R98" s="32">
        <v>96.02</v>
      </c>
      <c r="S98" s="32">
        <v>81.23</v>
      </c>
      <c r="T98" s="32">
        <f>R98/R100</f>
        <v>1.8912743746306873</v>
      </c>
      <c r="U98" s="3">
        <f>S98/S100</f>
        <v>2.7704638472032745</v>
      </c>
      <c r="W98" s="32"/>
      <c r="Y98" s="3" t="s">
        <v>1058</v>
      </c>
      <c r="Z98" s="32">
        <v>9.2200000000000006</v>
      </c>
      <c r="AA98" s="32">
        <v>22.96</v>
      </c>
      <c r="AB98" s="32"/>
      <c r="AE98" s="32"/>
      <c r="AG98" s="3" t="s">
        <v>1274</v>
      </c>
      <c r="AH98" s="32">
        <v>28.66</v>
      </c>
      <c r="AI98" s="32">
        <v>12.56</v>
      </c>
      <c r="AJ98" s="32"/>
      <c r="AM98" s="32"/>
    </row>
    <row r="99" spans="1:39" x14ac:dyDescent="0.2">
      <c r="A99" s="3" t="s">
        <v>96</v>
      </c>
      <c r="B99" s="32">
        <v>52.03</v>
      </c>
      <c r="C99" s="32">
        <v>48</v>
      </c>
      <c r="D99" s="32">
        <v>2.7602122015915116</v>
      </c>
      <c r="E99" s="3">
        <v>1.4218009478672986</v>
      </c>
      <c r="I99" s="3" t="s">
        <v>707</v>
      </c>
      <c r="J99" s="32">
        <v>48.84</v>
      </c>
      <c r="K99" s="32">
        <v>76.989999999999995</v>
      </c>
      <c r="L99" s="32"/>
      <c r="Q99" s="3" t="s">
        <v>821</v>
      </c>
      <c r="R99" s="32">
        <v>55.97</v>
      </c>
      <c r="S99" s="32">
        <v>27.39</v>
      </c>
      <c r="T99" s="32"/>
      <c r="W99" s="32"/>
      <c r="Y99" s="3" t="s">
        <v>1059</v>
      </c>
      <c r="Z99" s="32">
        <v>11.35</v>
      </c>
      <c r="AA99" s="32">
        <v>21.59</v>
      </c>
      <c r="AB99" s="32"/>
      <c r="AE99" s="32"/>
      <c r="AG99" s="3" t="s">
        <v>1275</v>
      </c>
      <c r="AH99" s="32">
        <v>40.58</v>
      </c>
      <c r="AI99" s="32">
        <v>14.24</v>
      </c>
      <c r="AJ99" s="32"/>
      <c r="AM99" s="32"/>
    </row>
    <row r="100" spans="1:39" x14ac:dyDescent="0.2">
      <c r="A100" s="3" t="s">
        <v>97</v>
      </c>
      <c r="B100" s="32">
        <v>12.79</v>
      </c>
      <c r="C100" s="32">
        <v>33.07</v>
      </c>
      <c r="I100" s="3" t="s">
        <v>708</v>
      </c>
      <c r="J100" s="32">
        <v>43.33</v>
      </c>
      <c r="K100" s="32">
        <v>63.24</v>
      </c>
      <c r="L100" s="32"/>
      <c r="Q100" s="3" t="s">
        <v>822</v>
      </c>
      <c r="R100" s="32">
        <v>50.77</v>
      </c>
      <c r="S100" s="32">
        <v>29.32</v>
      </c>
      <c r="T100" s="32"/>
      <c r="W100" s="32"/>
      <c r="Y100" s="3" t="s">
        <v>1060</v>
      </c>
      <c r="Z100" s="32">
        <v>19.079999999999998</v>
      </c>
      <c r="AA100" s="32">
        <v>36.17</v>
      </c>
      <c r="AB100" s="32">
        <v>0.89872821479039089</v>
      </c>
      <c r="AC100" s="3">
        <v>1.8240040342914778</v>
      </c>
      <c r="AE100" s="32"/>
      <c r="AG100" s="3" t="s">
        <v>1276</v>
      </c>
      <c r="AH100" s="32">
        <v>43.82</v>
      </c>
      <c r="AI100" s="32"/>
      <c r="AJ100" s="32">
        <v>1.7697899838449112</v>
      </c>
      <c r="AM100" s="32"/>
    </row>
    <row r="101" spans="1:39" x14ac:dyDescent="0.2">
      <c r="A101" s="3" t="s">
        <v>98</v>
      </c>
      <c r="B101" s="32">
        <v>18.850000000000001</v>
      </c>
      <c r="C101" s="32">
        <v>33.76</v>
      </c>
      <c r="I101" s="3" t="s">
        <v>9</v>
      </c>
      <c r="J101" s="32"/>
      <c r="K101" s="32">
        <v>66.88</v>
      </c>
      <c r="L101" s="32"/>
      <c r="M101" s="3">
        <v>1.0336939721792888</v>
      </c>
      <c r="Q101" s="3" t="s">
        <v>823</v>
      </c>
      <c r="R101" s="32">
        <v>46.75</v>
      </c>
      <c r="S101" s="32"/>
      <c r="T101" s="32">
        <f>R101/R103</f>
        <v>0.75819007460265975</v>
      </c>
      <c r="W101" s="32"/>
      <c r="Y101" s="3" t="s">
        <v>1061</v>
      </c>
      <c r="Z101" s="32">
        <v>10.35</v>
      </c>
      <c r="AA101" s="32">
        <v>21.48</v>
      </c>
      <c r="AB101" s="32"/>
      <c r="AE101" s="32"/>
      <c r="AG101" s="3" t="s">
        <v>1277</v>
      </c>
      <c r="AH101" s="32">
        <v>30.2</v>
      </c>
      <c r="AI101" s="32"/>
      <c r="AJ101" s="32"/>
      <c r="AM101" s="32"/>
    </row>
    <row r="102" spans="1:39" x14ac:dyDescent="0.2">
      <c r="A102" s="3" t="s">
        <v>99</v>
      </c>
      <c r="B102" s="32">
        <v>33.43</v>
      </c>
      <c r="C102" s="32">
        <v>33.28</v>
      </c>
      <c r="D102" s="32">
        <v>2.7156783103168154</v>
      </c>
      <c r="E102" s="3">
        <v>0.75843208751139468</v>
      </c>
      <c r="I102" s="3" t="s">
        <v>10</v>
      </c>
      <c r="J102" s="32"/>
      <c r="K102" s="32">
        <v>59.45</v>
      </c>
      <c r="Q102" s="3" t="s">
        <v>824</v>
      </c>
      <c r="R102" s="32">
        <v>50.91</v>
      </c>
      <c r="S102" s="32"/>
      <c r="T102" s="32"/>
      <c r="W102" s="32"/>
      <c r="Y102" s="3" t="s">
        <v>1062</v>
      </c>
      <c r="Z102" s="32">
        <v>21.23</v>
      </c>
      <c r="AA102" s="32">
        <v>19.829999999999998</v>
      </c>
      <c r="AB102" s="32"/>
      <c r="AE102" s="32"/>
      <c r="AG102" s="3" t="s">
        <v>1278</v>
      </c>
      <c r="AH102" s="32">
        <v>24.76</v>
      </c>
      <c r="AI102" s="32"/>
      <c r="AJ102" s="32"/>
      <c r="AM102" s="32"/>
    </row>
    <row r="103" spans="1:39" x14ac:dyDescent="0.2">
      <c r="A103" s="3" t="s">
        <v>100</v>
      </c>
      <c r="B103" s="32">
        <v>21.04</v>
      </c>
      <c r="C103" s="32">
        <v>33.549999999999997</v>
      </c>
      <c r="I103" s="3" t="s">
        <v>11</v>
      </c>
      <c r="J103" s="32"/>
      <c r="K103" s="32">
        <v>64.7</v>
      </c>
      <c r="L103" s="32"/>
      <c r="Q103" s="3" t="s">
        <v>825</v>
      </c>
      <c r="R103" s="32">
        <v>61.66</v>
      </c>
      <c r="S103" s="32"/>
      <c r="T103" s="32"/>
      <c r="W103" s="32"/>
      <c r="Y103" s="8" t="s">
        <v>1670</v>
      </c>
      <c r="Z103" s="32"/>
      <c r="AA103" s="32"/>
      <c r="AB103" s="32"/>
      <c r="AE103" s="32"/>
      <c r="AG103" s="8" t="s">
        <v>1684</v>
      </c>
      <c r="AH103" s="32"/>
      <c r="AI103" s="32"/>
      <c r="AJ103" s="32"/>
      <c r="AM103" s="32"/>
    </row>
    <row r="104" spans="1:39" x14ac:dyDescent="0.2">
      <c r="A104" s="3" t="s">
        <v>101</v>
      </c>
      <c r="B104" s="32">
        <v>12.31</v>
      </c>
      <c r="C104" s="32">
        <v>43.88</v>
      </c>
      <c r="I104" s="8" t="s">
        <v>1647</v>
      </c>
      <c r="J104" s="32"/>
      <c r="K104" s="32"/>
      <c r="L104" s="32"/>
      <c r="Q104" s="8" t="s">
        <v>1655</v>
      </c>
      <c r="R104" s="32"/>
      <c r="S104" s="32"/>
      <c r="T104" s="32"/>
      <c r="W104" s="32"/>
      <c r="Y104" s="3" t="s">
        <v>1063</v>
      </c>
      <c r="Z104" s="32">
        <v>17.260000000000002</v>
      </c>
      <c r="AA104" s="32">
        <v>34.31</v>
      </c>
      <c r="AB104" s="32">
        <v>1.0747198007471981</v>
      </c>
      <c r="AC104" s="3">
        <v>2.7295147175815435</v>
      </c>
      <c r="AD104" s="3">
        <f>AVERAGE(AB104:AB116)</f>
        <v>1.4004245118746717</v>
      </c>
      <c r="AE104" s="32">
        <f>AVERAGE(AC104:AC113)</f>
        <v>2.4276921741922926</v>
      </c>
      <c r="AG104" s="3" t="s">
        <v>1279</v>
      </c>
      <c r="AH104" s="32">
        <v>82.49</v>
      </c>
      <c r="AI104" s="32">
        <v>82.13</v>
      </c>
      <c r="AJ104" s="32">
        <v>1.0740885416666666</v>
      </c>
      <c r="AK104" s="3">
        <v>1.101115760111576</v>
      </c>
      <c r="AL104" s="3">
        <v>0.73276074884717257</v>
      </c>
      <c r="AM104" s="32">
        <v>0.92209134175661367</v>
      </c>
    </row>
    <row r="105" spans="1:39" x14ac:dyDescent="0.2">
      <c r="A105" s="3" t="s">
        <v>102</v>
      </c>
      <c r="B105" s="32">
        <v>53.3</v>
      </c>
      <c r="D105" s="32">
        <v>2.6477893691008445</v>
      </c>
      <c r="E105" s="3" t="e">
        <v>#DIV/0!</v>
      </c>
      <c r="I105" s="3" t="s">
        <v>709</v>
      </c>
      <c r="J105" s="32">
        <v>193.8</v>
      </c>
      <c r="K105" s="32">
        <v>56.68</v>
      </c>
      <c r="L105" s="32">
        <v>2.7941176470588238</v>
      </c>
      <c r="M105" s="3">
        <v>1.2757146072473553</v>
      </c>
      <c r="N105" s="3">
        <v>2.5255187906504446</v>
      </c>
      <c r="O105" s="32">
        <v>1.4786230058004781</v>
      </c>
      <c r="Q105" s="3" t="s">
        <v>826</v>
      </c>
      <c r="R105" s="32">
        <v>44</v>
      </c>
      <c r="S105" s="32">
        <v>41.29</v>
      </c>
      <c r="T105" s="32">
        <f>R105/R107</f>
        <v>1.6326530612244898</v>
      </c>
      <c r="U105" s="3">
        <f>S105/S107</f>
        <v>1.4082537517053206</v>
      </c>
      <c r="V105" s="3">
        <f>AVERAGE(T105:T114)</f>
        <v>1.022505313475327</v>
      </c>
      <c r="W105" s="32">
        <f>AVERAGE(U105:U117)</f>
        <v>1.2816741819169291</v>
      </c>
      <c r="Y105" s="3" t="s">
        <v>1064</v>
      </c>
      <c r="Z105" s="32">
        <v>17.47</v>
      </c>
      <c r="AA105" s="32">
        <v>9.18</v>
      </c>
      <c r="AB105" s="32"/>
      <c r="AE105" s="32"/>
      <c r="AG105" s="3" t="s">
        <v>1280</v>
      </c>
      <c r="AH105" s="32">
        <v>22.02</v>
      </c>
      <c r="AI105" s="32">
        <v>20.32</v>
      </c>
      <c r="AJ105" s="32"/>
      <c r="AM105" s="32"/>
    </row>
    <row r="106" spans="1:39" x14ac:dyDescent="0.2">
      <c r="A106" s="3" t="s">
        <v>103</v>
      </c>
      <c r="B106" s="32">
        <v>21.91</v>
      </c>
      <c r="I106" s="3" t="s">
        <v>710</v>
      </c>
      <c r="J106" s="32">
        <v>55.79</v>
      </c>
      <c r="K106" s="32">
        <v>46.06</v>
      </c>
      <c r="L106" s="32"/>
      <c r="Q106" s="3" t="s">
        <v>827</v>
      </c>
      <c r="R106" s="32">
        <v>67.45</v>
      </c>
      <c r="S106" s="32">
        <v>29.2</v>
      </c>
      <c r="T106" s="32"/>
      <c r="W106" s="32"/>
      <c r="Y106" s="3" t="s">
        <v>1065</v>
      </c>
      <c r="Z106" s="32">
        <v>16.059999999999999</v>
      </c>
      <c r="AA106" s="32">
        <v>12.57</v>
      </c>
      <c r="AB106" s="32"/>
      <c r="AE106" s="32"/>
      <c r="AG106" s="3" t="s">
        <v>1281</v>
      </c>
      <c r="AH106" s="32">
        <v>76.8</v>
      </c>
      <c r="AI106" s="32">
        <v>12.12</v>
      </c>
      <c r="AJ106" s="32"/>
      <c r="AM106" s="32"/>
    </row>
    <row r="107" spans="1:39" x14ac:dyDescent="0.2">
      <c r="A107" s="3" t="s">
        <v>104</v>
      </c>
      <c r="B107" s="32">
        <v>20.13</v>
      </c>
      <c r="I107" s="3" t="s">
        <v>711</v>
      </c>
      <c r="J107" s="32">
        <v>69.36</v>
      </c>
      <c r="K107" s="32">
        <v>44.43</v>
      </c>
      <c r="L107" s="32"/>
      <c r="Q107" s="3" t="s">
        <v>828</v>
      </c>
      <c r="R107" s="32">
        <v>26.95</v>
      </c>
      <c r="S107" s="32">
        <v>29.32</v>
      </c>
      <c r="T107" s="32"/>
      <c r="W107" s="32"/>
      <c r="Y107" s="3" t="s">
        <v>1066</v>
      </c>
      <c r="Z107" s="32">
        <v>14.83</v>
      </c>
      <c r="AA107" s="32">
        <v>35.21</v>
      </c>
      <c r="AB107" s="32">
        <v>0.97182175622542599</v>
      </c>
      <c r="AC107" s="3">
        <v>1.4307192198293377</v>
      </c>
      <c r="AE107" s="32"/>
      <c r="AG107" s="3" t="s">
        <v>1282</v>
      </c>
      <c r="AH107" s="32">
        <v>34.869999999999997</v>
      </c>
      <c r="AI107" s="32">
        <v>104.22</v>
      </c>
      <c r="AJ107" s="32">
        <v>0.36277569704535995</v>
      </c>
      <c r="AK107" s="3">
        <v>0.76299376299376298</v>
      </c>
      <c r="AM107" s="32"/>
    </row>
    <row r="108" spans="1:39" x14ac:dyDescent="0.2">
      <c r="A108" s="3" t="s">
        <v>105</v>
      </c>
      <c r="B108" s="32">
        <v>51.84</v>
      </c>
      <c r="D108" s="32">
        <v>2.1456953642384109</v>
      </c>
      <c r="E108" s="3" t="e">
        <v>#DIV/0!</v>
      </c>
      <c r="I108" s="3" t="s">
        <v>712</v>
      </c>
      <c r="J108" s="32">
        <v>158.97999999999999</v>
      </c>
      <c r="K108" s="32">
        <v>49.36</v>
      </c>
      <c r="L108" s="32">
        <v>2.6421804886155891</v>
      </c>
      <c r="M108" s="3">
        <v>1.6015574302401039</v>
      </c>
      <c r="Q108" s="3" t="s">
        <v>829</v>
      </c>
      <c r="R108" s="32">
        <v>26.77</v>
      </c>
      <c r="S108" s="32">
        <v>38.68</v>
      </c>
      <c r="T108" s="32">
        <f>R108/R110</f>
        <v>0.67635169277412832</v>
      </c>
      <c r="U108" s="3">
        <f>S108/S110</f>
        <v>1.0690989496959646</v>
      </c>
      <c r="W108" s="32"/>
      <c r="Y108" s="3" t="s">
        <v>1067</v>
      </c>
      <c r="Z108" s="32">
        <v>11.68</v>
      </c>
      <c r="AA108" s="32">
        <v>28.08</v>
      </c>
      <c r="AB108" s="32"/>
      <c r="AE108" s="32"/>
      <c r="AG108" s="3" t="s">
        <v>1283</v>
      </c>
      <c r="AH108" s="32">
        <v>25.06</v>
      </c>
      <c r="AI108" s="32">
        <v>20.59</v>
      </c>
      <c r="AJ108" s="32"/>
      <c r="AM108" s="32"/>
    </row>
    <row r="109" spans="1:39" x14ac:dyDescent="0.2">
      <c r="A109" s="3" t="s">
        <v>106</v>
      </c>
      <c r="B109" s="32">
        <v>22.34</v>
      </c>
      <c r="I109" s="3" t="s">
        <v>713</v>
      </c>
      <c r="J109" s="32">
        <v>50.9</v>
      </c>
      <c r="K109" s="32">
        <v>34.549999999999997</v>
      </c>
      <c r="L109" s="32"/>
      <c r="Q109" s="3" t="s">
        <v>830</v>
      </c>
      <c r="R109" s="32">
        <v>67.11</v>
      </c>
      <c r="S109" s="32">
        <v>31.34</v>
      </c>
      <c r="T109" s="32"/>
      <c r="W109" s="32"/>
      <c r="Y109" s="3" t="s">
        <v>1068</v>
      </c>
      <c r="Z109" s="32">
        <v>15.26</v>
      </c>
      <c r="AA109" s="32">
        <v>24.61</v>
      </c>
      <c r="AB109" s="32"/>
      <c r="AE109" s="32"/>
      <c r="AG109" s="3" t="s">
        <v>1284</v>
      </c>
      <c r="AH109" s="32">
        <v>96.12</v>
      </c>
      <c r="AI109" s="32">
        <v>14.39</v>
      </c>
      <c r="AJ109" s="32"/>
      <c r="AM109" s="32"/>
    </row>
    <row r="110" spans="1:39" x14ac:dyDescent="0.2">
      <c r="A110" s="3" t="s">
        <v>107</v>
      </c>
      <c r="B110" s="32">
        <v>24.16</v>
      </c>
      <c r="I110" s="3" t="s">
        <v>714</v>
      </c>
      <c r="J110" s="32">
        <v>60.17</v>
      </c>
      <c r="K110" s="32">
        <v>30.82</v>
      </c>
      <c r="L110" s="32"/>
      <c r="Q110" s="3" t="s">
        <v>831</v>
      </c>
      <c r="R110" s="32">
        <v>39.58</v>
      </c>
      <c r="S110" s="32">
        <v>36.18</v>
      </c>
      <c r="T110" s="32"/>
      <c r="W110" s="32"/>
      <c r="Y110" s="3" t="s">
        <v>1069</v>
      </c>
      <c r="Z110" s="32">
        <v>32.229999999999997</v>
      </c>
      <c r="AA110" s="32">
        <v>45.09</v>
      </c>
      <c r="AB110" s="32">
        <v>1.472361809045226</v>
      </c>
      <c r="AC110" s="3">
        <v>2.9279220779220783</v>
      </c>
      <c r="AE110" s="32"/>
      <c r="AG110" s="3" t="s">
        <v>1285</v>
      </c>
      <c r="AH110" s="32">
        <v>35.01</v>
      </c>
      <c r="AI110" s="32">
        <v>55.59</v>
      </c>
      <c r="AJ110" s="32">
        <v>0.76141800782949109</v>
      </c>
      <c r="AK110" s="3">
        <v>0.90216450216450206</v>
      </c>
      <c r="AM110" s="32"/>
    </row>
    <row r="111" spans="1:39" x14ac:dyDescent="0.2">
      <c r="A111" s="8" t="s">
        <v>1608</v>
      </c>
      <c r="I111" s="3" t="s">
        <v>715</v>
      </c>
      <c r="J111" s="32">
        <v>111.74</v>
      </c>
      <c r="K111" s="32">
        <v>41.42</v>
      </c>
      <c r="L111" s="32">
        <v>3.7660936973373773</v>
      </c>
      <c r="M111" s="3">
        <v>1.3095162820107493</v>
      </c>
      <c r="Q111" s="3" t="s">
        <v>832</v>
      </c>
      <c r="R111" s="32">
        <v>37.28</v>
      </c>
      <c r="S111" s="32">
        <v>35.46</v>
      </c>
      <c r="T111" s="32">
        <f>R111/R113</f>
        <v>0.81988124037827148</v>
      </c>
      <c r="U111" s="3">
        <f>S111/S113</f>
        <v>1.3256074766355141</v>
      </c>
      <c r="W111" s="32"/>
      <c r="Y111" s="3" t="s">
        <v>1070</v>
      </c>
      <c r="Z111" s="32">
        <v>28.06</v>
      </c>
      <c r="AA111" s="32">
        <v>19.100000000000001</v>
      </c>
      <c r="AB111" s="32"/>
      <c r="AE111" s="32"/>
      <c r="AG111" s="3" t="s">
        <v>1286</v>
      </c>
      <c r="AH111" s="32">
        <v>24.79</v>
      </c>
      <c r="AI111" s="32">
        <v>12.93</v>
      </c>
      <c r="AJ111" s="32"/>
      <c r="AM111" s="32"/>
    </row>
    <row r="112" spans="1:39" x14ac:dyDescent="0.2">
      <c r="A112" s="3" t="s">
        <v>108</v>
      </c>
      <c r="B112" s="32">
        <v>49.6</v>
      </c>
      <c r="C112" s="32">
        <v>62.78</v>
      </c>
      <c r="D112" s="32">
        <v>1.5108132805360952</v>
      </c>
      <c r="E112" s="3">
        <v>1.5094974753546524</v>
      </c>
      <c r="F112" s="3">
        <v>2.3775751746772071</v>
      </c>
      <c r="G112" s="32">
        <v>1.6664655836407423</v>
      </c>
      <c r="I112" s="3" t="s">
        <v>716</v>
      </c>
      <c r="J112" s="32">
        <v>81.06</v>
      </c>
      <c r="K112" s="32">
        <v>29.65</v>
      </c>
      <c r="L112" s="32"/>
      <c r="Q112" s="3" t="s">
        <v>833</v>
      </c>
      <c r="R112" s="32">
        <v>56.79</v>
      </c>
      <c r="S112" s="32">
        <v>32.880000000000003</v>
      </c>
      <c r="T112" s="32"/>
      <c r="W112" s="32"/>
      <c r="Y112" s="3" t="s">
        <v>1071</v>
      </c>
      <c r="Z112" s="32">
        <v>21.89</v>
      </c>
      <c r="AA112" s="32">
        <v>15.4</v>
      </c>
      <c r="AB112" s="32"/>
      <c r="AE112" s="32"/>
      <c r="AG112" s="3" t="s">
        <v>1287</v>
      </c>
      <c r="AH112" s="32">
        <v>45.98</v>
      </c>
      <c r="AI112" s="32">
        <v>19.149999999999999</v>
      </c>
      <c r="AJ112" s="32"/>
      <c r="AM112" s="32"/>
    </row>
    <row r="113" spans="1:39" x14ac:dyDescent="0.2">
      <c r="A113" s="3" t="s">
        <v>109</v>
      </c>
      <c r="B113" s="32">
        <v>35.590000000000003</v>
      </c>
      <c r="C113" s="32">
        <v>40.04</v>
      </c>
      <c r="I113" s="3" t="s">
        <v>717</v>
      </c>
      <c r="J113" s="32">
        <v>29.67</v>
      </c>
      <c r="K113" s="32">
        <v>31.63</v>
      </c>
      <c r="L113" s="32"/>
      <c r="Q113" s="3" t="s">
        <v>834</v>
      </c>
      <c r="R113" s="32">
        <v>45.47</v>
      </c>
      <c r="S113" s="32">
        <v>26.75</v>
      </c>
      <c r="T113" s="32"/>
      <c r="W113" s="32"/>
      <c r="Y113" s="3" t="s">
        <v>1072</v>
      </c>
      <c r="Z113" s="32">
        <v>39.200000000000003</v>
      </c>
      <c r="AA113" s="32">
        <v>34.33</v>
      </c>
      <c r="AB113" s="32">
        <v>1.40754039497307</v>
      </c>
      <c r="AC113" s="3">
        <v>2.6226126814362107</v>
      </c>
      <c r="AE113" s="32"/>
      <c r="AG113" s="8" t="s">
        <v>1685</v>
      </c>
      <c r="AH113" s="32"/>
      <c r="AI113" s="32"/>
      <c r="AJ113" s="32"/>
      <c r="AM113" s="32"/>
    </row>
    <row r="114" spans="1:39" x14ac:dyDescent="0.2">
      <c r="A114" s="3" t="s">
        <v>110</v>
      </c>
      <c r="B114" s="32">
        <v>32.83</v>
      </c>
      <c r="C114" s="32">
        <v>41.59</v>
      </c>
      <c r="I114" s="3" t="s">
        <v>718</v>
      </c>
      <c r="J114" s="32">
        <v>88.3</v>
      </c>
      <c r="K114" s="32">
        <v>58.31</v>
      </c>
      <c r="L114" s="32">
        <v>1.5521181226929162</v>
      </c>
      <c r="M114" s="3">
        <v>1.7277037037037037</v>
      </c>
      <c r="Q114" s="3" t="s">
        <v>835</v>
      </c>
      <c r="R114" s="32">
        <v>37.590000000000003</v>
      </c>
      <c r="S114" s="32">
        <v>39.99</v>
      </c>
      <c r="T114" s="32">
        <f>R114/R116</f>
        <v>0.96113525952441836</v>
      </c>
      <c r="U114" s="3">
        <f>S114/S116</f>
        <v>1.4971920628977911</v>
      </c>
      <c r="W114" s="32"/>
      <c r="Y114" s="3" t="s">
        <v>1073</v>
      </c>
      <c r="Z114" s="32">
        <v>29.3</v>
      </c>
      <c r="AA114" s="32">
        <v>14.73</v>
      </c>
      <c r="AB114" s="32"/>
      <c r="AE114" s="32"/>
      <c r="AG114" s="3" t="s">
        <v>1288</v>
      </c>
      <c r="AH114" s="32">
        <v>43.35</v>
      </c>
      <c r="AI114" s="32">
        <v>64.08</v>
      </c>
      <c r="AJ114" s="32">
        <v>1.1369000786782062</v>
      </c>
      <c r="AK114" s="3">
        <v>1.3025797988631393</v>
      </c>
      <c r="AL114" s="3">
        <v>1.1646424715126524</v>
      </c>
      <c r="AM114" s="32">
        <v>1.2603983219663264</v>
      </c>
    </row>
    <row r="115" spans="1:39" x14ac:dyDescent="0.2">
      <c r="A115" s="3" t="s">
        <v>111</v>
      </c>
      <c r="B115" s="32">
        <v>45.85</v>
      </c>
      <c r="C115" s="32">
        <v>118.99</v>
      </c>
      <c r="D115" s="32">
        <v>1.9602394185549381</v>
      </c>
      <c r="E115" s="3">
        <v>2.3693747510951813</v>
      </c>
      <c r="I115" s="3" t="s">
        <v>719</v>
      </c>
      <c r="J115" s="32">
        <v>43.23</v>
      </c>
      <c r="K115" s="32">
        <v>49.98</v>
      </c>
      <c r="L115" s="32"/>
      <c r="Q115" s="3" t="s">
        <v>836</v>
      </c>
      <c r="R115" s="32">
        <v>31.8</v>
      </c>
      <c r="S115" s="32">
        <v>30.17</v>
      </c>
      <c r="T115" s="32"/>
      <c r="W115" s="32"/>
      <c r="Y115" s="3" t="s">
        <v>1074</v>
      </c>
      <c r="Z115" s="32">
        <v>27.85</v>
      </c>
      <c r="AA115" s="32">
        <v>13.09</v>
      </c>
      <c r="AB115" s="32"/>
      <c r="AE115" s="32"/>
      <c r="AG115" s="3" t="s">
        <v>1289</v>
      </c>
      <c r="AH115" s="32">
        <v>50.59</v>
      </c>
      <c r="AI115" s="32">
        <v>80.459999999999994</v>
      </c>
      <c r="AJ115" s="32"/>
      <c r="AM115" s="32"/>
    </row>
    <row r="116" spans="1:39" x14ac:dyDescent="0.2">
      <c r="A116" s="3" t="s">
        <v>112</v>
      </c>
      <c r="B116" s="32">
        <v>16</v>
      </c>
      <c r="C116" s="32">
        <v>58.18</v>
      </c>
      <c r="I116" s="3" t="s">
        <v>720</v>
      </c>
      <c r="J116" s="32">
        <v>56.89</v>
      </c>
      <c r="K116" s="32">
        <v>33.75</v>
      </c>
      <c r="L116" s="32"/>
      <c r="Q116" s="3" t="s">
        <v>837</v>
      </c>
      <c r="R116" s="32">
        <v>39.11</v>
      </c>
      <c r="S116" s="32">
        <v>26.71</v>
      </c>
      <c r="T116" s="32"/>
      <c r="W116" s="32"/>
      <c r="Y116" s="3" t="s">
        <v>1075</v>
      </c>
      <c r="Z116" s="32">
        <v>35.93</v>
      </c>
      <c r="AA116" s="32"/>
      <c r="AB116" s="32">
        <v>2.0756787983824379</v>
      </c>
      <c r="AE116" s="32"/>
      <c r="AG116" s="3" t="s">
        <v>1290</v>
      </c>
      <c r="AH116" s="32">
        <v>38.130000000000003</v>
      </c>
      <c r="AI116" s="32">
        <v>31.61</v>
      </c>
      <c r="AJ116" s="32"/>
      <c r="AM116" s="32"/>
    </row>
    <row r="117" spans="1:39" x14ac:dyDescent="0.2">
      <c r="A117" s="3" t="s">
        <v>113</v>
      </c>
      <c r="B117" s="32">
        <v>23.39</v>
      </c>
      <c r="C117" s="32">
        <v>50.22</v>
      </c>
      <c r="I117" s="3" t="s">
        <v>721</v>
      </c>
      <c r="J117" s="32">
        <v>91.65</v>
      </c>
      <c r="K117" s="32"/>
      <c r="L117" s="32">
        <v>1.8730839975475171</v>
      </c>
      <c r="Q117" s="3" t="s">
        <v>9</v>
      </c>
      <c r="R117" s="32"/>
      <c r="S117" s="32">
        <v>29.8</v>
      </c>
      <c r="T117" s="32"/>
      <c r="U117" s="3">
        <f>S117/S119</f>
        <v>1.1082186686500557</v>
      </c>
      <c r="W117" s="32"/>
      <c r="Y117" s="3" t="s">
        <v>1076</v>
      </c>
      <c r="Z117" s="32">
        <v>25.44</v>
      </c>
      <c r="AA117" s="32"/>
      <c r="AB117" s="32"/>
      <c r="AE117" s="32"/>
      <c r="AG117" s="3" t="s">
        <v>1291</v>
      </c>
      <c r="AH117" s="32">
        <v>34.020000000000003</v>
      </c>
      <c r="AI117" s="32">
        <v>70.14</v>
      </c>
      <c r="AJ117" s="32">
        <v>0.92925430210325055</v>
      </c>
      <c r="AK117" s="3">
        <v>1.0109322805952019</v>
      </c>
      <c r="AM117" s="32"/>
    </row>
    <row r="118" spans="1:39" x14ac:dyDescent="0.2">
      <c r="A118" s="3" t="s">
        <v>114</v>
      </c>
      <c r="B118" s="32">
        <v>71.8</v>
      </c>
      <c r="C118" s="32">
        <v>129.32</v>
      </c>
      <c r="D118" s="32">
        <v>3.4519230769230766</v>
      </c>
      <c r="E118" s="3">
        <v>2.4926754047802619</v>
      </c>
      <c r="I118" s="3" t="s">
        <v>722</v>
      </c>
      <c r="J118" s="32">
        <v>67.930000000000007</v>
      </c>
      <c r="K118" s="32"/>
      <c r="Q118" s="3" t="s">
        <v>10</v>
      </c>
      <c r="R118" s="32"/>
      <c r="S118" s="32">
        <v>23.48</v>
      </c>
      <c r="T118" s="32"/>
      <c r="W118" s="32"/>
      <c r="Y118" s="3" t="s">
        <v>1077</v>
      </c>
      <c r="Z118" s="32">
        <v>17.309999999999999</v>
      </c>
      <c r="AA118" s="32"/>
      <c r="AB118" s="32"/>
      <c r="AE118" s="32"/>
      <c r="AG118" s="3" t="s">
        <v>1292</v>
      </c>
      <c r="AH118" s="32">
        <v>36.880000000000003</v>
      </c>
      <c r="AI118" s="32">
        <v>37.76</v>
      </c>
      <c r="AJ118" s="32"/>
      <c r="AM118" s="32"/>
    </row>
    <row r="119" spans="1:39" x14ac:dyDescent="0.2">
      <c r="A119" s="3" t="s">
        <v>115</v>
      </c>
      <c r="B119" s="32">
        <v>20.13</v>
      </c>
      <c r="C119" s="32">
        <v>54.89</v>
      </c>
      <c r="I119" s="3" t="s">
        <v>723</v>
      </c>
      <c r="J119" s="32">
        <v>48.93</v>
      </c>
      <c r="K119" s="32"/>
      <c r="L119" s="32"/>
      <c r="Q119" s="3" t="s">
        <v>11</v>
      </c>
      <c r="R119" s="32"/>
      <c r="S119" s="32">
        <v>26.89</v>
      </c>
      <c r="T119" s="32"/>
      <c r="W119" s="32"/>
      <c r="Y119" s="8" t="s">
        <v>1671</v>
      </c>
      <c r="Z119" s="32"/>
      <c r="AA119" s="32"/>
      <c r="AB119" s="32"/>
      <c r="AE119" s="32"/>
      <c r="AG119" s="3" t="s">
        <v>1293</v>
      </c>
      <c r="AH119" s="32">
        <v>36.61</v>
      </c>
      <c r="AI119" s="32">
        <v>9.31</v>
      </c>
      <c r="AJ119" s="32"/>
      <c r="AM119" s="32"/>
    </row>
    <row r="120" spans="1:39" x14ac:dyDescent="0.2">
      <c r="A120" s="3" t="s">
        <v>116</v>
      </c>
      <c r="B120" s="32">
        <v>20.8</v>
      </c>
      <c r="C120" s="32">
        <v>51.88</v>
      </c>
      <c r="Q120" s="8" t="s">
        <v>1656</v>
      </c>
      <c r="R120" s="32"/>
      <c r="S120" s="32"/>
      <c r="T120" s="32"/>
      <c r="W120" s="32"/>
      <c r="Y120" s="3" t="s">
        <v>1078</v>
      </c>
      <c r="Z120" s="32">
        <v>23.76</v>
      </c>
      <c r="AA120" s="32">
        <v>47.19</v>
      </c>
      <c r="AB120" s="32">
        <v>1.8887122416534183</v>
      </c>
      <c r="AC120" s="3">
        <v>2.5047770700636942</v>
      </c>
      <c r="AD120" s="3">
        <f>AVERAGE(AB120:AB132)</f>
        <v>1.3754308639628712</v>
      </c>
      <c r="AE120" s="32">
        <f>AVERAGE(AC120:AC135)</f>
        <v>2.6116803336664938</v>
      </c>
      <c r="AG120" s="3" t="s">
        <v>1294</v>
      </c>
      <c r="AH120" s="32">
        <v>71.010000000000005</v>
      </c>
      <c r="AI120" s="32">
        <v>69.81</v>
      </c>
      <c r="AJ120" s="32">
        <v>1.2822318526543879</v>
      </c>
      <c r="AK120" s="3">
        <v>1.0716230936819173</v>
      </c>
      <c r="AM120" s="32"/>
    </row>
    <row r="121" spans="1:39" x14ac:dyDescent="0.2">
      <c r="A121" s="3" t="s">
        <v>117</v>
      </c>
      <c r="B121" s="32">
        <v>29.04</v>
      </c>
      <c r="C121" s="32">
        <v>74.650000000000006</v>
      </c>
      <c r="D121" s="32">
        <v>1.5756918068366792</v>
      </c>
      <c r="E121" s="3">
        <v>1.5086903799514957</v>
      </c>
      <c r="Q121" s="3" t="s">
        <v>838</v>
      </c>
      <c r="R121" s="32">
        <v>57.62</v>
      </c>
      <c r="S121" s="32">
        <v>34.049999999999997</v>
      </c>
      <c r="T121" s="32">
        <f>R121/R123</f>
        <v>2.708979783732957</v>
      </c>
      <c r="U121" s="3">
        <f>S121/S123</f>
        <v>1.4888500218627021</v>
      </c>
      <c r="V121" s="3">
        <f>AVERAGE(T121:T130)</f>
        <v>2.0733365654099054</v>
      </c>
      <c r="W121" s="32">
        <f>AVERAGE(U121:U130)</f>
        <v>1.8057400576422071</v>
      </c>
      <c r="Y121" s="3" t="s">
        <v>1079</v>
      </c>
      <c r="Z121" s="32">
        <v>15.94</v>
      </c>
      <c r="AA121" s="32">
        <v>23.78</v>
      </c>
      <c r="AB121" s="32"/>
      <c r="AE121" s="32"/>
      <c r="AG121" s="3" t="s">
        <v>1295</v>
      </c>
      <c r="AH121" s="32">
        <v>64.2</v>
      </c>
      <c r="AI121" s="32">
        <v>39.770000000000003</v>
      </c>
      <c r="AJ121" s="32"/>
      <c r="AM121" s="32"/>
    </row>
    <row r="122" spans="1:39" x14ac:dyDescent="0.2">
      <c r="A122" s="3" t="s">
        <v>118</v>
      </c>
      <c r="B122" s="32">
        <v>13.26</v>
      </c>
      <c r="C122" s="32">
        <v>56.47</v>
      </c>
      <c r="Q122" s="3" t="s">
        <v>839</v>
      </c>
      <c r="R122" s="32">
        <v>20.37</v>
      </c>
      <c r="S122" s="32">
        <v>32.380000000000003</v>
      </c>
      <c r="T122" s="32"/>
      <c r="W122" s="32"/>
      <c r="Y122" s="3" t="s">
        <v>1080</v>
      </c>
      <c r="Z122" s="32">
        <v>12.58</v>
      </c>
      <c r="AA122" s="32">
        <v>18.84</v>
      </c>
      <c r="AB122" s="32"/>
      <c r="AE122" s="32"/>
      <c r="AG122" s="3" t="s">
        <v>1296</v>
      </c>
      <c r="AH122" s="32">
        <v>55.38</v>
      </c>
      <c r="AI122" s="32">
        <v>17.920000000000002</v>
      </c>
      <c r="AJ122" s="32"/>
      <c r="AM122" s="32"/>
    </row>
    <row r="123" spans="1:39" x14ac:dyDescent="0.2">
      <c r="A123" s="3" t="s">
        <v>119</v>
      </c>
      <c r="B123" s="32">
        <v>18.43</v>
      </c>
      <c r="C123" s="32">
        <v>49.48</v>
      </c>
      <c r="Q123" s="3" t="s">
        <v>840</v>
      </c>
      <c r="R123" s="32">
        <v>21.27</v>
      </c>
      <c r="S123" s="32">
        <v>22.87</v>
      </c>
      <c r="T123" s="32"/>
      <c r="W123" s="32"/>
      <c r="Y123" s="3" t="s">
        <v>1081</v>
      </c>
      <c r="Z123" s="32">
        <v>29.66</v>
      </c>
      <c r="AA123" s="32">
        <v>44.61</v>
      </c>
      <c r="AB123" s="32">
        <v>1.5431841831425599</v>
      </c>
      <c r="AC123" s="3">
        <v>3.5802568218298552</v>
      </c>
      <c r="AE123" s="32"/>
      <c r="AG123" s="3" t="s">
        <v>1297</v>
      </c>
      <c r="AH123" s="32">
        <v>44.71</v>
      </c>
      <c r="AI123" s="32">
        <v>97.79</v>
      </c>
      <c r="AJ123" s="32">
        <v>0.926056338028169</v>
      </c>
      <c r="AK123" s="3">
        <v>1.4017210144927537</v>
      </c>
      <c r="AM123" s="32"/>
    </row>
    <row r="124" spans="1:39" x14ac:dyDescent="0.2">
      <c r="A124" s="3" t="s">
        <v>120</v>
      </c>
      <c r="B124" s="32">
        <v>98.41</v>
      </c>
      <c r="C124" s="32">
        <v>117.95</v>
      </c>
      <c r="D124" s="32">
        <v>3.1673640167364017</v>
      </c>
      <c r="E124" s="3">
        <v>1.8446981545198624</v>
      </c>
      <c r="Q124" s="3" t="s">
        <v>841</v>
      </c>
      <c r="R124" s="32">
        <v>42.73</v>
      </c>
      <c r="S124" s="32">
        <v>27.17</v>
      </c>
      <c r="T124" s="32">
        <f>R124/R126</f>
        <v>2.2608465608465607</v>
      </c>
      <c r="U124" s="3">
        <f>S124/S126</f>
        <v>1.6813118811881189</v>
      </c>
      <c r="W124" s="32"/>
      <c r="Y124" s="3" t="s">
        <v>1082</v>
      </c>
      <c r="Z124" s="32">
        <v>20.79</v>
      </c>
      <c r="AA124" s="32">
        <v>18.559999999999999</v>
      </c>
      <c r="AB124" s="32"/>
      <c r="AE124" s="32"/>
      <c r="AG124" s="3" t="s">
        <v>1298</v>
      </c>
      <c r="AH124" s="32">
        <v>56.79</v>
      </c>
      <c r="AI124" s="32">
        <v>27.36</v>
      </c>
      <c r="AJ124" s="32"/>
      <c r="AM124" s="32"/>
    </row>
    <row r="125" spans="1:39" x14ac:dyDescent="0.2">
      <c r="A125" s="3" t="s">
        <v>121</v>
      </c>
      <c r="B125" s="32">
        <v>31.44</v>
      </c>
      <c r="C125" s="32">
        <v>52.21</v>
      </c>
      <c r="Q125" s="3" t="s">
        <v>842</v>
      </c>
      <c r="R125" s="32">
        <v>20.97</v>
      </c>
      <c r="S125" s="32">
        <v>22.71</v>
      </c>
      <c r="T125" s="32"/>
      <c r="W125" s="32"/>
      <c r="Y125" s="3" t="s">
        <v>1083</v>
      </c>
      <c r="Z125" s="32">
        <v>19.22</v>
      </c>
      <c r="AA125" s="32">
        <v>12.46</v>
      </c>
      <c r="AB125" s="32"/>
      <c r="AE125" s="32"/>
      <c r="AG125" s="3" t="s">
        <v>1299</v>
      </c>
      <c r="AH125" s="32">
        <v>48.28</v>
      </c>
      <c r="AI125" s="32">
        <v>23.52</v>
      </c>
      <c r="AJ125" s="32"/>
      <c r="AM125" s="32"/>
    </row>
    <row r="126" spans="1:39" x14ac:dyDescent="0.2">
      <c r="A126" s="3" t="s">
        <v>122</v>
      </c>
      <c r="B126" s="32">
        <v>31.07</v>
      </c>
      <c r="C126" s="32">
        <v>63.94</v>
      </c>
      <c r="Q126" s="3" t="s">
        <v>843</v>
      </c>
      <c r="R126" s="32">
        <v>18.899999999999999</v>
      </c>
      <c r="S126" s="32">
        <v>16.16</v>
      </c>
      <c r="T126" s="32"/>
      <c r="W126" s="32"/>
      <c r="Y126" s="3" t="s">
        <v>1084</v>
      </c>
      <c r="Z126" s="32">
        <v>17.23</v>
      </c>
      <c r="AA126" s="32">
        <v>36.19</v>
      </c>
      <c r="AB126" s="32">
        <v>0.8376276130286826</v>
      </c>
      <c r="AC126" s="3">
        <v>4.3760580411124543</v>
      </c>
      <c r="AE126" s="32"/>
      <c r="AG126" s="3" t="s">
        <v>1300</v>
      </c>
      <c r="AH126" s="32">
        <v>38.61</v>
      </c>
      <c r="AI126" s="32">
        <v>84.77</v>
      </c>
      <c r="AJ126" s="32">
        <v>1.4476940382452193</v>
      </c>
      <c r="AK126" s="3">
        <v>1.5151354221986195</v>
      </c>
      <c r="AM126" s="32"/>
    </row>
    <row r="127" spans="1:39" x14ac:dyDescent="0.2">
      <c r="A127" s="3" t="s">
        <v>123</v>
      </c>
      <c r="B127" s="32">
        <v>71.64</v>
      </c>
      <c r="C127" s="32">
        <v>39.43</v>
      </c>
      <c r="D127" s="32">
        <v>2.5994194484760524</v>
      </c>
      <c r="E127" s="3">
        <v>0.7746561886051081</v>
      </c>
      <c r="Q127" s="3" t="s">
        <v>844</v>
      </c>
      <c r="R127" s="32">
        <v>45.05</v>
      </c>
      <c r="S127" s="32">
        <v>30.36</v>
      </c>
      <c r="T127" s="32">
        <f>R127/R129</f>
        <v>1.4794745484400655</v>
      </c>
      <c r="U127" s="3">
        <f>S127/S129</f>
        <v>1.1966890027591643</v>
      </c>
      <c r="W127" s="32"/>
      <c r="Y127" s="3" t="s">
        <v>1085</v>
      </c>
      <c r="Z127" s="32">
        <v>11.87</v>
      </c>
      <c r="AA127" s="32">
        <v>12.63</v>
      </c>
      <c r="AB127" s="32"/>
      <c r="AE127" s="32"/>
      <c r="AG127" s="3" t="s">
        <v>1301</v>
      </c>
      <c r="AH127" s="32">
        <v>38.619999999999997</v>
      </c>
      <c r="AI127" s="32">
        <v>50.05</v>
      </c>
      <c r="AJ127" s="32"/>
      <c r="AM127" s="32"/>
    </row>
    <row r="128" spans="1:39" x14ac:dyDescent="0.2">
      <c r="A128" s="3" t="s">
        <v>124</v>
      </c>
      <c r="B128" s="32">
        <v>31.75</v>
      </c>
      <c r="C128" s="32">
        <v>51.33</v>
      </c>
      <c r="Q128" s="3" t="s">
        <v>845</v>
      </c>
      <c r="R128" s="32">
        <v>56.67</v>
      </c>
      <c r="S128" s="32">
        <v>25.31</v>
      </c>
      <c r="T128" s="32"/>
      <c r="W128" s="32"/>
      <c r="Y128" s="3" t="s">
        <v>1086</v>
      </c>
      <c r="Z128" s="32">
        <v>20.57</v>
      </c>
      <c r="AA128" s="32">
        <v>8.27</v>
      </c>
      <c r="AB128" s="32"/>
      <c r="AE128" s="32"/>
      <c r="AG128" s="3" t="s">
        <v>1302</v>
      </c>
      <c r="AH128" s="32">
        <v>26.67</v>
      </c>
      <c r="AI128" s="32">
        <v>25.59</v>
      </c>
      <c r="AJ128" s="32"/>
      <c r="AM128" s="32"/>
    </row>
    <row r="129" spans="1:39" x14ac:dyDescent="0.2">
      <c r="A129" s="3" t="s">
        <v>125</v>
      </c>
      <c r="B129" s="32">
        <v>27.56</v>
      </c>
      <c r="C129" s="32">
        <v>50.9</v>
      </c>
      <c r="Q129" s="3" t="s">
        <v>846</v>
      </c>
      <c r="R129" s="32">
        <v>30.45</v>
      </c>
      <c r="S129" s="32">
        <v>25.37</v>
      </c>
      <c r="T129" s="32"/>
      <c r="W129" s="32"/>
      <c r="Y129" s="3" t="s">
        <v>1087</v>
      </c>
      <c r="Z129" s="32">
        <v>25.96</v>
      </c>
      <c r="AA129" s="32">
        <v>56.94</v>
      </c>
      <c r="AB129" s="32">
        <v>1.8424414478353444</v>
      </c>
      <c r="AC129" s="3">
        <v>2.1151560178306088</v>
      </c>
      <c r="AE129" s="32"/>
      <c r="AG129" s="3" t="s">
        <v>1303</v>
      </c>
      <c r="AH129" s="32">
        <v>27.58</v>
      </c>
      <c r="AI129" s="32"/>
      <c r="AJ129" s="32">
        <v>1.2657182193666818</v>
      </c>
      <c r="AM129" s="32"/>
    </row>
    <row r="130" spans="1:39" x14ac:dyDescent="0.2">
      <c r="A130" s="3" t="s">
        <v>9</v>
      </c>
      <c r="C130" s="32">
        <v>60.23</v>
      </c>
      <c r="E130" s="3">
        <v>1.1656667311786335</v>
      </c>
      <c r="Q130" s="3" t="s">
        <v>847</v>
      </c>
      <c r="R130" s="32">
        <v>39.020000000000003</v>
      </c>
      <c r="S130" s="32">
        <v>35.53</v>
      </c>
      <c r="T130" s="32">
        <f>R130/R132</f>
        <v>1.844045368620038</v>
      </c>
      <c r="U130" s="3">
        <f>S130/S132</f>
        <v>2.8561093247588425</v>
      </c>
      <c r="W130" s="32"/>
      <c r="Y130" s="3" t="s">
        <v>1088</v>
      </c>
      <c r="Z130" s="32">
        <v>11.27</v>
      </c>
      <c r="AA130" s="32">
        <v>22.86</v>
      </c>
      <c r="AB130" s="32"/>
      <c r="AE130" s="32"/>
      <c r="AG130" s="3" t="s">
        <v>1304</v>
      </c>
      <c r="AH130" s="32">
        <v>29.34</v>
      </c>
      <c r="AI130" s="32"/>
      <c r="AJ130" s="32"/>
      <c r="AM130" s="32"/>
    </row>
    <row r="131" spans="1:39" x14ac:dyDescent="0.2">
      <c r="A131" s="3" t="s">
        <v>10</v>
      </c>
      <c r="C131" s="32">
        <v>51.02</v>
      </c>
      <c r="Q131" s="3" t="s">
        <v>848</v>
      </c>
      <c r="R131" s="32">
        <v>73.650000000000006</v>
      </c>
      <c r="S131" s="32">
        <v>42.69</v>
      </c>
      <c r="T131" s="32"/>
      <c r="W131" s="32"/>
      <c r="Y131" s="3" t="s">
        <v>1089</v>
      </c>
      <c r="Z131" s="32">
        <v>14.09</v>
      </c>
      <c r="AA131" s="32">
        <v>26.92</v>
      </c>
      <c r="AB131" s="32"/>
      <c r="AE131" s="32"/>
      <c r="AG131" s="3" t="s">
        <v>1305</v>
      </c>
      <c r="AH131" s="32">
        <v>21.79</v>
      </c>
      <c r="AI131" s="32"/>
      <c r="AJ131" s="32"/>
      <c r="AM131" s="32"/>
    </row>
    <row r="132" spans="1:39" x14ac:dyDescent="0.2">
      <c r="A132" s="3" t="s">
        <v>11</v>
      </c>
      <c r="C132" s="32">
        <v>51.67</v>
      </c>
      <c r="Q132" s="3" t="s">
        <v>849</v>
      </c>
      <c r="R132" s="32">
        <v>21.16</v>
      </c>
      <c r="S132" s="32">
        <v>12.44</v>
      </c>
      <c r="T132" s="32"/>
      <c r="W132" s="32"/>
      <c r="Y132" s="3" t="s">
        <v>1090</v>
      </c>
      <c r="Z132" s="32">
        <v>18.64</v>
      </c>
      <c r="AA132" s="32">
        <v>44.19</v>
      </c>
      <c r="AB132" s="32">
        <v>0.76518883415435146</v>
      </c>
      <c r="AC132" s="3">
        <v>1.2113486842105301</v>
      </c>
      <c r="AE132" s="32"/>
      <c r="AG132" s="8" t="s">
        <v>1686</v>
      </c>
      <c r="AH132" s="32"/>
      <c r="AI132" s="32"/>
      <c r="AJ132" s="32"/>
      <c r="AM132" s="32"/>
    </row>
    <row r="133" spans="1:39" x14ac:dyDescent="0.2">
      <c r="A133" s="8" t="s">
        <v>1609</v>
      </c>
      <c r="Q133" s="8" t="s">
        <v>1657</v>
      </c>
      <c r="R133" s="32"/>
      <c r="S133" s="32"/>
      <c r="T133" s="32"/>
      <c r="W133" s="32"/>
      <c r="Y133" s="3" t="s">
        <v>1091</v>
      </c>
      <c r="Z133" s="32">
        <v>5.35</v>
      </c>
      <c r="AA133" s="32">
        <v>36.450000000000003</v>
      </c>
      <c r="AB133" s="32"/>
      <c r="AE133" s="32"/>
      <c r="AG133" s="3" t="s">
        <v>1306</v>
      </c>
      <c r="AH133" s="32">
        <v>37.81</v>
      </c>
      <c r="AI133" s="32">
        <v>98.61</v>
      </c>
      <c r="AJ133" s="32">
        <v>0.97700258397932815</v>
      </c>
      <c r="AK133" s="3">
        <v>0.91681139284473778</v>
      </c>
      <c r="AL133" s="3">
        <v>1.3138589188232062</v>
      </c>
      <c r="AM133" s="32">
        <v>1.3361339878724405</v>
      </c>
    </row>
    <row r="134" spans="1:39" x14ac:dyDescent="0.2">
      <c r="A134" s="3" t="s">
        <v>126</v>
      </c>
      <c r="B134" s="32">
        <v>40.93</v>
      </c>
      <c r="C134" s="32">
        <v>55.13</v>
      </c>
      <c r="D134" s="32">
        <v>3.1078208048595291</v>
      </c>
      <c r="F134" s="3">
        <v>3.0713261774671294</v>
      </c>
      <c r="G134" s="32">
        <v>3.5495937681485783</v>
      </c>
      <c r="Q134" s="3" t="s">
        <v>850</v>
      </c>
      <c r="R134" s="32">
        <v>50.52</v>
      </c>
      <c r="S134" s="32">
        <v>49.02</v>
      </c>
      <c r="T134" s="32">
        <f>R134/R136</f>
        <v>0.59779907703230384</v>
      </c>
      <c r="U134" s="3">
        <f>S134/S136</f>
        <v>1.6135615536537198</v>
      </c>
      <c r="V134" s="3">
        <f>AVERAGE(T134:T146)</f>
        <v>1.0460833352845804</v>
      </c>
      <c r="W134" s="32">
        <f>AVERAGE(U134:U149)</f>
        <v>1.3403470296718962</v>
      </c>
      <c r="Y134" s="3" t="s">
        <v>1092</v>
      </c>
      <c r="Z134" s="32">
        <v>24.36</v>
      </c>
      <c r="AA134" s="32">
        <v>36.479999999999997</v>
      </c>
      <c r="AB134" s="32"/>
      <c r="AE134" s="32"/>
      <c r="AG134" s="3" t="s">
        <v>1307</v>
      </c>
      <c r="AH134" s="32">
        <v>38.06</v>
      </c>
      <c r="AI134" s="32">
        <v>28.93</v>
      </c>
      <c r="AJ134" s="32"/>
      <c r="AM134" s="32"/>
    </row>
    <row r="135" spans="1:39" x14ac:dyDescent="0.2">
      <c r="A135" s="3" t="s">
        <v>127</v>
      </c>
      <c r="B135" s="32">
        <v>11.68</v>
      </c>
      <c r="C135" s="32">
        <v>34.69</v>
      </c>
      <c r="Q135" s="3" t="s">
        <v>851</v>
      </c>
      <c r="R135" s="32">
        <v>47.81</v>
      </c>
      <c r="S135" s="32">
        <v>47.29</v>
      </c>
      <c r="T135" s="32"/>
      <c r="W135" s="32"/>
      <c r="Y135" s="3" t="s">
        <v>9</v>
      </c>
      <c r="Z135" s="32"/>
      <c r="AA135" s="32">
        <v>41.81</v>
      </c>
      <c r="AB135" s="32"/>
      <c r="AC135" s="3">
        <f>AA135/AA137</f>
        <v>1.8824853669518236</v>
      </c>
      <c r="AE135" s="32"/>
      <c r="AG135" s="3" t="s">
        <v>1308</v>
      </c>
      <c r="AH135" s="32">
        <v>38.700000000000003</v>
      </c>
      <c r="AI135" s="32">
        <v>41.83</v>
      </c>
      <c r="AJ135" s="32"/>
      <c r="AM135" s="32"/>
    </row>
    <row r="136" spans="1:39" x14ac:dyDescent="0.2">
      <c r="A136" s="3" t="s">
        <v>128</v>
      </c>
      <c r="B136" s="32">
        <v>13.17</v>
      </c>
      <c r="C136" s="32">
        <v>43.17</v>
      </c>
      <c r="Q136" s="3" t="s">
        <v>852</v>
      </c>
      <c r="R136" s="32">
        <v>84.51</v>
      </c>
      <c r="S136" s="32">
        <v>30.38</v>
      </c>
      <c r="T136" s="32"/>
      <c r="W136" s="32"/>
      <c r="Y136" s="3" t="s">
        <v>10</v>
      </c>
      <c r="Z136" s="32"/>
      <c r="AA136" s="32">
        <v>25.92</v>
      </c>
      <c r="AB136" s="32"/>
      <c r="AE136" s="32"/>
      <c r="AG136" s="3" t="s">
        <v>1309</v>
      </c>
      <c r="AH136" s="32">
        <v>36.840000000000003</v>
      </c>
      <c r="AI136" s="32">
        <v>74.27</v>
      </c>
      <c r="AJ136" s="32">
        <v>1.6639566395663958</v>
      </c>
      <c r="AK136" s="3">
        <v>1.3356103356103355</v>
      </c>
      <c r="AM136" s="32"/>
    </row>
    <row r="137" spans="1:39" x14ac:dyDescent="0.2">
      <c r="A137" s="3" t="s">
        <v>129</v>
      </c>
      <c r="B137" s="32">
        <v>29.66</v>
      </c>
      <c r="C137" s="32">
        <v>24.36</v>
      </c>
      <c r="D137" s="32">
        <v>2.604038630377524</v>
      </c>
      <c r="Q137" s="3" t="s">
        <v>853</v>
      </c>
      <c r="R137" s="32">
        <v>45.25</v>
      </c>
      <c r="S137" s="32">
        <v>49.49</v>
      </c>
      <c r="T137" s="32">
        <f>R137/R139</f>
        <v>1.2493097736057428</v>
      </c>
      <c r="U137" s="3">
        <f>S137/S139</f>
        <v>1.371293987254087</v>
      </c>
      <c r="W137" s="32"/>
      <c r="Y137" s="3" t="s">
        <v>11</v>
      </c>
      <c r="Z137" s="32"/>
      <c r="AA137" s="32">
        <v>22.21</v>
      </c>
      <c r="AB137" s="32"/>
      <c r="AE137" s="32"/>
      <c r="AG137" s="3" t="s">
        <v>1310</v>
      </c>
      <c r="AH137" s="32">
        <v>43.91</v>
      </c>
      <c r="AI137" s="32">
        <v>23.96</v>
      </c>
      <c r="AJ137" s="32"/>
      <c r="AM137" s="32"/>
    </row>
    <row r="138" spans="1:39" x14ac:dyDescent="0.2">
      <c r="A138" s="3" t="s">
        <v>130</v>
      </c>
      <c r="B138" s="32">
        <v>10.45</v>
      </c>
      <c r="C138" s="32">
        <v>22.6</v>
      </c>
      <c r="Q138" s="3" t="s">
        <v>854</v>
      </c>
      <c r="R138" s="32">
        <v>59.56</v>
      </c>
      <c r="S138" s="32">
        <v>46.1</v>
      </c>
      <c r="T138" s="32"/>
      <c r="W138" s="32"/>
      <c r="Y138" s="8" t="s">
        <v>1672</v>
      </c>
      <c r="Z138" s="32"/>
      <c r="AA138" s="32"/>
      <c r="AB138" s="32"/>
      <c r="AE138" s="32"/>
      <c r="AG138" s="3" t="s">
        <v>1311</v>
      </c>
      <c r="AH138" s="32">
        <v>22.14</v>
      </c>
      <c r="AI138" s="32">
        <v>31.71</v>
      </c>
      <c r="AJ138" s="32"/>
      <c r="AM138" s="32"/>
    </row>
    <row r="139" spans="1:39" x14ac:dyDescent="0.2">
      <c r="A139" s="3" t="s">
        <v>131</v>
      </c>
      <c r="B139" s="32">
        <v>11.39</v>
      </c>
      <c r="C139" s="32">
        <v>52.48</v>
      </c>
      <c r="Q139" s="3" t="s">
        <v>855</v>
      </c>
      <c r="R139" s="32">
        <v>36.22</v>
      </c>
      <c r="S139" s="32">
        <v>36.090000000000003</v>
      </c>
      <c r="T139" s="32"/>
      <c r="W139" s="32"/>
      <c r="Y139" s="3" t="s">
        <v>1093</v>
      </c>
      <c r="Z139" s="32">
        <v>40.57</v>
      </c>
      <c r="AA139" s="32">
        <v>56.43</v>
      </c>
      <c r="AB139" s="32">
        <v>4.761737089201878</v>
      </c>
      <c r="AC139" s="3">
        <v>2.0017736786094358</v>
      </c>
      <c r="AD139" s="3">
        <f>AVERAGE(AB139:AB160)</f>
        <v>2.5522882633256962</v>
      </c>
      <c r="AE139" s="32">
        <f>AVERAGE(AC139:AC157)</f>
        <v>1.6695695403857616</v>
      </c>
      <c r="AG139" s="3" t="s">
        <v>1312</v>
      </c>
      <c r="AH139" s="32">
        <v>65.03</v>
      </c>
      <c r="AI139" s="32">
        <v>22.96</v>
      </c>
      <c r="AJ139" s="32">
        <v>1.7661596958174905</v>
      </c>
      <c r="AK139" s="3">
        <v>1.6431548573260659</v>
      </c>
      <c r="AM139" s="32"/>
    </row>
    <row r="140" spans="1:39" x14ac:dyDescent="0.2">
      <c r="A140" s="3" t="s">
        <v>132</v>
      </c>
      <c r="B140" s="32">
        <v>46.35</v>
      </c>
      <c r="C140" s="32">
        <v>24.65</v>
      </c>
      <c r="D140" s="32">
        <v>2.3244734202607824</v>
      </c>
      <c r="Q140" s="3" t="s">
        <v>856</v>
      </c>
      <c r="R140" s="32">
        <v>56.21</v>
      </c>
      <c r="S140" s="32">
        <v>39.71</v>
      </c>
      <c r="T140" s="32">
        <f>R140/R142</f>
        <v>1.4524547803617571</v>
      </c>
      <c r="U140" s="3">
        <f>S140/S142</f>
        <v>1.0864569083447333</v>
      </c>
      <c r="W140" s="32"/>
      <c r="Y140" s="3" t="s">
        <v>1094</v>
      </c>
      <c r="Z140" s="32">
        <v>13.56</v>
      </c>
      <c r="AA140" s="32">
        <v>25.53</v>
      </c>
      <c r="AB140" s="32"/>
      <c r="AE140" s="32"/>
      <c r="AG140" s="3" t="s">
        <v>1313</v>
      </c>
      <c r="AH140" s="32">
        <v>32.200000000000003</v>
      </c>
      <c r="AI140" s="32">
        <v>24.36</v>
      </c>
      <c r="AJ140" s="32"/>
      <c r="AM140" s="32"/>
    </row>
    <row r="141" spans="1:39" x14ac:dyDescent="0.2">
      <c r="A141" s="3" t="s">
        <v>133</v>
      </c>
      <c r="B141" s="32">
        <v>8.8699999999999992</v>
      </c>
      <c r="C141" s="32">
        <v>26.38</v>
      </c>
      <c r="Q141" s="3" t="s">
        <v>857</v>
      </c>
      <c r="R141" s="32">
        <v>52.22</v>
      </c>
      <c r="S141" s="32">
        <v>37.35</v>
      </c>
      <c r="T141" s="32"/>
      <c r="W141" s="32"/>
      <c r="Y141" s="3" t="s">
        <v>1095</v>
      </c>
      <c r="Z141" s="32">
        <v>8.52</v>
      </c>
      <c r="AA141" s="32">
        <v>28.19</v>
      </c>
      <c r="AB141" s="32"/>
      <c r="AE141" s="32"/>
      <c r="AG141" s="3" t="s">
        <v>1314</v>
      </c>
      <c r="AH141" s="32">
        <v>36.82</v>
      </c>
      <c r="AI141" s="32">
        <v>30.78</v>
      </c>
      <c r="AJ141" s="32"/>
      <c r="AM141" s="32"/>
    </row>
    <row r="142" spans="1:39" x14ac:dyDescent="0.2">
      <c r="A142" s="3" t="s">
        <v>134</v>
      </c>
      <c r="B142" s="32">
        <v>19.940000000000001</v>
      </c>
      <c r="C142" s="32">
        <v>50.65</v>
      </c>
      <c r="Q142" s="3" t="s">
        <v>858</v>
      </c>
      <c r="R142" s="32">
        <v>38.700000000000003</v>
      </c>
      <c r="S142" s="32">
        <v>36.549999999999997</v>
      </c>
      <c r="T142" s="32"/>
      <c r="W142" s="32"/>
      <c r="Y142" s="3" t="s">
        <v>1096</v>
      </c>
      <c r="Z142" s="32">
        <v>23.49</v>
      </c>
      <c r="AA142" s="32">
        <v>57.39</v>
      </c>
      <c r="AB142" s="32">
        <v>4.1428571428571423</v>
      </c>
      <c r="AC142" s="3">
        <v>2.4758412424503882</v>
      </c>
      <c r="AE142" s="32"/>
      <c r="AG142" s="3" t="s">
        <v>1315</v>
      </c>
      <c r="AH142" s="32">
        <v>44.35</v>
      </c>
      <c r="AI142" s="32">
        <v>112.86</v>
      </c>
      <c r="AJ142" s="32">
        <v>0.84831675592960976</v>
      </c>
      <c r="AK142" s="3">
        <v>1.4489593657086224</v>
      </c>
      <c r="AM142" s="32"/>
    </row>
    <row r="143" spans="1:39" x14ac:dyDescent="0.2">
      <c r="A143" s="3" t="s">
        <v>135</v>
      </c>
      <c r="B143" s="32">
        <v>24.33</v>
      </c>
      <c r="C143" s="32">
        <v>23.57</v>
      </c>
      <c r="D143" s="32">
        <v>1.0218395632087358</v>
      </c>
      <c r="Q143" s="3" t="s">
        <v>859</v>
      </c>
      <c r="R143" s="32">
        <v>58.39</v>
      </c>
      <c r="S143" s="32">
        <v>38.630000000000003</v>
      </c>
      <c r="T143" s="32">
        <f>R143/R145</f>
        <v>0.85867647058823526</v>
      </c>
      <c r="U143" s="3">
        <f>S143/S145</f>
        <v>1.1727383120825745</v>
      </c>
      <c r="W143" s="32"/>
      <c r="Y143" s="3" t="s">
        <v>1097</v>
      </c>
      <c r="Z143" s="32">
        <v>14.32</v>
      </c>
      <c r="AA143" s="32">
        <v>26.14</v>
      </c>
      <c r="AB143" s="32"/>
      <c r="AE143" s="32"/>
      <c r="AG143" s="3" t="s">
        <v>1316</v>
      </c>
      <c r="AH143" s="32">
        <v>49.47</v>
      </c>
      <c r="AI143" s="32">
        <v>30.88</v>
      </c>
      <c r="AJ143" s="32"/>
      <c r="AM143" s="32"/>
    </row>
    <row r="144" spans="1:39" x14ac:dyDescent="0.2">
      <c r="A144" s="3" t="s">
        <v>136</v>
      </c>
      <c r="B144" s="32">
        <v>12.63</v>
      </c>
      <c r="C144" s="32">
        <v>21.93</v>
      </c>
      <c r="Q144" s="3" t="s">
        <v>860</v>
      </c>
      <c r="R144" s="32">
        <v>63.21</v>
      </c>
      <c r="S144" s="32">
        <v>28</v>
      </c>
      <c r="T144" s="32"/>
      <c r="W144" s="32"/>
      <c r="Y144" s="3" t="s">
        <v>1098</v>
      </c>
      <c r="Z144" s="32">
        <v>5.67</v>
      </c>
      <c r="AA144" s="32">
        <v>23.18</v>
      </c>
      <c r="AB144" s="32"/>
      <c r="AE144" s="32"/>
      <c r="AG144" s="3" t="s">
        <v>1317</v>
      </c>
      <c r="AH144" s="32">
        <v>52.28</v>
      </c>
      <c r="AI144" s="32">
        <v>14.09</v>
      </c>
      <c r="AJ144" s="32"/>
      <c r="AM144" s="32"/>
    </row>
    <row r="145" spans="1:39" x14ac:dyDescent="0.2">
      <c r="A145" s="3" t="s">
        <v>137</v>
      </c>
      <c r="B145" s="32">
        <v>23.81</v>
      </c>
      <c r="C145" s="32">
        <v>77.84</v>
      </c>
      <c r="E145" s="3">
        <v>3.7050359712230216</v>
      </c>
      <c r="Q145" s="3" t="s">
        <v>861</v>
      </c>
      <c r="R145" s="32">
        <v>68</v>
      </c>
      <c r="S145" s="32">
        <v>32.94</v>
      </c>
      <c r="T145" s="32"/>
      <c r="W145" s="32"/>
      <c r="Y145" s="3" t="s">
        <v>1099</v>
      </c>
      <c r="Z145" s="32">
        <v>42.62</v>
      </c>
      <c r="AA145" s="32">
        <v>34.72</v>
      </c>
      <c r="AB145" s="32">
        <v>2.7639429312581063</v>
      </c>
      <c r="AC145" s="3">
        <v>1.825446898002103</v>
      </c>
      <c r="AE145" s="32"/>
      <c r="AG145" s="8" t="s">
        <v>1687</v>
      </c>
      <c r="AH145" s="32"/>
      <c r="AI145" s="32"/>
      <c r="AJ145" s="32"/>
      <c r="AM145" s="32"/>
    </row>
    <row r="146" spans="1:39" x14ac:dyDescent="0.2">
      <c r="A146" s="3" t="s">
        <v>138</v>
      </c>
      <c r="B146" s="32">
        <v>75.33</v>
      </c>
      <c r="C146" s="32">
        <v>30.6</v>
      </c>
      <c r="D146" s="32">
        <v>6.0023904382470112</v>
      </c>
      <c r="Q146" s="3" t="s">
        <v>862</v>
      </c>
      <c r="R146" s="32">
        <v>66.55</v>
      </c>
      <c r="S146" s="32">
        <v>75.3</v>
      </c>
      <c r="T146" s="32">
        <f>R146/R148</f>
        <v>1.0721765748348637</v>
      </c>
      <c r="U146" s="3">
        <f>S146/S148</f>
        <v>2.1355643788996028</v>
      </c>
      <c r="W146" s="32"/>
      <c r="Y146" s="3" t="s">
        <v>1100</v>
      </c>
      <c r="Z146" s="32">
        <v>18.13</v>
      </c>
      <c r="AA146" s="32">
        <v>22.01</v>
      </c>
      <c r="AB146" s="32"/>
      <c r="AE146" s="32"/>
      <c r="AG146" s="3" t="s">
        <v>1318</v>
      </c>
      <c r="AH146" s="32">
        <v>70.709999999999994</v>
      </c>
      <c r="AI146" s="32">
        <v>44.56</v>
      </c>
      <c r="AJ146" s="32">
        <v>1.5432125709297249</v>
      </c>
      <c r="AK146" s="3">
        <v>1.1566390041493777</v>
      </c>
      <c r="AL146" s="3">
        <v>2.0753623781634163</v>
      </c>
      <c r="AM146" s="32">
        <v>1.2682582199039791</v>
      </c>
    </row>
    <row r="147" spans="1:39" x14ac:dyDescent="0.2">
      <c r="A147" s="3" t="s">
        <v>139</v>
      </c>
      <c r="B147" s="32">
        <v>11.38</v>
      </c>
      <c r="C147" s="32">
        <v>40.72</v>
      </c>
      <c r="Q147" s="3" t="s">
        <v>863</v>
      </c>
      <c r="R147" s="32">
        <v>66.400000000000006</v>
      </c>
      <c r="S147" s="32">
        <v>30.7</v>
      </c>
      <c r="T147" s="32"/>
      <c r="W147" s="32"/>
      <c r="Y147" s="3" t="s">
        <v>1101</v>
      </c>
      <c r="Z147" s="32">
        <v>15.42</v>
      </c>
      <c r="AA147" s="32">
        <v>19.02</v>
      </c>
      <c r="AB147" s="32"/>
      <c r="AE147" s="32"/>
      <c r="AG147" s="3" t="s">
        <v>1319</v>
      </c>
      <c r="AH147" s="32">
        <v>55.26</v>
      </c>
      <c r="AI147" s="32">
        <v>23.6</v>
      </c>
      <c r="AJ147" s="32"/>
      <c r="AM147" s="32"/>
    </row>
    <row r="148" spans="1:39" x14ac:dyDescent="0.2">
      <c r="A148" s="3" t="s">
        <v>140</v>
      </c>
      <c r="B148" s="32">
        <v>12.55</v>
      </c>
      <c r="C148" s="32">
        <v>58.29</v>
      </c>
      <c r="E148" s="3">
        <v>3.394151565074135</v>
      </c>
      <c r="Q148" s="3" t="s">
        <v>864</v>
      </c>
      <c r="R148" s="32">
        <v>62.07</v>
      </c>
      <c r="S148" s="32">
        <v>35.26</v>
      </c>
      <c r="T148" s="32"/>
      <c r="W148" s="32"/>
      <c r="Y148" s="3" t="s">
        <v>1102</v>
      </c>
      <c r="Z148" s="32">
        <v>30.87</v>
      </c>
      <c r="AA148" s="32">
        <v>42.27</v>
      </c>
      <c r="AB148" s="32">
        <v>2.4895161290322583</v>
      </c>
      <c r="AC148" s="3">
        <v>1.870353982300885</v>
      </c>
      <c r="AE148" s="32"/>
      <c r="AG148" s="3" t="s">
        <v>1320</v>
      </c>
      <c r="AH148" s="32">
        <v>45.82</v>
      </c>
      <c r="AI148" s="32">
        <v>26.22</v>
      </c>
      <c r="AJ148" s="32"/>
      <c r="AM148" s="32"/>
    </row>
    <row r="149" spans="1:39" x14ac:dyDescent="0.2">
      <c r="A149" s="3" t="s">
        <v>141</v>
      </c>
      <c r="B149" s="32">
        <v>24.88</v>
      </c>
      <c r="C149" s="32">
        <v>35.31</v>
      </c>
      <c r="D149" s="32">
        <v>1.6902173913043477</v>
      </c>
      <c r="I149" s="32"/>
      <c r="J149" s="32"/>
      <c r="K149" s="32"/>
      <c r="L149" s="32"/>
      <c r="Q149" s="3" t="s">
        <v>9</v>
      </c>
      <c r="R149" s="32"/>
      <c r="S149" s="32">
        <v>22.61</v>
      </c>
      <c r="T149" s="32"/>
      <c r="U149" s="3">
        <f>S149/S151</f>
        <v>0.66246703779665972</v>
      </c>
      <c r="W149" s="32"/>
      <c r="Y149" s="3" t="s">
        <v>1103</v>
      </c>
      <c r="Z149" s="32">
        <v>17.02</v>
      </c>
      <c r="AA149" s="32">
        <v>26.97</v>
      </c>
      <c r="AB149" s="32"/>
      <c r="AE149" s="32"/>
      <c r="AG149" s="3" t="s">
        <v>1321</v>
      </c>
      <c r="AH149" s="32">
        <v>63.46</v>
      </c>
      <c r="AI149" s="32">
        <v>59.95</v>
      </c>
      <c r="AJ149" s="32">
        <v>2.9056776556776556</v>
      </c>
      <c r="AK149" s="3">
        <v>1.2314893617021276</v>
      </c>
      <c r="AM149" s="32"/>
    </row>
    <row r="150" spans="1:39" x14ac:dyDescent="0.2">
      <c r="A150" s="3" t="s">
        <v>142</v>
      </c>
      <c r="B150" s="32">
        <v>9.7899999999999991</v>
      </c>
      <c r="C150" s="32">
        <v>41.95</v>
      </c>
      <c r="I150" s="32"/>
      <c r="J150" s="32"/>
      <c r="K150" s="32"/>
      <c r="L150" s="32"/>
      <c r="Q150" s="3" t="s">
        <v>10</v>
      </c>
      <c r="R150" s="32"/>
      <c r="S150" s="32">
        <v>20.75</v>
      </c>
      <c r="T150" s="32"/>
      <c r="W150" s="32"/>
      <c r="Y150" s="3" t="s">
        <v>1104</v>
      </c>
      <c r="Z150" s="32">
        <v>12.4</v>
      </c>
      <c r="AA150" s="32">
        <v>22.6</v>
      </c>
      <c r="AB150" s="32"/>
      <c r="AE150" s="32"/>
      <c r="AG150" s="3" t="s">
        <v>1322</v>
      </c>
      <c r="AH150" s="32">
        <v>7.43</v>
      </c>
      <c r="AI150" s="32">
        <v>51.54</v>
      </c>
      <c r="AJ150" s="32"/>
      <c r="AM150" s="32"/>
    </row>
    <row r="151" spans="1:39" x14ac:dyDescent="0.2">
      <c r="A151" s="3" t="s">
        <v>143</v>
      </c>
      <c r="B151" s="32">
        <v>14.72</v>
      </c>
      <c r="I151" s="32"/>
      <c r="J151" s="32"/>
      <c r="K151" s="32"/>
      <c r="L151" s="32"/>
      <c r="Q151" s="3" t="s">
        <v>11</v>
      </c>
      <c r="R151" s="32"/>
      <c r="S151" s="32">
        <v>34.130000000000003</v>
      </c>
      <c r="T151" s="32"/>
      <c r="W151" s="32"/>
      <c r="Y151" s="3" t="s">
        <v>1105</v>
      </c>
      <c r="Z151" s="32">
        <v>12.75</v>
      </c>
      <c r="AA151" s="32">
        <v>29.12</v>
      </c>
      <c r="AB151" s="32">
        <v>0.46840558412931671</v>
      </c>
      <c r="AC151" s="3">
        <v>0.85950413223140487</v>
      </c>
      <c r="AE151" s="32"/>
      <c r="AG151" s="3" t="s">
        <v>1323</v>
      </c>
      <c r="AH151" s="32">
        <v>21.84</v>
      </c>
      <c r="AI151" s="32">
        <v>22.04</v>
      </c>
      <c r="AJ151" s="32"/>
      <c r="AM151" s="32"/>
    </row>
    <row r="152" spans="1:39" x14ac:dyDescent="0.2">
      <c r="A152" s="3" t="s">
        <v>144</v>
      </c>
      <c r="B152" s="32">
        <v>39.65</v>
      </c>
      <c r="D152" s="32">
        <v>4.7485029940119761</v>
      </c>
      <c r="J152" s="32"/>
      <c r="K152" s="32"/>
      <c r="L152" s="32"/>
      <c r="Q152" s="8" t="s">
        <v>1658</v>
      </c>
      <c r="R152" s="32"/>
      <c r="S152" s="32"/>
      <c r="T152" s="32"/>
      <c r="W152" s="32"/>
      <c r="Y152" s="3" t="s">
        <v>1106</v>
      </c>
      <c r="Z152" s="32">
        <v>28.43</v>
      </c>
      <c r="AA152" s="32">
        <v>31.22</v>
      </c>
      <c r="AB152" s="32"/>
      <c r="AE152" s="32"/>
      <c r="AG152" s="3" t="s">
        <v>1324</v>
      </c>
      <c r="AH152" s="32">
        <v>95.38</v>
      </c>
      <c r="AI152" s="32">
        <v>51.31</v>
      </c>
      <c r="AJ152" s="32">
        <v>2.3661622426196973</v>
      </c>
      <c r="AK152" s="3">
        <v>1.6287809349220899</v>
      </c>
      <c r="AM152" s="32"/>
    </row>
    <row r="153" spans="1:39" x14ac:dyDescent="0.2">
      <c r="A153" s="3" t="s">
        <v>145</v>
      </c>
      <c r="B153" s="32">
        <v>6.01</v>
      </c>
      <c r="J153" s="32"/>
      <c r="K153" s="32"/>
      <c r="L153" s="32"/>
      <c r="Q153" s="3" t="s">
        <v>865</v>
      </c>
      <c r="R153" s="32">
        <v>64.7</v>
      </c>
      <c r="S153" s="32">
        <v>63.27</v>
      </c>
      <c r="T153" s="32">
        <f>R153/R155</f>
        <v>1.8072625698324025</v>
      </c>
      <c r="U153" s="3">
        <f>S153/S155</f>
        <v>1.6306701030927837</v>
      </c>
      <c r="V153" s="3">
        <f>AVERAGE(T153:T177)</f>
        <v>2.0941246584870066</v>
      </c>
      <c r="W153" s="32">
        <f>AVERAGE(U153:U174)</f>
        <v>1.6773625843517503</v>
      </c>
      <c r="Y153" s="3" t="s">
        <v>1107</v>
      </c>
      <c r="Z153" s="32">
        <v>27.22</v>
      </c>
      <c r="AA153" s="32">
        <v>33.880000000000003</v>
      </c>
      <c r="AB153" s="32"/>
      <c r="AE153" s="32"/>
      <c r="AG153" s="3" t="s">
        <v>1325</v>
      </c>
      <c r="AH153" s="32">
        <v>41.97</v>
      </c>
      <c r="AI153" s="32">
        <v>12.64</v>
      </c>
      <c r="AJ153" s="32"/>
      <c r="AM153" s="32"/>
    </row>
    <row r="154" spans="1:39" x14ac:dyDescent="0.2">
      <c r="A154" s="3" t="s">
        <v>146</v>
      </c>
      <c r="B154" s="32">
        <v>8.35</v>
      </c>
      <c r="J154" s="32"/>
      <c r="K154" s="32"/>
      <c r="L154" s="32"/>
      <c r="Q154" s="3" t="s">
        <v>866</v>
      </c>
      <c r="R154" s="32">
        <v>45.7</v>
      </c>
      <c r="S154" s="32">
        <v>42.37</v>
      </c>
      <c r="T154" s="32"/>
      <c r="W154" s="32"/>
      <c r="Y154" s="3" t="s">
        <v>1108</v>
      </c>
      <c r="Z154" s="32">
        <v>39.64</v>
      </c>
      <c r="AA154" s="32">
        <v>42.22</v>
      </c>
      <c r="AB154" s="32">
        <v>2.0390946502057612</v>
      </c>
      <c r="AC154" s="3">
        <v>1.165654334621756</v>
      </c>
      <c r="AE154" s="32"/>
      <c r="AG154" s="3" t="s">
        <v>1326</v>
      </c>
      <c r="AH154" s="32">
        <v>40.31</v>
      </c>
      <c r="AI154" s="32">
        <v>24.44</v>
      </c>
      <c r="AJ154" s="32"/>
      <c r="AM154" s="32"/>
    </row>
    <row r="155" spans="1:39" x14ac:dyDescent="0.2">
      <c r="A155" s="8" t="s">
        <v>1610</v>
      </c>
      <c r="J155" s="32"/>
      <c r="K155" s="32"/>
      <c r="L155" s="32"/>
      <c r="Q155" s="3" t="s">
        <v>867</v>
      </c>
      <c r="R155" s="32">
        <v>35.799999999999997</v>
      </c>
      <c r="S155" s="32">
        <v>38.799999999999997</v>
      </c>
      <c r="T155" s="32"/>
      <c r="W155" s="32"/>
      <c r="Y155" s="3" t="s">
        <v>1109</v>
      </c>
      <c r="Z155" s="32">
        <v>17.920000000000002</v>
      </c>
      <c r="AA155" s="32">
        <v>34.43</v>
      </c>
      <c r="AB155" s="32"/>
      <c r="AE155" s="32"/>
      <c r="AG155" s="3" t="s">
        <v>1327</v>
      </c>
      <c r="AH155" s="32">
        <v>76.25</v>
      </c>
      <c r="AI155" s="32">
        <v>40.909999999999997</v>
      </c>
      <c r="AJ155" s="32">
        <v>2.2659732540861812</v>
      </c>
      <c r="AK155" s="3">
        <v>0.77399457192203303</v>
      </c>
      <c r="AM155" s="32"/>
    </row>
    <row r="156" spans="1:39" x14ac:dyDescent="0.2">
      <c r="A156" s="3" t="s">
        <v>147</v>
      </c>
      <c r="B156" s="32">
        <v>39.799999999999997</v>
      </c>
      <c r="C156" s="32">
        <v>69.36</v>
      </c>
      <c r="D156" s="32">
        <v>2.9029905178701672</v>
      </c>
      <c r="E156" s="3">
        <v>1.5392809587217042</v>
      </c>
      <c r="F156" s="3">
        <v>3.9712914887112793</v>
      </c>
      <c r="G156" s="32">
        <v>1.7242425067507525</v>
      </c>
      <c r="J156" s="32"/>
      <c r="K156" s="32"/>
      <c r="L156" s="32"/>
      <c r="Q156" s="3" t="s">
        <v>868</v>
      </c>
      <c r="R156" s="32">
        <v>66.489999999999995</v>
      </c>
      <c r="S156" s="32">
        <v>72.790000000000006</v>
      </c>
      <c r="T156" s="32">
        <f>R156/R158</f>
        <v>1.9334108752544343</v>
      </c>
      <c r="U156" s="3">
        <f>S156/S158</f>
        <v>1.6001318971202463</v>
      </c>
      <c r="W156" s="32"/>
      <c r="Y156" s="3" t="s">
        <v>1110</v>
      </c>
      <c r="Z156" s="32">
        <v>19.440000000000001</v>
      </c>
      <c r="AA156" s="32">
        <v>36.22</v>
      </c>
      <c r="AB156" s="32"/>
      <c r="AE156" s="32"/>
      <c r="AG156" s="3" t="s">
        <v>1328</v>
      </c>
      <c r="AH156" s="32">
        <v>39.49</v>
      </c>
      <c r="AI156" s="32">
        <v>24.8</v>
      </c>
      <c r="AJ156" s="32"/>
      <c r="AM156" s="32"/>
    </row>
    <row r="157" spans="1:39" x14ac:dyDescent="0.2">
      <c r="A157" s="3" t="s">
        <v>148</v>
      </c>
      <c r="B157" s="32">
        <v>32.33</v>
      </c>
      <c r="C157" s="32">
        <v>29.73</v>
      </c>
      <c r="J157" s="32"/>
      <c r="K157" s="32"/>
      <c r="L157" s="32"/>
      <c r="Q157" s="3" t="s">
        <v>869</v>
      </c>
      <c r="R157" s="32">
        <v>34.64</v>
      </c>
      <c r="S157" s="32">
        <v>41.73</v>
      </c>
      <c r="T157" s="32"/>
      <c r="W157" s="32"/>
      <c r="Y157" s="3" t="s">
        <v>1111</v>
      </c>
      <c r="Z157" s="32">
        <v>24.36</v>
      </c>
      <c r="AA157" s="32">
        <v>25.69</v>
      </c>
      <c r="AB157" s="32">
        <v>1.1262135922330097</v>
      </c>
      <c r="AC157" s="3">
        <v>1.4884125144843567</v>
      </c>
      <c r="AE157" s="32"/>
      <c r="AG157" s="3" t="s">
        <v>1329</v>
      </c>
      <c r="AH157" s="32">
        <v>33.65</v>
      </c>
      <c r="AI157" s="32">
        <v>17.399999999999999</v>
      </c>
      <c r="AJ157" s="32"/>
      <c r="AM157" s="32"/>
    </row>
    <row r="158" spans="1:39" x14ac:dyDescent="0.2">
      <c r="A158" s="3" t="s">
        <v>149</v>
      </c>
      <c r="B158" s="32">
        <v>13.71</v>
      </c>
      <c r="C158" s="32">
        <v>45.06</v>
      </c>
      <c r="J158" s="32"/>
      <c r="K158" s="32"/>
      <c r="L158" s="32"/>
      <c r="Q158" s="3" t="s">
        <v>870</v>
      </c>
      <c r="R158" s="32">
        <v>34.39</v>
      </c>
      <c r="S158" s="32">
        <v>45.49</v>
      </c>
      <c r="T158" s="32"/>
      <c r="W158" s="32"/>
      <c r="Y158" s="3" t="s">
        <v>1112</v>
      </c>
      <c r="Z158" s="32">
        <v>20.58</v>
      </c>
      <c r="AA158" s="32">
        <v>19.489999999999998</v>
      </c>
      <c r="AB158" s="32"/>
      <c r="AE158" s="32"/>
      <c r="AG158" s="3" t="s">
        <v>1330</v>
      </c>
      <c r="AH158" s="32">
        <v>78.62</v>
      </c>
      <c r="AI158" s="32">
        <v>45.71</v>
      </c>
      <c r="AJ158" s="32">
        <v>1.9508684863523575</v>
      </c>
      <c r="AK158" s="3">
        <v>2.030858806404658</v>
      </c>
      <c r="AM158" s="32"/>
    </row>
    <row r="159" spans="1:39" x14ac:dyDescent="0.2">
      <c r="A159" s="3" t="s">
        <v>150</v>
      </c>
      <c r="B159" s="32">
        <v>60.79</v>
      </c>
      <c r="C159" s="32">
        <v>77.900000000000006</v>
      </c>
      <c r="D159" s="32">
        <v>2.2853383458646617</v>
      </c>
      <c r="E159" s="3">
        <v>2.6514635806671207</v>
      </c>
      <c r="J159" s="32"/>
      <c r="K159" s="32"/>
      <c r="L159" s="32"/>
      <c r="Q159" s="3" t="s">
        <v>871</v>
      </c>
      <c r="R159" s="32">
        <v>97.1</v>
      </c>
      <c r="S159" s="32">
        <v>67.3</v>
      </c>
      <c r="T159" s="32">
        <f>R159/R161</f>
        <v>1.8961140402265182</v>
      </c>
      <c r="U159" s="3">
        <f>S159/S161</f>
        <v>1.6683192860684182</v>
      </c>
      <c r="W159" s="32"/>
      <c r="Y159" s="3" t="s">
        <v>1113</v>
      </c>
      <c r="Z159" s="32">
        <v>21.63</v>
      </c>
      <c r="AA159" s="32">
        <v>17.260000000000002</v>
      </c>
      <c r="AB159" s="32"/>
      <c r="AE159" s="32"/>
      <c r="AG159" s="3" t="s">
        <v>1331</v>
      </c>
      <c r="AH159" s="32">
        <v>29.58</v>
      </c>
      <c r="AI159" s="32">
        <v>57.82</v>
      </c>
      <c r="AJ159" s="32"/>
      <c r="AM159" s="32"/>
    </row>
    <row r="160" spans="1:39" x14ac:dyDescent="0.2">
      <c r="A160" s="3" t="s">
        <v>151</v>
      </c>
      <c r="B160" s="32">
        <v>43.02</v>
      </c>
      <c r="C160" s="32">
        <v>35.15</v>
      </c>
      <c r="J160" s="32"/>
      <c r="K160" s="32"/>
      <c r="L160" s="32"/>
      <c r="Q160" s="3" t="s">
        <v>872</v>
      </c>
      <c r="R160" s="32">
        <v>23.77</v>
      </c>
      <c r="S160" s="32">
        <v>36.270000000000003</v>
      </c>
      <c r="T160" s="32"/>
      <c r="W160" s="32"/>
      <c r="Y160" s="3" t="s">
        <v>1114</v>
      </c>
      <c r="Z160" s="32">
        <v>57.6</v>
      </c>
      <c r="AA160" s="32"/>
      <c r="AB160" s="32">
        <v>2.6265389876880985</v>
      </c>
      <c r="AE160" s="32"/>
      <c r="AG160" s="3" t="s">
        <v>1332</v>
      </c>
      <c r="AH160" s="32">
        <v>40.299999999999997</v>
      </c>
      <c r="AI160" s="32">
        <v>23.38</v>
      </c>
      <c r="AJ160" s="32"/>
      <c r="AM160" s="32"/>
    </row>
    <row r="161" spans="1:39" x14ac:dyDescent="0.2">
      <c r="A161" s="3" t="s">
        <v>152</v>
      </c>
      <c r="B161" s="32">
        <v>26.6</v>
      </c>
      <c r="C161" s="32">
        <v>29.38</v>
      </c>
      <c r="J161" s="32"/>
      <c r="K161" s="32"/>
      <c r="L161" s="32"/>
      <c r="Q161" s="3" t="s">
        <v>873</v>
      </c>
      <c r="R161" s="32">
        <v>51.21</v>
      </c>
      <c r="S161" s="32">
        <v>40.340000000000003</v>
      </c>
      <c r="T161" s="32"/>
      <c r="W161" s="32"/>
      <c r="Y161" s="3" t="s">
        <v>1115</v>
      </c>
      <c r="Z161" s="32">
        <v>25.78</v>
      </c>
      <c r="AA161" s="32"/>
      <c r="AB161" s="32"/>
      <c r="AE161" s="32"/>
      <c r="AG161" s="3" t="s">
        <v>1333</v>
      </c>
      <c r="AH161" s="32">
        <v>106.62</v>
      </c>
      <c r="AI161" s="32">
        <v>35.11</v>
      </c>
      <c r="AJ161" s="32">
        <v>2.0082878131474855</v>
      </c>
      <c r="AK161" s="3">
        <v>1.6087591240875914</v>
      </c>
      <c r="AM161" s="32"/>
    </row>
    <row r="162" spans="1:39" x14ac:dyDescent="0.2">
      <c r="A162" s="3" t="s">
        <v>153</v>
      </c>
      <c r="B162" s="32">
        <v>36.47</v>
      </c>
      <c r="C162" s="32">
        <v>54.77</v>
      </c>
      <c r="D162" s="32">
        <v>5.308588064046579</v>
      </c>
      <c r="E162" s="3">
        <v>1.9157047918852748</v>
      </c>
      <c r="J162" s="32"/>
      <c r="K162" s="32"/>
      <c r="L162" s="32"/>
      <c r="Q162" s="3" t="s">
        <v>874</v>
      </c>
      <c r="R162" s="32">
        <v>97.38</v>
      </c>
      <c r="S162" s="32">
        <v>52.09</v>
      </c>
      <c r="T162" s="32">
        <f>R162/R164</f>
        <v>1.8698156682027649</v>
      </c>
      <c r="U162" s="3">
        <f>S162/S164</f>
        <v>1.5094175601274995</v>
      </c>
      <c r="W162" s="32"/>
      <c r="Y162" s="3" t="s">
        <v>1116</v>
      </c>
      <c r="Z162" s="32">
        <v>21.93</v>
      </c>
      <c r="AA162" s="32"/>
      <c r="AB162" s="32"/>
      <c r="AE162" s="32"/>
      <c r="AG162" s="3" t="s">
        <v>1334</v>
      </c>
      <c r="AH162" s="32">
        <v>46.62</v>
      </c>
      <c r="AI162" s="32">
        <v>68.2</v>
      </c>
      <c r="AJ162" s="32"/>
      <c r="AM162" s="32"/>
    </row>
    <row r="163" spans="1:39" x14ac:dyDescent="0.2">
      <c r="A163" s="3" t="s">
        <v>154</v>
      </c>
      <c r="B163" s="32">
        <v>17.95</v>
      </c>
      <c r="C163" s="32">
        <v>29.14</v>
      </c>
      <c r="Q163" s="3" t="s">
        <v>875</v>
      </c>
      <c r="R163" s="32">
        <v>26.76</v>
      </c>
      <c r="S163" s="32">
        <v>44.99</v>
      </c>
      <c r="T163" s="32"/>
      <c r="W163" s="32"/>
      <c r="Y163" s="8" t="s">
        <v>1673</v>
      </c>
      <c r="Z163" s="32"/>
      <c r="AA163" s="32"/>
      <c r="AB163" s="32"/>
      <c r="AE163" s="32"/>
      <c r="AG163" s="3" t="s">
        <v>1335</v>
      </c>
      <c r="AH163" s="32">
        <v>53.09</v>
      </c>
      <c r="AI163" s="32">
        <v>22.24</v>
      </c>
      <c r="AJ163" s="32"/>
      <c r="AM163" s="32"/>
    </row>
    <row r="164" spans="1:39" x14ac:dyDescent="0.2">
      <c r="A164" s="3" t="s">
        <v>155</v>
      </c>
      <c r="B164" s="32">
        <v>6.87</v>
      </c>
      <c r="C164" s="32">
        <v>28.59</v>
      </c>
      <c r="Q164" s="3" t="s">
        <v>876</v>
      </c>
      <c r="R164" s="32">
        <v>52.08</v>
      </c>
      <c r="S164" s="32">
        <v>34.51</v>
      </c>
      <c r="T164" s="32"/>
      <c r="W164" s="32"/>
      <c r="Y164" s="3" t="s">
        <v>1117</v>
      </c>
      <c r="Z164" s="32">
        <v>82.11</v>
      </c>
      <c r="AA164" s="32">
        <v>46.97</v>
      </c>
      <c r="AB164" s="32">
        <v>2.13051375194603</v>
      </c>
      <c r="AC164" s="3">
        <v>0.76274764533939587</v>
      </c>
      <c r="AD164" s="3">
        <f>AVERAGE(AB164:AB176)</f>
        <v>1.3898958828885175</v>
      </c>
      <c r="AE164" s="32">
        <f>AVERAGE(AC164:AC173)</f>
        <v>0.94535336475549958</v>
      </c>
      <c r="AG164" s="3" t="s">
        <v>1336</v>
      </c>
      <c r="AH164" s="32">
        <v>80.569999999999993</v>
      </c>
      <c r="AI164" s="32">
        <v>49.16</v>
      </c>
      <c r="AJ164" s="32">
        <v>1.4873546243308102</v>
      </c>
      <c r="AK164" s="3">
        <v>1.143543956043956</v>
      </c>
      <c r="AM164" s="32"/>
    </row>
    <row r="165" spans="1:39" x14ac:dyDescent="0.2">
      <c r="A165" s="3" t="s">
        <v>156</v>
      </c>
      <c r="B165" s="32">
        <v>9.91</v>
      </c>
      <c r="C165" s="32">
        <v>78.260000000000005</v>
      </c>
      <c r="D165" s="32">
        <v>1.5983870967741935</v>
      </c>
      <c r="E165" s="3">
        <v>1.7750056702200045</v>
      </c>
      <c r="Q165" s="3" t="s">
        <v>877</v>
      </c>
      <c r="R165" s="32">
        <v>91.15</v>
      </c>
      <c r="S165" s="32">
        <v>62.39</v>
      </c>
      <c r="T165" s="32">
        <f>R165/R167</f>
        <v>2.2313341493268055</v>
      </c>
      <c r="U165" s="3">
        <f>S165/S167</f>
        <v>1.7923010629129559</v>
      </c>
      <c r="W165" s="32"/>
      <c r="Y165" s="3" t="s">
        <v>1118</v>
      </c>
      <c r="Z165" s="32">
        <v>69.900000000000006</v>
      </c>
      <c r="AA165" s="32">
        <v>47.52</v>
      </c>
      <c r="AB165" s="32"/>
      <c r="AE165" s="32"/>
      <c r="AG165" s="3" t="s">
        <v>1337</v>
      </c>
      <c r="AH165" s="32">
        <v>35.840000000000003</v>
      </c>
      <c r="AI165" s="32">
        <v>53.81</v>
      </c>
      <c r="AJ165" s="32"/>
      <c r="AM165" s="32"/>
    </row>
    <row r="166" spans="1:39" x14ac:dyDescent="0.2">
      <c r="A166" s="3" t="s">
        <v>157</v>
      </c>
      <c r="B166" s="32">
        <v>19.34</v>
      </c>
      <c r="C166" s="32">
        <v>36.61</v>
      </c>
      <c r="Q166" s="3" t="s">
        <v>878</v>
      </c>
      <c r="R166" s="32">
        <v>38.92</v>
      </c>
      <c r="S166" s="32">
        <v>31.09</v>
      </c>
      <c r="T166" s="32"/>
      <c r="W166" s="32"/>
      <c r="Y166" s="3" t="s">
        <v>1119</v>
      </c>
      <c r="Z166" s="32">
        <v>38.54</v>
      </c>
      <c r="AA166" s="32">
        <v>61.58</v>
      </c>
      <c r="AB166" s="32"/>
      <c r="AE166" s="32"/>
      <c r="AG166" s="3" t="s">
        <v>1338</v>
      </c>
      <c r="AH166" s="32">
        <v>54.17</v>
      </c>
      <c r="AI166" s="32">
        <v>22.33</v>
      </c>
      <c r="AJ166" s="32"/>
      <c r="AM166" s="32"/>
    </row>
    <row r="167" spans="1:39" x14ac:dyDescent="0.2">
      <c r="A167" s="3" t="s">
        <v>158</v>
      </c>
      <c r="B167" s="32">
        <v>6.2</v>
      </c>
      <c r="C167" s="32">
        <v>44.09</v>
      </c>
      <c r="Q167" s="3" t="s">
        <v>879</v>
      </c>
      <c r="R167" s="32">
        <v>40.85</v>
      </c>
      <c r="S167" s="32">
        <v>34.81</v>
      </c>
      <c r="T167" s="32"/>
      <c r="W167" s="32"/>
      <c r="Y167" s="3" t="s">
        <v>1120</v>
      </c>
      <c r="Z167" s="32">
        <v>77.88</v>
      </c>
      <c r="AA167" s="32">
        <v>49.95</v>
      </c>
      <c r="AB167" s="32">
        <v>0.9627889726789467</v>
      </c>
      <c r="AC167" s="3">
        <v>0.81844994265115523</v>
      </c>
      <c r="AE167" s="32"/>
      <c r="AG167" s="3" t="s">
        <v>9</v>
      </c>
      <c r="AH167" s="32"/>
      <c r="AI167" s="32">
        <v>42.92</v>
      </c>
      <c r="AJ167" s="32"/>
      <c r="AK167" s="3">
        <v>0.57199999999999995</v>
      </c>
      <c r="AM167" s="32"/>
    </row>
    <row r="168" spans="1:39" x14ac:dyDescent="0.2">
      <c r="A168" s="3" t="s">
        <v>159</v>
      </c>
      <c r="B168" s="32">
        <v>14.4</v>
      </c>
      <c r="C168" s="32">
        <v>44.04</v>
      </c>
      <c r="D168" s="32">
        <v>0.79955580233203771</v>
      </c>
      <c r="E168" s="3">
        <v>1.2911169744942832</v>
      </c>
      <c r="Q168" s="3" t="s">
        <v>880</v>
      </c>
      <c r="R168" s="32">
        <v>51.8</v>
      </c>
      <c r="S168" s="32">
        <v>38.51</v>
      </c>
      <c r="T168" s="32">
        <f>R168/R170</f>
        <v>1.13896218117854</v>
      </c>
      <c r="U168" s="3">
        <f>S168/S170</f>
        <v>1.1165555233400986</v>
      </c>
      <c r="W168" s="32"/>
      <c r="Y168" s="3" t="s">
        <v>1121</v>
      </c>
      <c r="Z168" s="32">
        <v>70.91</v>
      </c>
      <c r="AA168" s="32">
        <v>33.340000000000003</v>
      </c>
      <c r="AB168" s="32"/>
      <c r="AE168" s="32"/>
      <c r="AG168" s="3" t="s">
        <v>10</v>
      </c>
      <c r="AH168" s="32"/>
      <c r="AI168" s="32">
        <v>38.770000000000003</v>
      </c>
      <c r="AJ168" s="32"/>
      <c r="AM168" s="32"/>
    </row>
    <row r="169" spans="1:39" x14ac:dyDescent="0.2">
      <c r="A169" s="3" t="s">
        <v>160</v>
      </c>
      <c r="B169" s="32">
        <v>11.38</v>
      </c>
      <c r="C169" s="32">
        <v>25.23</v>
      </c>
      <c r="Q169" s="3" t="s">
        <v>881</v>
      </c>
      <c r="R169" s="32">
        <v>18.61</v>
      </c>
      <c r="S169" s="32">
        <v>22.53</v>
      </c>
      <c r="T169" s="32"/>
      <c r="W169" s="32"/>
      <c r="Y169" s="3" t="s">
        <v>1122</v>
      </c>
      <c r="Z169" s="32">
        <v>80.89</v>
      </c>
      <c r="AA169" s="32">
        <v>61.03</v>
      </c>
      <c r="AB169" s="32"/>
      <c r="AE169" s="32"/>
      <c r="AG169" s="3" t="s">
        <v>11</v>
      </c>
      <c r="AH169" s="32"/>
      <c r="AI169" s="32">
        <v>17.75</v>
      </c>
      <c r="AJ169" s="32"/>
      <c r="AM169" s="32"/>
    </row>
    <row r="170" spans="1:39" x14ac:dyDescent="0.2">
      <c r="A170" s="3" t="s">
        <v>161</v>
      </c>
      <c r="B170" s="32">
        <v>18.010000000000002</v>
      </c>
      <c r="C170" s="32">
        <v>34.11</v>
      </c>
      <c r="Q170" s="3" t="s">
        <v>882</v>
      </c>
      <c r="R170" s="32">
        <v>45.48</v>
      </c>
      <c r="S170" s="32">
        <v>34.49</v>
      </c>
      <c r="T170" s="32"/>
      <c r="W170" s="32"/>
      <c r="Y170" s="3" t="s">
        <v>1123</v>
      </c>
      <c r="Z170" s="32">
        <v>88.58</v>
      </c>
      <c r="AA170" s="32">
        <v>43.76</v>
      </c>
      <c r="AB170" s="32">
        <v>1.8593618807724601</v>
      </c>
      <c r="AC170" s="3">
        <v>1.0436441688528499</v>
      </c>
      <c r="AE170" s="32"/>
      <c r="AG170" s="8" t="s">
        <v>1688</v>
      </c>
      <c r="AH170" s="32"/>
      <c r="AI170" s="32"/>
      <c r="AJ170" s="32"/>
      <c r="AM170" s="32"/>
    </row>
    <row r="171" spans="1:39" x14ac:dyDescent="0.2">
      <c r="A171" s="3" t="s">
        <v>162</v>
      </c>
      <c r="B171" s="32">
        <v>48.24</v>
      </c>
      <c r="C171" s="32">
        <v>46.54</v>
      </c>
      <c r="D171" s="32">
        <v>9.1018867924528308</v>
      </c>
      <c r="E171" s="3">
        <v>1.172883064516129</v>
      </c>
      <c r="Q171" s="3" t="s">
        <v>883</v>
      </c>
      <c r="R171" s="32">
        <v>60.27</v>
      </c>
      <c r="S171" s="32">
        <v>68.91</v>
      </c>
      <c r="T171" s="32">
        <f>R171/R173</f>
        <v>1.6059152677857713</v>
      </c>
      <c r="U171" s="3">
        <f>S171/S173</f>
        <v>2.1841521394611725</v>
      </c>
      <c r="W171" s="32"/>
      <c r="Y171" s="3" t="s">
        <v>1124</v>
      </c>
      <c r="Z171" s="32">
        <v>37.380000000000003</v>
      </c>
      <c r="AA171" s="32">
        <v>34.880000000000003</v>
      </c>
      <c r="AB171" s="32"/>
      <c r="AE171" s="32"/>
      <c r="AG171" s="3" t="s">
        <v>1339</v>
      </c>
      <c r="AH171" s="32">
        <v>36.29</v>
      </c>
      <c r="AI171" s="32">
        <v>63.05</v>
      </c>
      <c r="AJ171" s="32">
        <v>1.1480544131603923</v>
      </c>
      <c r="AK171" s="3">
        <v>1.3813400125234814</v>
      </c>
      <c r="AL171" s="3">
        <v>1.2850026520862572</v>
      </c>
      <c r="AM171" s="32">
        <v>1.2364428153973326</v>
      </c>
    </row>
    <row r="172" spans="1:39" x14ac:dyDescent="0.2">
      <c r="A172" s="3" t="s">
        <v>163</v>
      </c>
      <c r="B172" s="32">
        <v>11.5</v>
      </c>
      <c r="C172" s="32">
        <v>34.42</v>
      </c>
      <c r="Q172" s="3" t="s">
        <v>884</v>
      </c>
      <c r="R172" s="32">
        <v>36.68</v>
      </c>
      <c r="S172" s="32">
        <v>35.32</v>
      </c>
      <c r="T172" s="32"/>
      <c r="W172" s="32"/>
      <c r="Y172" s="3" t="s">
        <v>1125</v>
      </c>
      <c r="Z172" s="32">
        <v>47.64</v>
      </c>
      <c r="AA172" s="32">
        <v>41.93</v>
      </c>
      <c r="AB172" s="32"/>
      <c r="AE172" s="32"/>
      <c r="AG172" s="3" t="s">
        <v>1340</v>
      </c>
      <c r="AH172" s="32">
        <v>47.96</v>
      </c>
      <c r="AI172" s="32">
        <v>65.06</v>
      </c>
      <c r="AJ172" s="32"/>
      <c r="AM172" s="32"/>
    </row>
    <row r="173" spans="1:39" x14ac:dyDescent="0.2">
      <c r="A173" s="3" t="s">
        <v>164</v>
      </c>
      <c r="B173" s="32">
        <v>5.3</v>
      </c>
      <c r="C173" s="32">
        <v>39.68</v>
      </c>
      <c r="Q173" s="3" t="s">
        <v>885</v>
      </c>
      <c r="R173" s="32">
        <v>37.53</v>
      </c>
      <c r="S173" s="32">
        <v>31.55</v>
      </c>
      <c r="T173" s="32"/>
      <c r="W173" s="32"/>
      <c r="Y173" s="3" t="s">
        <v>1126</v>
      </c>
      <c r="Z173" s="32">
        <v>67.13</v>
      </c>
      <c r="AA173" s="32">
        <v>48.31</v>
      </c>
      <c r="AB173" s="32">
        <v>0.94151472650771384</v>
      </c>
      <c r="AC173" s="3">
        <v>1.1565717021785971</v>
      </c>
      <c r="AE173" s="32"/>
      <c r="AG173" s="3" t="s">
        <v>1341</v>
      </c>
      <c r="AH173" s="32">
        <v>31.61</v>
      </c>
      <c r="AI173" s="32">
        <v>63.38</v>
      </c>
      <c r="AJ173" s="32"/>
      <c r="AM173" s="32"/>
    </row>
    <row r="174" spans="1:39" x14ac:dyDescent="0.2">
      <c r="A174" s="3" t="s">
        <v>165</v>
      </c>
      <c r="B174" s="32">
        <v>36.15</v>
      </c>
      <c r="D174" s="32">
        <v>3.5337243401759526</v>
      </c>
      <c r="Q174" s="3" t="s">
        <v>886</v>
      </c>
      <c r="R174" s="32">
        <v>131.33000000000001</v>
      </c>
      <c r="S174" s="32">
        <v>69.83</v>
      </c>
      <c r="T174" s="32">
        <f>R174/R176</f>
        <v>3.6208988144472016</v>
      </c>
      <c r="U174" s="3">
        <f>S174/S176</f>
        <v>1.917353102690829</v>
      </c>
      <c r="W174" s="32"/>
      <c r="Y174" s="3" t="s">
        <v>1127</v>
      </c>
      <c r="Z174" s="32">
        <v>41.7</v>
      </c>
      <c r="AA174" s="32">
        <v>48.54</v>
      </c>
      <c r="AB174" s="32"/>
      <c r="AE174" s="32"/>
      <c r="AG174" s="3" t="s">
        <v>1342</v>
      </c>
      <c r="AH174" s="32">
        <v>35.32</v>
      </c>
      <c r="AI174" s="32">
        <v>53.6</v>
      </c>
      <c r="AJ174" s="32">
        <v>1.0533850283328363</v>
      </c>
      <c r="AK174" s="3">
        <v>1.3824471492632926</v>
      </c>
      <c r="AM174" s="32"/>
    </row>
    <row r="175" spans="1:39" x14ac:dyDescent="0.2">
      <c r="A175" s="3" t="s">
        <v>166</v>
      </c>
      <c r="B175" s="32">
        <v>10.36</v>
      </c>
      <c r="Q175" s="3" t="s">
        <v>887</v>
      </c>
      <c r="R175" s="32">
        <v>28.75</v>
      </c>
      <c r="S175" s="32">
        <v>35.71</v>
      </c>
      <c r="T175" s="32"/>
      <c r="W175" s="32"/>
      <c r="Y175" s="3" t="s">
        <v>1128</v>
      </c>
      <c r="Z175" s="32">
        <v>71.3</v>
      </c>
      <c r="AA175" s="32">
        <v>41.77</v>
      </c>
      <c r="AB175" s="32"/>
      <c r="AE175" s="32"/>
      <c r="AG175" s="3" t="s">
        <v>1343</v>
      </c>
      <c r="AH175" s="32">
        <v>49.54</v>
      </c>
      <c r="AI175" s="32">
        <v>48.79</v>
      </c>
      <c r="AJ175" s="32"/>
      <c r="AM175" s="32"/>
    </row>
    <row r="176" spans="1:39" x14ac:dyDescent="0.2">
      <c r="A176" s="3" t="s">
        <v>167</v>
      </c>
      <c r="B176" s="32">
        <v>10.23</v>
      </c>
      <c r="Q176" s="3" t="s">
        <v>888</v>
      </c>
      <c r="R176" s="32">
        <v>36.270000000000003</v>
      </c>
      <c r="S176" s="32">
        <v>36.42</v>
      </c>
      <c r="T176" s="32"/>
      <c r="W176" s="32"/>
      <c r="Y176" s="3" t="s">
        <v>1129</v>
      </c>
      <c r="Z176" s="32">
        <v>89.5</v>
      </c>
      <c r="AA176" s="32"/>
      <c r="AB176" s="32">
        <v>1.0553000825374366</v>
      </c>
      <c r="AE176" s="32"/>
      <c r="AG176" s="3" t="s">
        <v>1344</v>
      </c>
      <c r="AH176" s="32">
        <v>33.53</v>
      </c>
      <c r="AI176" s="32">
        <v>45.18</v>
      </c>
      <c r="AJ176" s="32"/>
      <c r="AM176" s="32"/>
    </row>
    <row r="177" spans="1:39" x14ac:dyDescent="0.2">
      <c r="A177" s="3" t="s">
        <v>168</v>
      </c>
      <c r="B177" s="32">
        <v>53.85</v>
      </c>
      <c r="D177" s="32">
        <v>6.2398609501738118</v>
      </c>
      <c r="Q177" s="3" t="s">
        <v>889</v>
      </c>
      <c r="R177" s="32">
        <v>127.98</v>
      </c>
      <c r="S177" s="32"/>
      <c r="T177" s="32">
        <f>R177/R179</f>
        <v>2.7434083601286177</v>
      </c>
      <c r="W177" s="32"/>
      <c r="Y177" s="3" t="s">
        <v>1130</v>
      </c>
      <c r="Z177" s="32">
        <v>70.69</v>
      </c>
      <c r="AA177" s="32"/>
      <c r="AB177" s="32"/>
      <c r="AE177" s="32"/>
      <c r="AG177" s="3" t="s">
        <v>1345</v>
      </c>
      <c r="AH177" s="32">
        <v>38.130000000000003</v>
      </c>
      <c r="AI177" s="32">
        <v>63.79</v>
      </c>
      <c r="AJ177" s="32">
        <v>1.040950040950041</v>
      </c>
      <c r="AK177" s="3">
        <v>1.0013134851138354</v>
      </c>
      <c r="AM177" s="32"/>
    </row>
    <row r="178" spans="1:39" x14ac:dyDescent="0.2">
      <c r="A178" s="3" t="s">
        <v>169</v>
      </c>
      <c r="B178" s="32">
        <v>17.600000000000001</v>
      </c>
      <c r="Q178" s="3" t="s">
        <v>890</v>
      </c>
      <c r="R178" s="32">
        <v>38.590000000000003</v>
      </c>
      <c r="S178" s="32"/>
      <c r="T178" s="32"/>
      <c r="W178" s="32"/>
      <c r="Y178" s="3" t="s">
        <v>1131</v>
      </c>
      <c r="Z178" s="32">
        <v>84.81</v>
      </c>
      <c r="AA178" s="32"/>
      <c r="AB178" s="32"/>
      <c r="AE178" s="32"/>
      <c r="AG178" s="3" t="s">
        <v>1346</v>
      </c>
      <c r="AH178" s="32">
        <v>26.98</v>
      </c>
      <c r="AI178" s="32">
        <v>29.33</v>
      </c>
      <c r="AJ178" s="32"/>
      <c r="AM178" s="32"/>
    </row>
    <row r="179" spans="1:39" x14ac:dyDescent="0.2">
      <c r="A179" s="3" t="s">
        <v>170</v>
      </c>
      <c r="B179" s="32">
        <v>8.6300000000000008</v>
      </c>
      <c r="Q179" s="3" t="s">
        <v>891</v>
      </c>
      <c r="R179" s="32">
        <v>46.65</v>
      </c>
      <c r="S179" s="32"/>
      <c r="T179" s="32"/>
      <c r="W179" s="32"/>
      <c r="Y179" s="8" t="s">
        <v>1674</v>
      </c>
      <c r="Z179" s="32"/>
      <c r="AA179" s="32"/>
      <c r="AB179" s="32"/>
      <c r="AE179" s="32"/>
      <c r="AG179" s="3" t="s">
        <v>1347</v>
      </c>
      <c r="AH179" s="32">
        <v>36.630000000000003</v>
      </c>
      <c r="AI179" s="32">
        <v>39.869999999999997</v>
      </c>
      <c r="AJ179" s="32"/>
      <c r="AM179" s="32"/>
    </row>
    <row r="180" spans="1:39" x14ac:dyDescent="0.2">
      <c r="A180" s="8" t="s">
        <v>1611</v>
      </c>
      <c r="Q180" s="8" t="s">
        <v>1659</v>
      </c>
      <c r="R180" s="32"/>
      <c r="S180" s="32"/>
      <c r="T180" s="32"/>
      <c r="W180" s="32"/>
      <c r="Y180" s="3" t="s">
        <v>1132</v>
      </c>
      <c r="Z180" s="32">
        <v>113.07</v>
      </c>
      <c r="AA180" s="32">
        <v>75.11</v>
      </c>
      <c r="AB180" s="32">
        <v>1.4292756920743268</v>
      </c>
      <c r="AC180" s="3">
        <v>1.4797084318360914</v>
      </c>
      <c r="AD180" s="3">
        <f>AVERAGE(AB180:AB186)</f>
        <v>2.1395596587199623</v>
      </c>
      <c r="AE180" s="32">
        <f>AVERAGE(AC180:AC189)</f>
        <v>1.6323234593681648</v>
      </c>
      <c r="AG180" s="3" t="s">
        <v>1348</v>
      </c>
      <c r="AH180" s="32">
        <v>33.69</v>
      </c>
      <c r="AI180" s="32">
        <v>63.56</v>
      </c>
      <c r="AJ180" s="32">
        <v>1.5936613055818352</v>
      </c>
      <c r="AK180" s="3">
        <v>1.0814072932717</v>
      </c>
      <c r="AM180" s="32"/>
    </row>
    <row r="181" spans="1:39" x14ac:dyDescent="0.2">
      <c r="A181" s="3" t="s">
        <v>171</v>
      </c>
      <c r="B181" s="32">
        <v>36.47</v>
      </c>
      <c r="C181" s="32">
        <v>40.85</v>
      </c>
      <c r="D181" s="32">
        <v>1.7772904483430798</v>
      </c>
      <c r="E181" s="3">
        <v>1.5282454171343061</v>
      </c>
      <c r="F181" s="3">
        <v>1.7048493340543605</v>
      </c>
      <c r="G181" s="32">
        <v>1.3580170843259103</v>
      </c>
      <c r="Q181" s="3" t="s">
        <v>892</v>
      </c>
      <c r="R181" s="32">
        <v>56.82</v>
      </c>
      <c r="S181" s="32">
        <v>136.22999999999999</v>
      </c>
      <c r="T181" s="32">
        <f>R181/R183</f>
        <v>3.1305785123966943</v>
      </c>
      <c r="U181" s="3">
        <f>S181/S183</f>
        <v>3.7170532060027286</v>
      </c>
      <c r="V181" s="3">
        <f>AVERAGE(T181:T196)</f>
        <v>2.9192656484341568</v>
      </c>
      <c r="W181" s="32">
        <f>AVERAGE(U181:U196)</f>
        <v>2.2095820364159384</v>
      </c>
      <c r="Y181" s="3" t="s">
        <v>1133</v>
      </c>
      <c r="Z181" s="32">
        <v>27.91</v>
      </c>
      <c r="AA181" s="32">
        <v>37.72</v>
      </c>
      <c r="AB181" s="32"/>
      <c r="AE181" s="32"/>
      <c r="AG181" s="3" t="s">
        <v>1349</v>
      </c>
      <c r="AH181" s="32">
        <v>18.3</v>
      </c>
      <c r="AI181" s="32">
        <v>63.97</v>
      </c>
      <c r="AJ181" s="32"/>
      <c r="AM181" s="32"/>
    </row>
    <row r="182" spans="1:39" x14ac:dyDescent="0.2">
      <c r="A182" s="3" t="s">
        <v>172</v>
      </c>
      <c r="B182" s="32">
        <v>20.309999999999999</v>
      </c>
      <c r="C182" s="32">
        <v>26.07</v>
      </c>
      <c r="Q182" s="3" t="s">
        <v>893</v>
      </c>
      <c r="R182" s="32">
        <v>11.62</v>
      </c>
      <c r="S182" s="32">
        <v>30.26</v>
      </c>
      <c r="T182" s="32"/>
      <c r="W182" s="32"/>
      <c r="Y182" s="3" t="s">
        <v>1134</v>
      </c>
      <c r="Z182" s="32">
        <v>79.11</v>
      </c>
      <c r="AA182" s="32">
        <v>50.76</v>
      </c>
      <c r="AB182" s="32"/>
      <c r="AE182" s="32"/>
      <c r="AG182" s="3" t="s">
        <v>1350</v>
      </c>
      <c r="AH182" s="32">
        <v>21.14</v>
      </c>
      <c r="AI182" s="32">
        <v>40.450000000000003</v>
      </c>
      <c r="AJ182" s="32"/>
      <c r="AM182" s="32"/>
    </row>
    <row r="183" spans="1:39" x14ac:dyDescent="0.2">
      <c r="A183" s="3" t="s">
        <v>173</v>
      </c>
      <c r="B183" s="32">
        <v>20.52</v>
      </c>
      <c r="C183" s="32">
        <v>26.73</v>
      </c>
      <c r="Q183" s="3" t="s">
        <v>894</v>
      </c>
      <c r="R183" s="32">
        <v>18.149999999999999</v>
      </c>
      <c r="S183" s="32">
        <v>36.65</v>
      </c>
      <c r="T183" s="32"/>
      <c r="W183" s="32"/>
      <c r="Y183" s="3" t="s">
        <v>1135</v>
      </c>
      <c r="Z183" s="32">
        <v>106</v>
      </c>
      <c r="AA183" s="32">
        <v>95.6</v>
      </c>
      <c r="AB183" s="32">
        <v>1.9524774359918955</v>
      </c>
      <c r="AC183" s="3">
        <v>2.9119707584526346</v>
      </c>
      <c r="AE183" s="32"/>
      <c r="AG183" s="3" t="s">
        <v>1351</v>
      </c>
      <c r="AH183" s="32">
        <v>35.99</v>
      </c>
      <c r="AI183" s="32">
        <v>81.12</v>
      </c>
      <c r="AJ183" s="32">
        <v>1.5889624724061813</v>
      </c>
      <c r="AK183" s="3">
        <v>1.1271442986881937</v>
      </c>
      <c r="AM183" s="32"/>
    </row>
    <row r="184" spans="1:39" x14ac:dyDescent="0.2">
      <c r="A184" s="3" t="s">
        <v>174</v>
      </c>
      <c r="B184" s="32">
        <v>35.69</v>
      </c>
      <c r="C184" s="32">
        <v>39.619999999999997</v>
      </c>
      <c r="D184" s="32">
        <v>2.5204802259887003</v>
      </c>
      <c r="E184" s="3">
        <v>1.1781147784716026</v>
      </c>
      <c r="Q184" s="3" t="s">
        <v>895</v>
      </c>
      <c r="R184" s="32">
        <v>30.47</v>
      </c>
      <c r="S184" s="32">
        <v>140.12</v>
      </c>
      <c r="T184" s="32">
        <v>1.6059152677857713</v>
      </c>
      <c r="U184" s="3">
        <f>S184/S186</f>
        <v>2.9819110449031707</v>
      </c>
      <c r="W184" s="32"/>
      <c r="Y184" s="3" t="s">
        <v>1136</v>
      </c>
      <c r="Z184" s="32">
        <v>28.59</v>
      </c>
      <c r="AA184" s="32">
        <v>66.930000000000007</v>
      </c>
      <c r="AB184" s="32"/>
      <c r="AE184" s="32"/>
      <c r="AG184" s="3" t="s">
        <v>1352</v>
      </c>
      <c r="AH184" s="32">
        <v>32.35</v>
      </c>
      <c r="AI184" s="32">
        <v>63.73</v>
      </c>
      <c r="AJ184" s="32"/>
      <c r="AM184" s="32"/>
    </row>
    <row r="185" spans="1:39" x14ac:dyDescent="0.2">
      <c r="A185" s="3" t="s">
        <v>175</v>
      </c>
      <c r="B185" s="32">
        <v>15.29</v>
      </c>
      <c r="C185" s="32">
        <v>31.5</v>
      </c>
      <c r="Q185" s="3" t="s">
        <v>896</v>
      </c>
      <c r="R185" s="32">
        <v>19.010000000000002</v>
      </c>
      <c r="S185" s="32">
        <v>41.69</v>
      </c>
      <c r="T185" s="32"/>
      <c r="W185" s="32"/>
      <c r="Y185" s="3" t="s">
        <v>1137</v>
      </c>
      <c r="Z185" s="32">
        <v>54.29</v>
      </c>
      <c r="AA185" s="32">
        <v>32.83</v>
      </c>
      <c r="AB185" s="32"/>
      <c r="AE185" s="32"/>
      <c r="AG185" s="3" t="s">
        <v>1353</v>
      </c>
      <c r="AH185" s="32">
        <v>22.65</v>
      </c>
      <c r="AI185" s="32">
        <v>28.65</v>
      </c>
      <c r="AJ185" s="32"/>
      <c r="AM185" s="32"/>
    </row>
    <row r="186" spans="1:39" x14ac:dyDescent="0.2">
      <c r="A186" s="3" t="s">
        <v>176</v>
      </c>
      <c r="B186" s="32">
        <v>14.16</v>
      </c>
      <c r="C186" s="32">
        <v>33.630000000000003</v>
      </c>
      <c r="Q186" s="3" t="s">
        <v>897</v>
      </c>
      <c r="R186" s="32">
        <v>20.059999999999999</v>
      </c>
      <c r="S186" s="32">
        <v>46.99</v>
      </c>
      <c r="T186" s="32"/>
      <c r="W186" s="32"/>
      <c r="Y186" s="3" t="s">
        <v>1138</v>
      </c>
      <c r="Z186" s="32">
        <v>101.16</v>
      </c>
      <c r="AA186" s="32">
        <v>41.43</v>
      </c>
      <c r="AB186" s="32">
        <v>3.0369258480936652</v>
      </c>
      <c r="AC186" s="3">
        <v>0.84654679199019212</v>
      </c>
      <c r="AE186" s="32"/>
      <c r="AG186" s="3" t="s">
        <v>9</v>
      </c>
      <c r="AH186" s="32"/>
      <c r="AI186" s="32">
        <v>61.43</v>
      </c>
      <c r="AJ186" s="32"/>
      <c r="AK186" s="3">
        <v>1.7075657894736842</v>
      </c>
      <c r="AM186" s="32"/>
    </row>
    <row r="187" spans="1:39" x14ac:dyDescent="0.2">
      <c r="A187" s="3" t="s">
        <v>177</v>
      </c>
      <c r="B187" s="32">
        <v>45.51</v>
      </c>
      <c r="C187" s="32">
        <v>36.69</v>
      </c>
      <c r="D187" s="32">
        <v>2.0733485193621868</v>
      </c>
      <c r="E187" s="3">
        <v>1.3341818181818181</v>
      </c>
      <c r="Q187" s="3" t="s">
        <v>898</v>
      </c>
      <c r="R187" s="32">
        <v>33.78</v>
      </c>
      <c r="S187" s="32">
        <v>115.84</v>
      </c>
      <c r="T187" s="32">
        <f>R187/R189</f>
        <v>4.3699870633893916</v>
      </c>
      <c r="U187" s="3">
        <f>S187/S189</f>
        <v>3.1047976413830072</v>
      </c>
      <c r="W187" s="32"/>
      <c r="Y187" s="3" t="s">
        <v>1139</v>
      </c>
      <c r="Z187" s="32">
        <v>34.64</v>
      </c>
      <c r="AA187" s="32">
        <v>47.62</v>
      </c>
      <c r="AB187" s="32"/>
      <c r="AE187" s="32"/>
      <c r="AG187" s="3" t="s">
        <v>10</v>
      </c>
      <c r="AH187" s="32"/>
      <c r="AI187" s="32">
        <v>48.95</v>
      </c>
      <c r="AJ187" s="32"/>
      <c r="AM187" s="32"/>
    </row>
    <row r="188" spans="1:39" x14ac:dyDescent="0.2">
      <c r="A188" s="3" t="s">
        <v>178</v>
      </c>
      <c r="B188" s="32">
        <v>22.92</v>
      </c>
      <c r="C188" s="32">
        <v>28.47</v>
      </c>
      <c r="Q188" s="3" t="s">
        <v>899</v>
      </c>
      <c r="R188" s="32">
        <v>17.14</v>
      </c>
      <c r="S188" s="32">
        <v>33.11</v>
      </c>
      <c r="T188" s="32"/>
      <c r="W188" s="32"/>
      <c r="Y188" s="3" t="s">
        <v>1140</v>
      </c>
      <c r="Z188" s="32">
        <v>33.31</v>
      </c>
      <c r="AA188" s="32">
        <v>48.94</v>
      </c>
      <c r="AB188" s="32"/>
      <c r="AE188" s="32"/>
      <c r="AG188" s="3" t="s">
        <v>11</v>
      </c>
      <c r="AH188" s="32"/>
      <c r="AI188" s="32">
        <v>45.13</v>
      </c>
      <c r="AJ188" s="32"/>
      <c r="AM188" s="32"/>
    </row>
    <row r="189" spans="1:39" x14ac:dyDescent="0.2">
      <c r="A189" s="3" t="s">
        <v>179</v>
      </c>
      <c r="B189" s="32">
        <v>21.95</v>
      </c>
      <c r="C189" s="32">
        <v>27.5</v>
      </c>
      <c r="Q189" s="3" t="s">
        <v>900</v>
      </c>
      <c r="R189" s="32">
        <v>7.73</v>
      </c>
      <c r="S189" s="32">
        <v>37.31</v>
      </c>
      <c r="T189" s="32"/>
      <c r="W189" s="32"/>
      <c r="Y189" s="3" t="s">
        <v>9</v>
      </c>
      <c r="Z189" s="32"/>
      <c r="AA189" s="32">
        <v>70.97</v>
      </c>
      <c r="AB189" s="32"/>
      <c r="AC189" s="3">
        <f>AA189/AA191</f>
        <v>1.291067855193742</v>
      </c>
      <c r="AE189" s="32"/>
      <c r="AG189" s="3" t="s">
        <v>9</v>
      </c>
      <c r="AH189" s="32"/>
      <c r="AI189" s="32">
        <v>65.63</v>
      </c>
      <c r="AJ189" s="32"/>
      <c r="AK189" s="3">
        <v>1.1542572141075882</v>
      </c>
      <c r="AM189" s="32"/>
    </row>
    <row r="190" spans="1:39" x14ac:dyDescent="0.2">
      <c r="A190" s="3" t="s">
        <v>180</v>
      </c>
      <c r="B190" s="32">
        <v>47.83</v>
      </c>
      <c r="C190" s="32">
        <v>30.7</v>
      </c>
      <c r="D190" s="32">
        <v>1.3054039301310043</v>
      </c>
      <c r="E190" s="3">
        <v>1.2043938799529228</v>
      </c>
      <c r="Q190" s="3" t="s">
        <v>901</v>
      </c>
      <c r="R190" s="32">
        <v>58.56</v>
      </c>
      <c r="S190" s="32">
        <v>88.22</v>
      </c>
      <c r="T190" s="32">
        <f>R190/R192</f>
        <v>4.5643024162120032</v>
      </c>
      <c r="U190" s="3">
        <f>S190/S192</f>
        <v>1.3163234855267085</v>
      </c>
      <c r="W190" s="32"/>
      <c r="Y190" s="3" t="s">
        <v>10</v>
      </c>
      <c r="Z190" s="32"/>
      <c r="AA190" s="32">
        <v>44.49</v>
      </c>
      <c r="AB190" s="32"/>
      <c r="AE190" s="32"/>
      <c r="AG190" s="3" t="s">
        <v>10</v>
      </c>
      <c r="AH190" s="32"/>
      <c r="AI190" s="32">
        <v>45.91</v>
      </c>
      <c r="AJ190" s="32"/>
      <c r="AM190" s="32"/>
    </row>
    <row r="191" spans="1:39" x14ac:dyDescent="0.2">
      <c r="A191" s="3" t="s">
        <v>181</v>
      </c>
      <c r="B191" s="32">
        <v>26.67</v>
      </c>
      <c r="C191" s="32">
        <v>20.79</v>
      </c>
      <c r="Q191" s="3" t="s">
        <v>902</v>
      </c>
      <c r="R191" s="32">
        <v>23.16</v>
      </c>
      <c r="S191" s="32">
        <v>45.23</v>
      </c>
      <c r="T191" s="32"/>
      <c r="W191" s="32"/>
      <c r="Y191" s="3" t="s">
        <v>11</v>
      </c>
      <c r="Z191" s="32"/>
      <c r="AA191" s="32">
        <v>54.97</v>
      </c>
      <c r="AB191" s="32"/>
      <c r="AE191" s="32"/>
      <c r="AG191" s="3" t="s">
        <v>11</v>
      </c>
      <c r="AH191" s="32"/>
      <c r="AI191" s="32">
        <v>31.25</v>
      </c>
      <c r="AJ191" s="32"/>
      <c r="AM191" s="32"/>
    </row>
    <row r="192" spans="1:39" x14ac:dyDescent="0.2">
      <c r="A192" s="3" t="s">
        <v>182</v>
      </c>
      <c r="B192" s="32">
        <v>36.64</v>
      </c>
      <c r="C192" s="32">
        <v>25.49</v>
      </c>
      <c r="Q192" s="3" t="s">
        <v>903</v>
      </c>
      <c r="R192" s="32">
        <v>12.83</v>
      </c>
      <c r="S192" s="32">
        <v>67.02</v>
      </c>
      <c r="T192" s="32"/>
      <c r="W192" s="32"/>
      <c r="Y192" s="8" t="s">
        <v>1675</v>
      </c>
      <c r="Z192" s="32"/>
      <c r="AA192" s="32"/>
      <c r="AB192" s="32"/>
      <c r="AE192" s="32"/>
      <c r="AG192" s="3" t="s">
        <v>9</v>
      </c>
      <c r="AH192" s="32"/>
      <c r="AI192" s="32">
        <v>57.17</v>
      </c>
      <c r="AJ192" s="32"/>
      <c r="AK192" s="3">
        <v>1.0560672807368843</v>
      </c>
      <c r="AM192" s="32"/>
    </row>
    <row r="193" spans="1:39" x14ac:dyDescent="0.2">
      <c r="A193" s="3" t="s">
        <v>183</v>
      </c>
      <c r="B193" s="32">
        <v>46.02</v>
      </c>
      <c r="C193" s="32">
        <v>48.15</v>
      </c>
      <c r="D193" s="32">
        <v>0.95954962468723937</v>
      </c>
      <c r="E193" s="3">
        <v>1.8455346876197776</v>
      </c>
      <c r="Q193" s="3" t="s">
        <v>904</v>
      </c>
      <c r="R193" s="32">
        <v>58.23</v>
      </c>
      <c r="S193" s="32">
        <v>66.099999999999994</v>
      </c>
      <c r="T193" s="32">
        <f>R193/R195</f>
        <v>2.1866316184754035</v>
      </c>
      <c r="U193" s="3">
        <f>S193/S195</f>
        <v>1.0860992441669404</v>
      </c>
      <c r="W193" s="32"/>
      <c r="Y193" s="3" t="s">
        <v>1141</v>
      </c>
      <c r="Z193" s="32">
        <v>90.28</v>
      </c>
      <c r="AA193" s="32">
        <v>55.07</v>
      </c>
      <c r="AB193" s="32">
        <v>1.470118873147696</v>
      </c>
      <c r="AC193" s="3">
        <v>2.3285412262156449</v>
      </c>
      <c r="AD193" s="3">
        <f>AVERAGE(AB193:AB202)</f>
        <v>1.3471478647786739</v>
      </c>
      <c r="AE193" s="32">
        <f>AVERAGE(AC193:AC202)</f>
        <v>1.5210112896321417</v>
      </c>
      <c r="AG193" s="3" t="s">
        <v>10</v>
      </c>
      <c r="AH193" s="32"/>
      <c r="AI193" s="32">
        <v>69.62</v>
      </c>
      <c r="AJ193" s="32"/>
      <c r="AM193" s="32"/>
    </row>
    <row r="194" spans="1:39" x14ac:dyDescent="0.2">
      <c r="A194" s="3" t="s">
        <v>184</v>
      </c>
      <c r="B194" s="32">
        <v>26.25</v>
      </c>
      <c r="C194" s="32">
        <v>24.98</v>
      </c>
      <c r="Q194" s="3" t="s">
        <v>905</v>
      </c>
      <c r="R194" s="32">
        <v>20.36</v>
      </c>
      <c r="S194" s="32">
        <v>36.33</v>
      </c>
      <c r="T194" s="32"/>
      <c r="W194" s="32"/>
      <c r="Y194" s="3" t="s">
        <v>1142</v>
      </c>
      <c r="Z194" s="32">
        <v>71.02</v>
      </c>
      <c r="AA194" s="32">
        <v>51.01</v>
      </c>
      <c r="AB194" s="32"/>
      <c r="AE194" s="32"/>
      <c r="AG194" s="3" t="s">
        <v>11</v>
      </c>
      <c r="AH194" s="32"/>
      <c r="AI194" s="32">
        <v>27.74</v>
      </c>
      <c r="AJ194" s="32"/>
      <c r="AM194" s="32"/>
    </row>
    <row r="195" spans="1:39" x14ac:dyDescent="0.2">
      <c r="A195" s="3" t="s">
        <v>185</v>
      </c>
      <c r="B195" s="32">
        <v>47.96</v>
      </c>
      <c r="C195" s="32">
        <v>26.09</v>
      </c>
      <c r="Q195" s="3" t="s">
        <v>906</v>
      </c>
      <c r="R195" s="32">
        <v>26.63</v>
      </c>
      <c r="S195" s="32">
        <v>60.86</v>
      </c>
      <c r="T195" s="32"/>
      <c r="W195" s="32"/>
      <c r="Y195" s="3" t="s">
        <v>1143</v>
      </c>
      <c r="Z195" s="32">
        <v>61.41</v>
      </c>
      <c r="AA195" s="32">
        <v>23.65</v>
      </c>
      <c r="AB195" s="32"/>
      <c r="AE195" s="32"/>
      <c r="AG195" s="8" t="s">
        <v>1689</v>
      </c>
      <c r="AH195" s="32"/>
      <c r="AI195" s="32"/>
      <c r="AJ195" s="32"/>
      <c r="AM195" s="32"/>
    </row>
    <row r="196" spans="1:39" x14ac:dyDescent="0.2">
      <c r="A196" s="3" t="s">
        <v>186</v>
      </c>
      <c r="B196" s="32">
        <v>38.36</v>
      </c>
      <c r="C196" s="32">
        <v>38.21</v>
      </c>
      <c r="D196" s="32">
        <v>1.5930232558139537</v>
      </c>
      <c r="E196" s="3">
        <v>1.0852030673104232</v>
      </c>
      <c r="Q196" s="3" t="s">
        <v>907</v>
      </c>
      <c r="R196" s="32">
        <v>42.98</v>
      </c>
      <c r="S196" s="32">
        <v>42.21</v>
      </c>
      <c r="T196" s="32">
        <f>R196/R198</f>
        <v>1.6581790123456788</v>
      </c>
      <c r="U196" s="3">
        <f>S196/S198</f>
        <v>1.051307596513076</v>
      </c>
      <c r="W196" s="32"/>
      <c r="Y196" s="3" t="s">
        <v>1144</v>
      </c>
      <c r="Z196" s="32">
        <v>85.8</v>
      </c>
      <c r="AA196" s="32">
        <v>60.53</v>
      </c>
      <c r="AB196" s="32">
        <v>1.2728081886960392</v>
      </c>
      <c r="AC196" s="3">
        <v>1.5540436456996147</v>
      </c>
      <c r="AE196" s="32"/>
      <c r="AG196" s="3" t="s">
        <v>1354</v>
      </c>
      <c r="AH196" s="32">
        <v>50.96</v>
      </c>
      <c r="AI196" s="32">
        <v>41.84</v>
      </c>
      <c r="AJ196" s="32">
        <v>1.4970622796709754</v>
      </c>
      <c r="AK196" s="3">
        <v>0.78565861262665626</v>
      </c>
      <c r="AL196" s="3">
        <v>1.2039358347453686</v>
      </c>
      <c r="AM196" s="32">
        <v>0.79741677276213496</v>
      </c>
    </row>
    <row r="197" spans="1:39" x14ac:dyDescent="0.2">
      <c r="A197" s="3" t="s">
        <v>187</v>
      </c>
      <c r="B197" s="32">
        <v>31.86</v>
      </c>
      <c r="C197" s="32">
        <v>27.59</v>
      </c>
      <c r="Q197" s="3" t="s">
        <v>908</v>
      </c>
      <c r="R197" s="32">
        <v>19.98</v>
      </c>
      <c r="S197" s="32">
        <v>16.579999999999998</v>
      </c>
      <c r="T197" s="32"/>
      <c r="W197" s="32"/>
      <c r="Y197" s="3" t="s">
        <v>1145</v>
      </c>
      <c r="Z197" s="32">
        <v>67.349999999999994</v>
      </c>
      <c r="AA197" s="32">
        <v>57.42</v>
      </c>
      <c r="AB197" s="32"/>
      <c r="AE197" s="32"/>
      <c r="AG197" s="3" t="s">
        <v>1355</v>
      </c>
      <c r="AH197" s="32">
        <v>38.71</v>
      </c>
      <c r="AI197" s="32">
        <v>31.12</v>
      </c>
      <c r="AJ197" s="32"/>
      <c r="AM197" s="32"/>
    </row>
    <row r="198" spans="1:39" x14ac:dyDescent="0.2">
      <c r="A198" s="3" t="s">
        <v>188</v>
      </c>
      <c r="B198" s="32">
        <v>24.08</v>
      </c>
      <c r="C198" s="32">
        <v>35.21</v>
      </c>
      <c r="Q198" s="3" t="s">
        <v>909</v>
      </c>
      <c r="R198" s="32">
        <v>25.92</v>
      </c>
      <c r="S198" s="32">
        <v>40.15</v>
      </c>
      <c r="T198" s="32"/>
      <c r="W198" s="32"/>
      <c r="Y198" s="3" t="s">
        <v>1146</v>
      </c>
      <c r="Z198" s="32">
        <v>67.41</v>
      </c>
      <c r="AA198" s="32">
        <v>38.950000000000003</v>
      </c>
      <c r="AB198" s="32"/>
      <c r="AE198" s="32"/>
      <c r="AG198" s="3" t="s">
        <v>1356</v>
      </c>
      <c r="AH198" s="32">
        <v>34.04</v>
      </c>
      <c r="AI198" s="32">
        <v>16.95</v>
      </c>
      <c r="AJ198" s="32"/>
      <c r="AM198" s="32"/>
    </row>
    <row r="199" spans="1:39" x14ac:dyDescent="0.2">
      <c r="A199" s="10" t="s">
        <v>1612</v>
      </c>
      <c r="C199" s="32">
        <v>41.47</v>
      </c>
      <c r="E199" s="3">
        <v>1.3304459416105228</v>
      </c>
      <c r="Q199" s="8" t="s">
        <v>1660</v>
      </c>
      <c r="R199" s="32"/>
      <c r="S199" s="32"/>
      <c r="T199" s="32"/>
      <c r="W199" s="32"/>
      <c r="Y199" s="3" t="s">
        <v>1147</v>
      </c>
      <c r="Z199" s="32">
        <v>81.36</v>
      </c>
      <c r="AA199" s="32">
        <v>30.52</v>
      </c>
      <c r="AB199" s="32">
        <v>1.5097420671738726</v>
      </c>
      <c r="AC199" s="3">
        <v>1.3698384201077198</v>
      </c>
      <c r="AE199" s="32"/>
      <c r="AG199" s="3" t="s">
        <v>1357</v>
      </c>
      <c r="AH199" s="32">
        <v>38.409999999999997</v>
      </c>
      <c r="AI199" s="32">
        <v>61.59</v>
      </c>
      <c r="AJ199" s="32">
        <v>1.0336383207750268</v>
      </c>
      <c r="AK199" s="3">
        <v>0.74281784841075793</v>
      </c>
      <c r="AM199" s="32"/>
    </row>
    <row r="200" spans="1:39" x14ac:dyDescent="0.2">
      <c r="A200" s="10" t="s">
        <v>1613</v>
      </c>
      <c r="C200" s="32">
        <v>30.5</v>
      </c>
      <c r="Q200" s="3" t="s">
        <v>910</v>
      </c>
      <c r="R200" s="32">
        <v>51.5</v>
      </c>
      <c r="S200" s="32">
        <v>45.42</v>
      </c>
      <c r="T200" s="32">
        <f>R200/R202</f>
        <v>0.79133374308543336</v>
      </c>
      <c r="U200" s="3">
        <f>S200/S202</f>
        <v>0.99670836076366032</v>
      </c>
      <c r="V200" s="3">
        <f>AVERAGE(T200:T218)</f>
        <v>1.0871312452997532</v>
      </c>
      <c r="W200" s="32">
        <f>AVERAGE(U200:U212)</f>
        <v>1.0194512521570964</v>
      </c>
      <c r="Y200" s="3" t="s">
        <v>1148</v>
      </c>
      <c r="Z200" s="32">
        <v>62.2</v>
      </c>
      <c r="AA200" s="32">
        <v>29.87</v>
      </c>
      <c r="AB200" s="32"/>
      <c r="AE200" s="32"/>
      <c r="AG200" s="3" t="s">
        <v>1358</v>
      </c>
      <c r="AH200" s="32">
        <v>64.430000000000007</v>
      </c>
      <c r="AI200" s="32">
        <v>26.42</v>
      </c>
      <c r="AJ200" s="32"/>
      <c r="AM200" s="32"/>
    </row>
    <row r="201" spans="1:39" x14ac:dyDescent="0.2">
      <c r="A201" s="10" t="s">
        <v>1614</v>
      </c>
      <c r="C201" s="32">
        <v>31.17</v>
      </c>
      <c r="Q201" s="3" t="s">
        <v>911</v>
      </c>
      <c r="R201" s="32">
        <v>61.78</v>
      </c>
      <c r="S201" s="32">
        <v>42.66</v>
      </c>
      <c r="T201" s="32"/>
      <c r="W201" s="32"/>
      <c r="Y201" s="3" t="s">
        <v>1149</v>
      </c>
      <c r="Z201" s="32">
        <v>53.89</v>
      </c>
      <c r="AA201" s="32">
        <v>22.28</v>
      </c>
      <c r="AB201" s="32"/>
      <c r="AE201" s="32"/>
      <c r="AG201" s="3" t="s">
        <v>1359</v>
      </c>
      <c r="AH201" s="32">
        <v>37.159999999999997</v>
      </c>
      <c r="AI201" s="32">
        <v>13.23</v>
      </c>
      <c r="AJ201" s="32"/>
      <c r="AM201" s="32"/>
    </row>
    <row r="202" spans="1:39" x14ac:dyDescent="0.2">
      <c r="A202" s="9" t="s">
        <v>1615</v>
      </c>
      <c r="Q202" s="3" t="s">
        <v>912</v>
      </c>
      <c r="R202" s="32">
        <v>65.08</v>
      </c>
      <c r="S202" s="32">
        <v>45.57</v>
      </c>
      <c r="T202" s="32"/>
      <c r="W202" s="32"/>
      <c r="Y202" s="3" t="s">
        <v>1150</v>
      </c>
      <c r="Z202" s="32">
        <v>64.349999999999994</v>
      </c>
      <c r="AA202" s="32">
        <v>55.07</v>
      </c>
      <c r="AB202" s="32">
        <v>1.1359223300970873</v>
      </c>
      <c r="AC202" s="3">
        <v>0.83162186650558745</v>
      </c>
      <c r="AE202" s="32"/>
      <c r="AG202" s="3" t="s">
        <v>1360</v>
      </c>
      <c r="AH202" s="32">
        <v>51.67</v>
      </c>
      <c r="AI202" s="32">
        <v>64.959999999999994</v>
      </c>
      <c r="AJ202" s="32">
        <v>0.86811155913978488</v>
      </c>
      <c r="AK202" s="3">
        <v>0.78698448732500947</v>
      </c>
      <c r="AM202" s="32"/>
    </row>
    <row r="203" spans="1:39" x14ac:dyDescent="0.2">
      <c r="A203" s="3" t="s">
        <v>189</v>
      </c>
      <c r="B203" s="32">
        <v>45.57</v>
      </c>
      <c r="C203" s="32">
        <v>22.63</v>
      </c>
      <c r="D203" s="32">
        <v>1.0565731509390215</v>
      </c>
      <c r="E203" s="3">
        <v>0.84283054003724389</v>
      </c>
      <c r="F203" s="3">
        <v>1.1986874058074546</v>
      </c>
      <c r="G203" s="32">
        <v>0.9237333043255298</v>
      </c>
      <c r="Q203" s="3" t="s">
        <v>913</v>
      </c>
      <c r="R203" s="32">
        <v>58.94</v>
      </c>
      <c r="S203" s="32">
        <v>55.49</v>
      </c>
      <c r="T203" s="32">
        <f>R203/R205</f>
        <v>0.96464811783960713</v>
      </c>
      <c r="U203" s="3">
        <f>S203/S205</f>
        <v>1.2265694076038904</v>
      </c>
      <c r="W203" s="32"/>
      <c r="Y203" s="3" t="s">
        <v>1151</v>
      </c>
      <c r="Z203" s="32">
        <v>54.77</v>
      </c>
      <c r="AA203" s="32">
        <v>63.73</v>
      </c>
      <c r="AB203" s="32"/>
      <c r="AE203" s="32"/>
      <c r="AG203" s="3" t="s">
        <v>1361</v>
      </c>
      <c r="AH203" s="32">
        <v>62.53</v>
      </c>
      <c r="AI203" s="32">
        <v>49.28</v>
      </c>
      <c r="AJ203" s="32"/>
      <c r="AM203" s="32"/>
    </row>
    <row r="204" spans="1:39" x14ac:dyDescent="0.2">
      <c r="A204" s="3" t="s">
        <v>190</v>
      </c>
      <c r="B204" s="32">
        <v>44.35</v>
      </c>
      <c r="C204" s="32">
        <v>25.82</v>
      </c>
      <c r="Q204" s="3" t="s">
        <v>914</v>
      </c>
      <c r="R204" s="32">
        <v>18.87</v>
      </c>
      <c r="S204" s="32">
        <v>39.520000000000003</v>
      </c>
      <c r="T204" s="32"/>
      <c r="W204" s="32"/>
      <c r="Y204" s="3" t="s">
        <v>1152</v>
      </c>
      <c r="Z204" s="32">
        <v>56.65</v>
      </c>
      <c r="AA204" s="32">
        <v>66.22</v>
      </c>
      <c r="AB204" s="32"/>
      <c r="AE204" s="32"/>
      <c r="AG204" s="3" t="s">
        <v>1362</v>
      </c>
      <c r="AH204" s="32">
        <v>59.52</v>
      </c>
      <c r="AI204" s="32">
        <v>25.51</v>
      </c>
      <c r="AJ204" s="32"/>
      <c r="AM204" s="32"/>
    </row>
    <row r="205" spans="1:39" x14ac:dyDescent="0.2">
      <c r="A205" s="3" t="s">
        <v>191</v>
      </c>
      <c r="B205" s="32">
        <v>43.13</v>
      </c>
      <c r="C205" s="32">
        <v>26.85</v>
      </c>
      <c r="Q205" s="3" t="s">
        <v>915</v>
      </c>
      <c r="R205" s="32">
        <v>61.1</v>
      </c>
      <c r="S205" s="32">
        <v>45.24</v>
      </c>
      <c r="T205" s="32"/>
      <c r="W205" s="32"/>
      <c r="Y205" s="8" t="s">
        <v>1676</v>
      </c>
      <c r="Z205" s="32"/>
      <c r="AA205" s="32"/>
      <c r="AB205" s="32"/>
      <c r="AE205" s="32"/>
      <c r="AG205" s="3" t="s">
        <v>1363</v>
      </c>
      <c r="AH205" s="32">
        <v>37.130000000000003</v>
      </c>
      <c r="AI205" s="32">
        <v>55.5</v>
      </c>
      <c r="AJ205" s="32">
        <v>0.96869292981998445</v>
      </c>
      <c r="AK205" s="3">
        <v>0.75971009106114107</v>
      </c>
      <c r="AM205" s="32"/>
    </row>
    <row r="206" spans="1:39" x14ac:dyDescent="0.2">
      <c r="A206" s="3" t="s">
        <v>192</v>
      </c>
      <c r="B206" s="32">
        <v>57.87</v>
      </c>
      <c r="C206" s="32">
        <v>22.93</v>
      </c>
      <c r="D206" s="32">
        <v>1.3871045062320231</v>
      </c>
      <c r="Q206" s="3" t="s">
        <v>916</v>
      </c>
      <c r="R206" s="32">
        <v>51.79</v>
      </c>
      <c r="S206" s="32">
        <v>46.75</v>
      </c>
      <c r="T206" s="32">
        <f>R206/R208</f>
        <v>0.97057721139430286</v>
      </c>
      <c r="U206" s="3">
        <f>S206/S208</f>
        <v>1.0498540309903435</v>
      </c>
      <c r="W206" s="32"/>
      <c r="Y206" s="3" t="s">
        <v>1153</v>
      </c>
      <c r="Z206" s="32">
        <v>119.82</v>
      </c>
      <c r="AA206" s="32">
        <v>76.41</v>
      </c>
      <c r="AB206" s="32">
        <v>2.0408788962698008</v>
      </c>
      <c r="AC206" s="3">
        <v>1.8760127670022098</v>
      </c>
      <c r="AD206" s="3">
        <f>AVERAGE(AB206:AB221)</f>
        <v>2.956286598969363</v>
      </c>
      <c r="AE206" s="32">
        <f>AVERAGE(AC206:AC221)</f>
        <v>1.3117194281690816</v>
      </c>
      <c r="AG206" s="3" t="s">
        <v>1364</v>
      </c>
      <c r="AH206" s="32">
        <v>63.01</v>
      </c>
      <c r="AI206" s="32">
        <v>57.85</v>
      </c>
      <c r="AJ206" s="32"/>
      <c r="AM206" s="32"/>
    </row>
    <row r="207" spans="1:39" x14ac:dyDescent="0.2">
      <c r="A207" s="3" t="s">
        <v>193</v>
      </c>
      <c r="B207" s="32">
        <v>33.24</v>
      </c>
      <c r="C207" s="32">
        <v>23.39</v>
      </c>
      <c r="Q207" s="3" t="s">
        <v>917</v>
      </c>
      <c r="R207" s="32">
        <v>46.48</v>
      </c>
      <c r="S207" s="32">
        <v>36.81</v>
      </c>
      <c r="T207" s="32"/>
      <c r="W207" s="32"/>
      <c r="Y207" s="3" t="s">
        <v>1154</v>
      </c>
      <c r="Z207" s="32">
        <v>61.59</v>
      </c>
      <c r="AA207" s="32">
        <v>47.62</v>
      </c>
      <c r="AB207" s="32"/>
      <c r="AE207" s="32"/>
      <c r="AG207" s="3" t="s">
        <v>1365</v>
      </c>
      <c r="AH207" s="32">
        <v>38.33</v>
      </c>
      <c r="AI207" s="32">
        <v>25.92</v>
      </c>
      <c r="AJ207" s="32"/>
      <c r="AM207" s="32"/>
    </row>
    <row r="208" spans="1:39" x14ac:dyDescent="0.2">
      <c r="A208" s="3" t="s">
        <v>194</v>
      </c>
      <c r="B208" s="32">
        <v>41.72</v>
      </c>
      <c r="C208" s="32">
        <v>18.420000000000002</v>
      </c>
      <c r="Q208" s="3" t="s">
        <v>918</v>
      </c>
      <c r="R208" s="32">
        <v>53.36</v>
      </c>
      <c r="S208" s="32">
        <v>44.53</v>
      </c>
      <c r="T208" s="32"/>
      <c r="W208" s="32"/>
      <c r="Y208" s="3" t="s">
        <v>1155</v>
      </c>
      <c r="Z208" s="32">
        <v>58.71</v>
      </c>
      <c r="AA208" s="32">
        <v>40.729999999999997</v>
      </c>
      <c r="AB208" s="32"/>
      <c r="AE208" s="32"/>
      <c r="AG208" s="3" t="s">
        <v>1366</v>
      </c>
      <c r="AH208" s="32">
        <v>44.59</v>
      </c>
      <c r="AI208" s="32">
        <v>59.11</v>
      </c>
      <c r="AJ208" s="32">
        <v>1.1749670619235837</v>
      </c>
      <c r="AK208" s="3">
        <v>0.56998533485416325</v>
      </c>
      <c r="AM208" s="32"/>
    </row>
    <row r="209" spans="1:39" x14ac:dyDescent="0.2">
      <c r="A209" s="3" t="s">
        <v>195</v>
      </c>
      <c r="B209" s="32">
        <v>48.32</v>
      </c>
      <c r="C209" s="32">
        <v>15.75</v>
      </c>
      <c r="D209" s="32">
        <v>1.5713821138211381</v>
      </c>
      <c r="Q209" s="3" t="s">
        <v>919</v>
      </c>
      <c r="R209" s="32">
        <v>102.81</v>
      </c>
      <c r="S209" s="32">
        <v>42.94</v>
      </c>
      <c r="T209" s="32">
        <f>R209/R211</f>
        <v>1.6510358117873776</v>
      </c>
      <c r="U209" s="3">
        <f>S209/S211</f>
        <v>0.99976717112921987</v>
      </c>
      <c r="W209" s="32"/>
      <c r="Y209" s="3" t="s">
        <v>1156</v>
      </c>
      <c r="Z209" s="32">
        <v>139.74</v>
      </c>
      <c r="AA209" s="32">
        <v>66.13</v>
      </c>
      <c r="AB209" s="32">
        <v>3.1809697245618032</v>
      </c>
      <c r="AC209" s="3">
        <v>1.0435537320498658</v>
      </c>
      <c r="AE209" s="32"/>
      <c r="AG209" s="3" t="s">
        <v>1367</v>
      </c>
      <c r="AH209" s="32">
        <v>61.24</v>
      </c>
      <c r="AI209" s="32">
        <v>22.97</v>
      </c>
      <c r="AJ209" s="32"/>
      <c r="AM209" s="32"/>
    </row>
    <row r="210" spans="1:39" x14ac:dyDescent="0.2">
      <c r="A210" s="3" t="s">
        <v>196</v>
      </c>
      <c r="B210" s="32">
        <v>36.29</v>
      </c>
      <c r="C210" s="32">
        <v>18.98</v>
      </c>
      <c r="Q210" s="3" t="s">
        <v>920</v>
      </c>
      <c r="R210" s="32">
        <v>29.05</v>
      </c>
      <c r="S210" s="32">
        <v>33.31</v>
      </c>
      <c r="T210" s="32"/>
      <c r="W210" s="32"/>
      <c r="Y210" s="3" t="s">
        <v>1157</v>
      </c>
      <c r="Z210" s="32">
        <v>28.77</v>
      </c>
      <c r="AA210" s="32">
        <v>61.08</v>
      </c>
      <c r="AB210" s="32"/>
      <c r="AE210" s="32"/>
      <c r="AG210" s="3" t="s">
        <v>1368</v>
      </c>
      <c r="AH210" s="32">
        <v>37.950000000000003</v>
      </c>
      <c r="AI210" s="32">
        <v>17.95</v>
      </c>
      <c r="AJ210" s="32"/>
      <c r="AM210" s="32"/>
    </row>
    <row r="211" spans="1:39" x14ac:dyDescent="0.2">
      <c r="A211" s="3" t="s">
        <v>197</v>
      </c>
      <c r="B211" s="32">
        <v>30.75</v>
      </c>
      <c r="C211" s="32">
        <v>24.71</v>
      </c>
      <c r="Q211" s="3" t="s">
        <v>921</v>
      </c>
      <c r="R211" s="32">
        <v>62.27</v>
      </c>
      <c r="S211" s="32">
        <v>42.95</v>
      </c>
      <c r="T211" s="32"/>
      <c r="W211" s="32"/>
      <c r="Y211" s="3" t="s">
        <v>1158</v>
      </c>
      <c r="Z211" s="32">
        <v>43.93</v>
      </c>
      <c r="AA211" s="32">
        <v>63.37</v>
      </c>
      <c r="AB211" s="32"/>
      <c r="AE211" s="32"/>
      <c r="AG211" s="3" t="s">
        <v>1369</v>
      </c>
      <c r="AH211" s="32">
        <v>73.55</v>
      </c>
      <c r="AI211" s="32">
        <v>45.51</v>
      </c>
      <c r="AJ211" s="32">
        <v>1.681142857142857</v>
      </c>
      <c r="AK211" s="3">
        <v>1.139344262295082</v>
      </c>
      <c r="AM211" s="32"/>
    </row>
    <row r="212" spans="1:39" x14ac:dyDescent="0.2">
      <c r="A212" s="3" t="s">
        <v>198</v>
      </c>
      <c r="B212" s="32">
        <v>44.17</v>
      </c>
      <c r="C212" s="32">
        <v>17.59</v>
      </c>
      <c r="D212" s="32">
        <v>0.79916772209155051</v>
      </c>
      <c r="Q212" s="3" t="s">
        <v>922</v>
      </c>
      <c r="R212" s="32">
        <v>68.27</v>
      </c>
      <c r="S212" s="32">
        <v>43.93</v>
      </c>
      <c r="T212" s="32">
        <f>R212/R214</f>
        <v>1.3339194998046111</v>
      </c>
      <c r="U212" s="3">
        <f>S212/S214</f>
        <v>0.82435729029836746</v>
      </c>
      <c r="W212" s="32"/>
      <c r="Y212" s="3" t="s">
        <v>1159</v>
      </c>
      <c r="Z212" s="32">
        <v>100.79</v>
      </c>
      <c r="AA212" s="32">
        <v>65.040000000000006</v>
      </c>
      <c r="AB212" s="32">
        <v>1.5758286429018138</v>
      </c>
      <c r="AC212" s="3">
        <v>1.5582175371346432</v>
      </c>
      <c r="AE212" s="32"/>
      <c r="AG212" s="3" t="s">
        <v>1370</v>
      </c>
      <c r="AH212" s="32">
        <v>60.11</v>
      </c>
      <c r="AI212" s="32">
        <v>30.76</v>
      </c>
      <c r="AJ212" s="32"/>
      <c r="AM212" s="32"/>
    </row>
    <row r="213" spans="1:39" x14ac:dyDescent="0.2">
      <c r="A213" s="3" t="s">
        <v>199</v>
      </c>
      <c r="B213" s="32">
        <v>41.46</v>
      </c>
      <c r="C213" s="32">
        <v>21.67</v>
      </c>
      <c r="E213" s="3">
        <v>1.0046360686138156</v>
      </c>
      <c r="Q213" s="3" t="s">
        <v>923</v>
      </c>
      <c r="R213" s="32">
        <v>45.6</v>
      </c>
      <c r="S213" s="32">
        <v>35.17</v>
      </c>
      <c r="T213" s="32"/>
      <c r="W213" s="32"/>
      <c r="Y213" s="3" t="s">
        <v>1160</v>
      </c>
      <c r="Z213" s="32">
        <v>60.09</v>
      </c>
      <c r="AA213" s="32">
        <v>51.02</v>
      </c>
      <c r="AB213" s="32"/>
      <c r="AE213" s="32"/>
      <c r="AG213" s="3" t="s">
        <v>1371</v>
      </c>
      <c r="AH213" s="32">
        <v>43.75</v>
      </c>
      <c r="AI213" s="32">
        <v>20.83</v>
      </c>
      <c r="AJ213" s="32"/>
      <c r="AM213" s="32"/>
    </row>
    <row r="214" spans="1:39" x14ac:dyDescent="0.2">
      <c r="A214" s="3" t="s">
        <v>200</v>
      </c>
      <c r="B214" s="32">
        <v>55.27</v>
      </c>
      <c r="C214" s="32">
        <v>27.89</v>
      </c>
      <c r="Q214" s="3" t="s">
        <v>924</v>
      </c>
      <c r="R214" s="32">
        <v>51.18</v>
      </c>
      <c r="S214" s="32">
        <v>53.29</v>
      </c>
      <c r="T214" s="32"/>
      <c r="W214" s="32"/>
      <c r="Y214" s="3" t="s">
        <v>1161</v>
      </c>
      <c r="Z214" s="32">
        <v>63.96</v>
      </c>
      <c r="AA214" s="32">
        <v>41.74</v>
      </c>
      <c r="AB214" s="32"/>
      <c r="AE214" s="32"/>
      <c r="AG214" s="3" t="s">
        <v>9</v>
      </c>
      <c r="AH214" s="32"/>
      <c r="AI214" s="32">
        <v>27.21</v>
      </c>
      <c r="AJ214" s="32"/>
      <c r="AM214" s="32"/>
    </row>
    <row r="215" spans="1:39" x14ac:dyDescent="0.2">
      <c r="A215" s="3" t="s">
        <v>201</v>
      </c>
      <c r="B215" s="32">
        <v>57.58</v>
      </c>
      <c r="C215" s="32">
        <v>21.57</v>
      </c>
      <c r="D215" s="32">
        <v>1.1350285826926869</v>
      </c>
      <c r="Q215" s="3" t="s">
        <v>925</v>
      </c>
      <c r="R215" s="32">
        <v>52.17</v>
      </c>
      <c r="S215" s="32"/>
      <c r="T215" s="32">
        <f>R215/R217</f>
        <v>1.1212121212121213</v>
      </c>
      <c r="W215" s="32"/>
      <c r="Y215" s="3" t="s">
        <v>1162</v>
      </c>
      <c r="Z215" s="32">
        <v>119.18</v>
      </c>
      <c r="AA215" s="32">
        <v>71.069999999999993</v>
      </c>
      <c r="AB215" s="32">
        <v>0.95062614660604616</v>
      </c>
      <c r="AC215" s="3">
        <v>0.95344781325462824</v>
      </c>
      <c r="AE215" s="32"/>
      <c r="AG215" s="3" t="s">
        <v>10</v>
      </c>
      <c r="AH215" s="32"/>
      <c r="AI215" s="32">
        <v>15.56</v>
      </c>
      <c r="AJ215" s="32"/>
      <c r="AM215" s="32"/>
    </row>
    <row r="216" spans="1:39" x14ac:dyDescent="0.2">
      <c r="A216" s="3" t="s">
        <v>202</v>
      </c>
      <c r="B216" s="32">
        <v>35.130000000000003</v>
      </c>
      <c r="Q216" s="3" t="s">
        <v>926</v>
      </c>
      <c r="R216" s="32">
        <v>35.229999999999997</v>
      </c>
      <c r="S216" s="32"/>
      <c r="T216" s="32"/>
      <c r="W216" s="32"/>
      <c r="Y216" s="3" t="s">
        <v>1163</v>
      </c>
      <c r="Z216" s="32">
        <v>32.9</v>
      </c>
      <c r="AA216" s="32">
        <v>50.23</v>
      </c>
      <c r="AB216" s="32"/>
      <c r="AE216" s="32"/>
      <c r="AG216" s="3" t="s">
        <v>11</v>
      </c>
      <c r="AH216" s="32"/>
      <c r="AI216" s="32">
        <v>10.5</v>
      </c>
      <c r="AJ216" s="32"/>
      <c r="AM216" s="32"/>
    </row>
    <row r="217" spans="1:39" x14ac:dyDescent="0.2">
      <c r="A217" s="3" t="s">
        <v>203</v>
      </c>
      <c r="B217" s="32">
        <v>50.73</v>
      </c>
      <c r="Q217" s="3" t="s">
        <v>927</v>
      </c>
      <c r="R217" s="32">
        <v>46.53</v>
      </c>
      <c r="S217" s="32"/>
      <c r="T217" s="32"/>
      <c r="W217" s="32"/>
      <c r="Y217" s="3" t="s">
        <v>1164</v>
      </c>
      <c r="Z217" s="32">
        <v>125.37</v>
      </c>
      <c r="AA217" s="32">
        <v>74.540000000000006</v>
      </c>
      <c r="AB217" s="32"/>
      <c r="AE217" s="32"/>
      <c r="AG217" s="8" t="s">
        <v>1690</v>
      </c>
      <c r="AH217" s="32"/>
      <c r="AI217" s="32"/>
      <c r="AJ217" s="32"/>
      <c r="AM217" s="32"/>
    </row>
    <row r="218" spans="1:39" x14ac:dyDescent="0.2">
      <c r="A218" s="3" t="s">
        <v>204</v>
      </c>
      <c r="B218" s="32">
        <v>47.49</v>
      </c>
      <c r="D218" s="32">
        <v>1.2428683590683067</v>
      </c>
      <c r="Q218" s="3" t="s">
        <v>928</v>
      </c>
      <c r="R218" s="32">
        <v>53.09</v>
      </c>
      <c r="S218" s="32"/>
      <c r="T218" s="32">
        <f>R218/R220</f>
        <v>0.77719221197482069</v>
      </c>
      <c r="W218" s="32"/>
      <c r="Y218" s="3" t="s">
        <v>1165</v>
      </c>
      <c r="Z218" s="32">
        <v>144.69</v>
      </c>
      <c r="AA218" s="32">
        <v>61.06</v>
      </c>
      <c r="AB218" s="32">
        <v>4.9432866416125725</v>
      </c>
      <c r="AC218" s="3">
        <v>1.0319418624302856</v>
      </c>
      <c r="AE218" s="32"/>
      <c r="AG218" s="3" t="s">
        <v>1372</v>
      </c>
      <c r="AH218" s="32">
        <v>30.17</v>
      </c>
      <c r="AI218" s="32">
        <v>47.95</v>
      </c>
      <c r="AJ218" s="32">
        <v>0.90873493975903608</v>
      </c>
      <c r="AK218" s="3">
        <v>1.3395986791973584</v>
      </c>
      <c r="AL218" s="3">
        <v>1.4870774557345487</v>
      </c>
      <c r="AM218" s="32">
        <v>1.2754113272693643</v>
      </c>
    </row>
    <row r="219" spans="1:39" x14ac:dyDescent="0.2">
      <c r="A219" s="3" t="s">
        <v>205</v>
      </c>
      <c r="B219" s="32">
        <v>38.06</v>
      </c>
      <c r="Q219" s="3" t="s">
        <v>929</v>
      </c>
      <c r="R219" s="32">
        <v>64.06</v>
      </c>
      <c r="S219" s="32"/>
      <c r="T219" s="32"/>
      <c r="W219" s="32"/>
      <c r="Y219" s="3" t="s">
        <v>1166</v>
      </c>
      <c r="Z219" s="32">
        <v>58.4</v>
      </c>
      <c r="AA219" s="32">
        <v>59.07</v>
      </c>
      <c r="AB219" s="32"/>
      <c r="AE219" s="32"/>
      <c r="AG219" s="3" t="s">
        <v>1373</v>
      </c>
      <c r="AH219" s="32">
        <v>26.37</v>
      </c>
      <c r="AI219" s="32">
        <v>9.27</v>
      </c>
      <c r="AJ219" s="32"/>
      <c r="AM219" s="32"/>
    </row>
    <row r="220" spans="1:39" x14ac:dyDescent="0.2">
      <c r="A220" s="3" t="s">
        <v>206</v>
      </c>
      <c r="B220" s="32">
        <v>38.21</v>
      </c>
      <c r="Q220" s="3" t="s">
        <v>930</v>
      </c>
      <c r="R220" s="32">
        <v>68.31</v>
      </c>
      <c r="S220" s="32"/>
      <c r="T220" s="32"/>
      <c r="W220" s="32"/>
      <c r="Y220" s="3" t="s">
        <v>1167</v>
      </c>
      <c r="Z220" s="32">
        <v>29.27</v>
      </c>
      <c r="AA220" s="32">
        <v>59.17</v>
      </c>
      <c r="AB220" s="32"/>
      <c r="AE220" s="32"/>
      <c r="AG220" s="3" t="s">
        <v>1374</v>
      </c>
      <c r="AH220" s="32">
        <v>33.200000000000003</v>
      </c>
      <c r="AI220" s="32">
        <v>17.5</v>
      </c>
      <c r="AJ220" s="32"/>
      <c r="AM220" s="32"/>
    </row>
    <row r="221" spans="1:39" x14ac:dyDescent="0.2">
      <c r="A221" s="8" t="s">
        <v>1616</v>
      </c>
      <c r="Q221" s="8" t="s">
        <v>1661</v>
      </c>
      <c r="R221" s="32"/>
      <c r="S221" s="32"/>
      <c r="T221" s="32"/>
      <c r="W221" s="32"/>
      <c r="Y221" s="3" t="s">
        <v>1168</v>
      </c>
      <c r="Z221" s="32">
        <v>159.71</v>
      </c>
      <c r="AA221" s="32">
        <v>76.83</v>
      </c>
      <c r="AB221" s="32">
        <v>5.0461295418641399</v>
      </c>
      <c r="AC221" s="3">
        <v>1.407142857142857</v>
      </c>
      <c r="AE221" s="32"/>
      <c r="AG221" s="3" t="s">
        <v>1375</v>
      </c>
      <c r="AH221" s="32">
        <v>27.56</v>
      </c>
      <c r="AI221" s="32">
        <v>6.79</v>
      </c>
      <c r="AJ221" s="32">
        <v>0.83388804841149777</v>
      </c>
      <c r="AK221" s="3">
        <v>1.148498560263266</v>
      </c>
      <c r="AM221" s="32"/>
    </row>
    <row r="222" spans="1:39" x14ac:dyDescent="0.2">
      <c r="A222" s="3" t="s">
        <v>207</v>
      </c>
      <c r="B222" s="32">
        <v>56.16</v>
      </c>
      <c r="C222" s="32">
        <v>41.79</v>
      </c>
      <c r="D222" s="32">
        <v>1.0244436337103247</v>
      </c>
      <c r="E222" s="3">
        <v>1.185531914893617</v>
      </c>
      <c r="F222" s="3">
        <v>1.4367176213195636</v>
      </c>
      <c r="G222" s="32">
        <v>1.1541993951577374</v>
      </c>
      <c r="Q222" s="3" t="s">
        <v>931</v>
      </c>
      <c r="R222" s="32">
        <v>55.35</v>
      </c>
      <c r="S222" s="32">
        <v>40.81</v>
      </c>
      <c r="T222" s="32">
        <f>R222/R224</f>
        <v>1.0825347154312537</v>
      </c>
      <c r="U222" s="3">
        <f>S222/S224</f>
        <v>1.0151741293532339</v>
      </c>
      <c r="V222" s="3">
        <f>AVERAGE(T222:T231)</f>
        <v>0.97197162084245858</v>
      </c>
      <c r="W222" s="32">
        <f>AVERAGE(U222:U233)</f>
        <v>0.96689827249643368</v>
      </c>
      <c r="Y222" s="3" t="s">
        <v>1169</v>
      </c>
      <c r="Z222" s="32">
        <v>23.43</v>
      </c>
      <c r="AA222" s="32">
        <v>62.12</v>
      </c>
      <c r="AB222" s="32"/>
      <c r="AE222" s="32"/>
      <c r="AG222" s="3" t="s">
        <v>1376</v>
      </c>
      <c r="AH222" s="32">
        <v>29.16</v>
      </c>
      <c r="AI222" s="32">
        <v>7.48</v>
      </c>
      <c r="AJ222" s="32"/>
      <c r="AM222" s="32"/>
    </row>
    <row r="223" spans="1:39" x14ac:dyDescent="0.2">
      <c r="A223" s="3" t="s">
        <v>208</v>
      </c>
      <c r="B223" s="32">
        <v>41.41</v>
      </c>
      <c r="C223" s="32">
        <v>37.119999999999997</v>
      </c>
      <c r="Q223" s="3" t="s">
        <v>932</v>
      </c>
      <c r="R223" s="32">
        <v>49.45</v>
      </c>
      <c r="S223" s="32">
        <v>35.369999999999997</v>
      </c>
      <c r="T223" s="32"/>
      <c r="W223" s="32"/>
      <c r="Y223" s="3" t="s">
        <v>1170</v>
      </c>
      <c r="Z223" s="32">
        <v>31.65</v>
      </c>
      <c r="AA223" s="32">
        <v>54.6</v>
      </c>
      <c r="AB223" s="32"/>
      <c r="AE223" s="32"/>
      <c r="AG223" s="3" t="s">
        <v>1377</v>
      </c>
      <c r="AH223" s="32">
        <v>33.049999999999997</v>
      </c>
      <c r="AI223" s="32">
        <v>21.44</v>
      </c>
      <c r="AJ223" s="32"/>
      <c r="AM223" s="32"/>
    </row>
    <row r="224" spans="1:39" x14ac:dyDescent="0.2">
      <c r="A224" s="3" t="s">
        <v>209</v>
      </c>
      <c r="B224" s="32">
        <v>54.82</v>
      </c>
      <c r="C224" s="32">
        <v>35.25</v>
      </c>
      <c r="Q224" s="3" t="s">
        <v>933</v>
      </c>
      <c r="R224" s="32">
        <v>51.13</v>
      </c>
      <c r="S224" s="32">
        <v>40.200000000000003</v>
      </c>
      <c r="T224" s="32"/>
      <c r="W224" s="32"/>
      <c r="Y224" s="8" t="s">
        <v>1677</v>
      </c>
      <c r="Z224" s="32"/>
      <c r="AA224" s="32"/>
      <c r="AB224" s="32"/>
      <c r="AE224" s="32"/>
      <c r="AG224" s="3" t="s">
        <v>1378</v>
      </c>
      <c r="AH224" s="32">
        <v>33.57</v>
      </c>
      <c r="AI224" s="32">
        <v>55.42</v>
      </c>
      <c r="AJ224" s="32">
        <v>1.1391245334238209</v>
      </c>
      <c r="AK224" s="3">
        <v>1.5430336913344123</v>
      </c>
      <c r="AM224" s="32"/>
    </row>
    <row r="225" spans="1:39" x14ac:dyDescent="0.2">
      <c r="A225" s="3" t="s">
        <v>210</v>
      </c>
      <c r="B225" s="32">
        <v>69.94</v>
      </c>
      <c r="C225" s="32">
        <v>45.85</v>
      </c>
      <c r="D225" s="32">
        <v>1.4931682322801023</v>
      </c>
      <c r="E225" s="3">
        <v>1.2886453063518832</v>
      </c>
      <c r="Q225" s="3" t="s">
        <v>934</v>
      </c>
      <c r="R225" s="32">
        <v>65.98</v>
      </c>
      <c r="S225" s="32">
        <v>38.85</v>
      </c>
      <c r="T225" s="32">
        <f>R225/R227</f>
        <v>1.1096535486041037</v>
      </c>
      <c r="U225" s="3">
        <f>S225/S227</f>
        <v>0.91974431818181812</v>
      </c>
      <c r="W225" s="32"/>
      <c r="Y225" s="3" t="s">
        <v>1171</v>
      </c>
      <c r="Z225" s="32">
        <v>63.66</v>
      </c>
      <c r="AA225" s="32">
        <v>83.06</v>
      </c>
      <c r="AB225" s="32">
        <v>0.74560787069571333</v>
      </c>
      <c r="AC225" s="3">
        <v>1.3864129527624771</v>
      </c>
      <c r="AD225" s="3">
        <f>AVERAGE(AB225:AB237)</f>
        <v>1.3857666537438564</v>
      </c>
      <c r="AE225" s="32">
        <f>AVERAGE(AC225:AC237)</f>
        <v>1.3492673559430819</v>
      </c>
      <c r="AG225" s="3" t="s">
        <v>1379</v>
      </c>
      <c r="AH225" s="32">
        <v>21.64</v>
      </c>
      <c r="AI225" s="32">
        <v>14.53</v>
      </c>
      <c r="AJ225" s="32"/>
      <c r="AM225" s="32"/>
    </row>
    <row r="226" spans="1:39" x14ac:dyDescent="0.2">
      <c r="A226" s="3" t="s">
        <v>211</v>
      </c>
      <c r="B226" s="32">
        <v>36.19</v>
      </c>
      <c r="C226" s="32">
        <v>38.85</v>
      </c>
      <c r="Q226" s="3" t="s">
        <v>935</v>
      </c>
      <c r="R226" s="32">
        <v>33.36</v>
      </c>
      <c r="S226" s="32">
        <v>32.11</v>
      </c>
      <c r="T226" s="32"/>
      <c r="W226" s="32"/>
      <c r="Y226" s="3" t="s">
        <v>1172</v>
      </c>
      <c r="Z226" s="32">
        <v>72.8</v>
      </c>
      <c r="AA226" s="32">
        <v>61.12</v>
      </c>
      <c r="AB226" s="32"/>
      <c r="AE226" s="32"/>
      <c r="AG226" s="3" t="s">
        <v>1380</v>
      </c>
      <c r="AH226" s="32">
        <v>29.47</v>
      </c>
      <c r="AI226" s="32">
        <v>26.18</v>
      </c>
      <c r="AJ226" s="32"/>
      <c r="AM226" s="32"/>
    </row>
    <row r="227" spans="1:39" x14ac:dyDescent="0.2">
      <c r="A227" s="3" t="s">
        <v>212</v>
      </c>
      <c r="B227" s="32">
        <v>46.84</v>
      </c>
      <c r="C227" s="32">
        <v>35.58</v>
      </c>
      <c r="Q227" s="3" t="s">
        <v>936</v>
      </c>
      <c r="R227" s="32">
        <v>59.46</v>
      </c>
      <c r="S227" s="32">
        <v>42.24</v>
      </c>
      <c r="T227" s="32"/>
      <c r="W227" s="32"/>
      <c r="Y227" s="3" t="s">
        <v>1173</v>
      </c>
      <c r="Z227" s="32">
        <v>85.38</v>
      </c>
      <c r="AA227" s="32">
        <v>59.91</v>
      </c>
      <c r="AB227" s="32"/>
      <c r="AE227" s="32"/>
      <c r="AG227" s="3" t="s">
        <v>1381</v>
      </c>
      <c r="AH227" s="32">
        <v>49.71</v>
      </c>
      <c r="AI227" s="32">
        <v>36.770000000000003</v>
      </c>
      <c r="AJ227" s="32">
        <v>1.210372534696859</v>
      </c>
      <c r="AK227" s="3">
        <v>1.3123454013941984</v>
      </c>
      <c r="AM227" s="32"/>
    </row>
    <row r="228" spans="1:39" x14ac:dyDescent="0.2">
      <c r="A228" s="3" t="s">
        <v>213</v>
      </c>
      <c r="B228" s="32">
        <v>61.02</v>
      </c>
      <c r="C228" s="32">
        <v>33.06</v>
      </c>
      <c r="D228" s="32">
        <v>1.9947695325269696</v>
      </c>
      <c r="E228" s="3">
        <v>0.86071335589690201</v>
      </c>
      <c r="Q228" s="3" t="s">
        <v>937</v>
      </c>
      <c r="R228" s="32">
        <v>38.119999999999997</v>
      </c>
      <c r="S228" s="32">
        <v>45.13</v>
      </c>
      <c r="T228" s="32">
        <f>R228/R230</f>
        <v>0.53902714932126694</v>
      </c>
      <c r="U228" s="3">
        <f>S228/S230</f>
        <v>0.88403525954946138</v>
      </c>
      <c r="W228" s="32"/>
      <c r="Y228" s="3" t="s">
        <v>1174</v>
      </c>
      <c r="Z228" s="32">
        <v>50.01</v>
      </c>
      <c r="AA228" s="32">
        <v>60.28</v>
      </c>
      <c r="AB228" s="32">
        <v>0.56655715418602015</v>
      </c>
      <c r="AC228" s="3">
        <v>1.2896876337184424</v>
      </c>
      <c r="AE228" s="32"/>
      <c r="AG228" s="3" t="s">
        <v>1382</v>
      </c>
      <c r="AH228" s="32">
        <v>28.48</v>
      </c>
      <c r="AI228" s="32">
        <v>24.59</v>
      </c>
      <c r="AJ228" s="32"/>
      <c r="AM228" s="32"/>
    </row>
    <row r="229" spans="1:39" x14ac:dyDescent="0.2">
      <c r="A229" s="3" t="s">
        <v>214</v>
      </c>
      <c r="B229" s="32">
        <v>30.26</v>
      </c>
      <c r="C229" s="32">
        <v>32.299999999999997</v>
      </c>
      <c r="Q229" s="3" t="s">
        <v>938</v>
      </c>
      <c r="R229" s="32">
        <v>37.36</v>
      </c>
      <c r="S229" s="32">
        <v>43.96</v>
      </c>
      <c r="T229" s="32"/>
      <c r="W229" s="32"/>
      <c r="Y229" s="3" t="s">
        <v>1175</v>
      </c>
      <c r="Z229" s="32">
        <v>77.900000000000006</v>
      </c>
      <c r="AA229" s="32">
        <v>60.09</v>
      </c>
      <c r="AB229" s="32"/>
      <c r="AE229" s="32"/>
      <c r="AG229" s="3" t="s">
        <v>1383</v>
      </c>
      <c r="AH229" s="32">
        <v>41.07</v>
      </c>
      <c r="AI229" s="32">
        <v>22.55</v>
      </c>
      <c r="AJ229" s="32"/>
      <c r="AM229" s="32"/>
    </row>
    <row r="230" spans="1:39" x14ac:dyDescent="0.2">
      <c r="A230" s="3" t="s">
        <v>215</v>
      </c>
      <c r="B230" s="32">
        <v>30.59</v>
      </c>
      <c r="C230" s="32">
        <v>38.409999999999997</v>
      </c>
      <c r="Q230" s="3" t="s">
        <v>939</v>
      </c>
      <c r="R230" s="32">
        <v>70.72</v>
      </c>
      <c r="S230" s="32">
        <v>51.05</v>
      </c>
      <c r="T230" s="32"/>
      <c r="W230" s="32"/>
      <c r="Y230" s="3" t="s">
        <v>1176</v>
      </c>
      <c r="Z230" s="32">
        <v>88.27</v>
      </c>
      <c r="AA230" s="32">
        <v>46.74</v>
      </c>
      <c r="AB230" s="32"/>
      <c r="AE230" s="32"/>
      <c r="AG230" s="3" t="s">
        <v>1384</v>
      </c>
      <c r="AH230" s="32">
        <v>54.5</v>
      </c>
      <c r="AI230" s="32">
        <v>10.83</v>
      </c>
      <c r="AJ230" s="32">
        <v>3.5435630689206761</v>
      </c>
      <c r="AK230" s="3">
        <v>1.0826709062003179</v>
      </c>
      <c r="AM230" s="32"/>
    </row>
    <row r="231" spans="1:39" x14ac:dyDescent="0.2">
      <c r="A231" s="3" t="s">
        <v>216</v>
      </c>
      <c r="B231" s="32">
        <v>31.33</v>
      </c>
      <c r="C231" s="32">
        <v>36.770000000000003</v>
      </c>
      <c r="D231" s="32">
        <v>1.0792283844299</v>
      </c>
      <c r="E231" s="3">
        <v>1.2240346205059922</v>
      </c>
      <c r="Q231" s="3" t="s">
        <v>940</v>
      </c>
      <c r="R231" s="32">
        <v>43.78</v>
      </c>
      <c r="S231" s="32">
        <v>48.94</v>
      </c>
      <c r="T231" s="32">
        <f>R231/R233</f>
        <v>1.1566710700132101</v>
      </c>
      <c r="U231" s="3">
        <f>S231/S233</f>
        <v>1.0486393829012213</v>
      </c>
      <c r="W231" s="32"/>
      <c r="Y231" s="3" t="s">
        <v>1177</v>
      </c>
      <c r="Z231" s="32">
        <v>54.79</v>
      </c>
      <c r="AA231" s="32">
        <v>62.08</v>
      </c>
      <c r="AB231" s="32">
        <v>3.7373806275579806</v>
      </c>
      <c r="AC231" s="3">
        <v>1.1851851851851851</v>
      </c>
      <c r="AE231" s="32"/>
      <c r="AG231" s="3" t="s">
        <v>1385</v>
      </c>
      <c r="AH231" s="32">
        <v>15.32</v>
      </c>
      <c r="AI231" s="32">
        <v>7.02</v>
      </c>
      <c r="AJ231" s="32"/>
      <c r="AM231" s="32"/>
    </row>
    <row r="232" spans="1:39" x14ac:dyDescent="0.2">
      <c r="A232" s="3" t="s">
        <v>217</v>
      </c>
      <c r="B232" s="32">
        <v>22.21</v>
      </c>
      <c r="C232" s="32">
        <v>20.54</v>
      </c>
      <c r="Q232" s="3" t="s">
        <v>941</v>
      </c>
      <c r="R232" s="32">
        <v>44.17</v>
      </c>
      <c r="S232" s="32">
        <v>37.36</v>
      </c>
      <c r="T232" s="32"/>
      <c r="W232" s="32"/>
      <c r="Y232" s="3" t="s">
        <v>1178</v>
      </c>
      <c r="Z232" s="32">
        <v>22.96</v>
      </c>
      <c r="AA232" s="32">
        <v>63.97</v>
      </c>
      <c r="AB232" s="32"/>
      <c r="AE232" s="32"/>
      <c r="AG232" s="3" t="s">
        <v>1386</v>
      </c>
      <c r="AH232" s="32">
        <v>15.38</v>
      </c>
      <c r="AI232" s="32">
        <v>22.92</v>
      </c>
      <c r="AJ232" s="32"/>
      <c r="AM232" s="32"/>
    </row>
    <row r="233" spans="1:39" x14ac:dyDescent="0.2">
      <c r="A233" s="3" t="s">
        <v>218</v>
      </c>
      <c r="B233" s="32">
        <v>29.03</v>
      </c>
      <c r="C233" s="32">
        <v>30.04</v>
      </c>
      <c r="Q233" s="3" t="s">
        <v>942</v>
      </c>
      <c r="R233" s="32">
        <v>37.85</v>
      </c>
      <c r="S233" s="32">
        <v>46.67</v>
      </c>
      <c r="T233" s="32"/>
      <c r="W233" s="32"/>
      <c r="Y233" s="3" t="s">
        <v>1179</v>
      </c>
      <c r="Z233" s="32">
        <v>14.66</v>
      </c>
      <c r="AA233" s="32">
        <v>52.38</v>
      </c>
      <c r="AB233" s="32"/>
      <c r="AE233" s="32"/>
      <c r="AG233" s="3" t="s">
        <v>1387</v>
      </c>
      <c r="AH233" s="32">
        <v>22.39</v>
      </c>
      <c r="AI233" s="32">
        <v>97.77</v>
      </c>
      <c r="AJ233" s="32">
        <v>1.2867816091954025</v>
      </c>
      <c r="AK233" s="3">
        <v>1.2263207252266333</v>
      </c>
      <c r="AM233" s="32"/>
    </row>
    <row r="234" spans="1:39" x14ac:dyDescent="0.2">
      <c r="A234" s="3" t="s">
        <v>219</v>
      </c>
      <c r="B234" s="32">
        <v>37.700000000000003</v>
      </c>
      <c r="C234" s="32">
        <v>29.72</v>
      </c>
      <c r="D234" s="32">
        <v>1.5649647156496473</v>
      </c>
      <c r="E234" s="3">
        <v>1.2120717781402937</v>
      </c>
      <c r="Q234" s="8" t="s">
        <v>1662</v>
      </c>
      <c r="R234" s="32"/>
      <c r="S234" s="32"/>
      <c r="T234" s="32"/>
      <c r="W234" s="32"/>
      <c r="Y234" s="3" t="s">
        <v>1180</v>
      </c>
      <c r="Z234" s="32">
        <v>81.36</v>
      </c>
      <c r="AA234" s="32">
        <v>41.74</v>
      </c>
      <c r="AB234" s="32">
        <v>1.3841442667574004</v>
      </c>
      <c r="AC234" s="3">
        <v>1.4594405594405595</v>
      </c>
      <c r="AE234" s="32"/>
      <c r="AG234" s="3" t="s">
        <v>1388</v>
      </c>
      <c r="AH234" s="32">
        <v>25.94</v>
      </c>
      <c r="AI234" s="32">
        <v>19.670000000000002</v>
      </c>
      <c r="AJ234" s="32"/>
      <c r="AM234" s="32"/>
    </row>
    <row r="235" spans="1:39" x14ac:dyDescent="0.2">
      <c r="A235" s="3" t="s">
        <v>220</v>
      </c>
      <c r="B235" s="32">
        <v>22.6</v>
      </c>
      <c r="C235" s="32">
        <v>31.12</v>
      </c>
      <c r="Q235" s="3" t="s">
        <v>943</v>
      </c>
      <c r="R235" s="32">
        <v>66.22</v>
      </c>
      <c r="S235" s="32">
        <v>47.22</v>
      </c>
      <c r="T235" s="32">
        <f>R235/R237</f>
        <v>1.5392840539284052</v>
      </c>
      <c r="U235" s="3">
        <f>S235/S237</f>
        <v>1.3105745212323063</v>
      </c>
      <c r="V235" s="3">
        <f>AVERAGE(T235:T241)</f>
        <v>1.21939480384415</v>
      </c>
      <c r="W235" s="32">
        <f>AVERAGE(U235:U241)</f>
        <v>1.631798659769695</v>
      </c>
      <c r="Y235" s="3" t="s">
        <v>1181</v>
      </c>
      <c r="Z235" s="32">
        <v>72.41</v>
      </c>
      <c r="AA235" s="32">
        <v>36.92</v>
      </c>
      <c r="AB235" s="32"/>
      <c r="AE235" s="32"/>
      <c r="AG235" s="3" t="s">
        <v>1389</v>
      </c>
      <c r="AH235" s="32">
        <v>17.399999999999999</v>
      </c>
      <c r="AI235" s="32">
        <v>24.7</v>
      </c>
      <c r="AJ235" s="32"/>
      <c r="AM235" s="32"/>
    </row>
    <row r="236" spans="1:39" x14ac:dyDescent="0.2">
      <c r="A236" s="3" t="s">
        <v>221</v>
      </c>
      <c r="B236" s="32">
        <v>24.09</v>
      </c>
      <c r="C236" s="32">
        <v>24.52</v>
      </c>
      <c r="Q236" s="3" t="s">
        <v>944</v>
      </c>
      <c r="R236" s="32">
        <v>18.440000000000001</v>
      </c>
      <c r="S236" s="32">
        <v>39.26</v>
      </c>
      <c r="T236" s="32"/>
      <c r="W236" s="32"/>
      <c r="Y236" s="3" t="s">
        <v>1182</v>
      </c>
      <c r="Z236" s="32">
        <v>58.78</v>
      </c>
      <c r="AA236" s="32">
        <v>28.6</v>
      </c>
      <c r="AB236" s="32"/>
      <c r="AE236" s="32"/>
      <c r="AG236" s="8" t="s">
        <v>1691</v>
      </c>
      <c r="AH236" s="32"/>
      <c r="AI236" s="32"/>
      <c r="AJ236" s="32"/>
      <c r="AM236" s="32"/>
    </row>
    <row r="237" spans="1:39" x14ac:dyDescent="0.2">
      <c r="A237" s="3" t="s">
        <v>222</v>
      </c>
      <c r="B237" s="32">
        <v>57.51</v>
      </c>
      <c r="D237" s="32">
        <v>1.4637312293204376</v>
      </c>
      <c r="Q237" s="3" t="s">
        <v>945</v>
      </c>
      <c r="R237" s="32">
        <v>43.02</v>
      </c>
      <c r="S237" s="32">
        <v>36.03</v>
      </c>
      <c r="T237" s="32"/>
      <c r="W237" s="32"/>
      <c r="Y237" s="3" t="s">
        <v>1183</v>
      </c>
      <c r="Z237" s="32">
        <v>63.21</v>
      </c>
      <c r="AA237" s="32">
        <v>50.21</v>
      </c>
      <c r="AB237" s="32">
        <v>0.49514334952216826</v>
      </c>
      <c r="AC237" s="3">
        <v>1.4256104486087451</v>
      </c>
      <c r="AE237" s="32"/>
      <c r="AG237" s="3" t="s">
        <v>1390</v>
      </c>
      <c r="AH237" s="32">
        <v>35.18</v>
      </c>
      <c r="AI237" s="32">
        <v>88.73</v>
      </c>
      <c r="AJ237" s="32">
        <v>1.5621669626998225</v>
      </c>
      <c r="AK237" s="3">
        <v>0.91959635416666674</v>
      </c>
      <c r="AL237" s="3">
        <v>1.0452059694937426</v>
      </c>
      <c r="AM237" s="32">
        <v>1.0339163104181353</v>
      </c>
    </row>
    <row r="238" spans="1:39" x14ac:dyDescent="0.2">
      <c r="A238" s="3" t="s">
        <v>223</v>
      </c>
      <c r="B238" s="32">
        <v>38.15</v>
      </c>
      <c r="Q238" s="3" t="s">
        <v>946</v>
      </c>
      <c r="R238" s="32">
        <v>30.76</v>
      </c>
      <c r="S238" s="32">
        <v>59.63</v>
      </c>
      <c r="T238" s="32">
        <f>R238/R240</f>
        <v>0.97465145754119142</v>
      </c>
      <c r="U238" s="3">
        <f>S238/S240</f>
        <v>1.7022552098201542</v>
      </c>
      <c r="W238" s="32"/>
      <c r="Y238" s="3" t="s">
        <v>1184</v>
      </c>
      <c r="Z238" s="32">
        <v>76.319999999999993</v>
      </c>
      <c r="AA238" s="32">
        <v>53.12</v>
      </c>
      <c r="AB238" s="32"/>
      <c r="AE238" s="32"/>
      <c r="AG238" s="3" t="s">
        <v>1391</v>
      </c>
      <c r="AH238" s="32">
        <v>29.02</v>
      </c>
      <c r="AI238" s="32">
        <v>21.57</v>
      </c>
      <c r="AJ238" s="32"/>
      <c r="AM238" s="32"/>
    </row>
    <row r="239" spans="1:39" x14ac:dyDescent="0.2">
      <c r="A239" s="3" t="s">
        <v>223</v>
      </c>
      <c r="B239" s="32">
        <v>39.29</v>
      </c>
      <c r="Q239" s="3" t="s">
        <v>947</v>
      </c>
      <c r="R239" s="32">
        <v>37.4</v>
      </c>
      <c r="S239" s="32">
        <v>49.05</v>
      </c>
      <c r="T239" s="32"/>
      <c r="W239" s="32"/>
      <c r="Y239" s="3" t="s">
        <v>1185</v>
      </c>
      <c r="Z239" s="32">
        <v>127.66</v>
      </c>
      <c r="AA239" s="32">
        <v>35.22</v>
      </c>
      <c r="AB239" s="32"/>
      <c r="AE239" s="32"/>
      <c r="AG239" s="3" t="s">
        <v>1392</v>
      </c>
      <c r="AH239" s="32">
        <v>22.52</v>
      </c>
      <c r="AI239" s="32">
        <v>30.76</v>
      </c>
      <c r="AJ239" s="32"/>
      <c r="AM239" s="32"/>
    </row>
    <row r="240" spans="1:39" x14ac:dyDescent="0.2">
      <c r="A240" s="8" t="s">
        <v>1617</v>
      </c>
      <c r="Q240" s="3" t="s">
        <v>948</v>
      </c>
      <c r="R240" s="32">
        <v>31.56</v>
      </c>
      <c r="S240" s="32">
        <v>35.03</v>
      </c>
      <c r="T240" s="32"/>
      <c r="W240" s="32"/>
      <c r="AG240" s="3" t="s">
        <v>1393</v>
      </c>
      <c r="AH240" s="32">
        <v>26.19</v>
      </c>
      <c r="AI240" s="32">
        <v>33.96</v>
      </c>
      <c r="AJ240" s="32">
        <v>0.97614610510622446</v>
      </c>
      <c r="AK240" s="3">
        <v>1.1448717948717948</v>
      </c>
      <c r="AM240" s="32"/>
    </row>
    <row r="241" spans="1:39" x14ac:dyDescent="0.2">
      <c r="A241" s="3" t="s">
        <v>224</v>
      </c>
      <c r="B241" s="32">
        <v>53.92</v>
      </c>
      <c r="C241" s="32">
        <v>32.590000000000003</v>
      </c>
      <c r="D241" s="32">
        <v>2.4509090909090911</v>
      </c>
      <c r="E241" s="3">
        <v>1.2612229102167185</v>
      </c>
      <c r="F241" s="3">
        <v>1.770400648788496</v>
      </c>
      <c r="G241" s="32">
        <v>1.1757609581548549</v>
      </c>
      <c r="Q241" s="3" t="s">
        <v>949</v>
      </c>
      <c r="R241" s="32">
        <v>36.409999999999997</v>
      </c>
      <c r="S241" s="32">
        <v>67.489999999999995</v>
      </c>
      <c r="T241" s="32">
        <f>R241/R243</f>
        <v>1.1442489000628535</v>
      </c>
      <c r="U241" s="3">
        <f>S241/S243</f>
        <v>1.8825662482566246</v>
      </c>
      <c r="W241" s="32"/>
      <c r="AG241" s="3" t="s">
        <v>1394</v>
      </c>
      <c r="AH241" s="32">
        <v>27.8</v>
      </c>
      <c r="AI241" s="32">
        <v>27.06</v>
      </c>
      <c r="AJ241" s="32"/>
      <c r="AM241" s="32"/>
    </row>
    <row r="242" spans="1:39" x14ac:dyDescent="0.2">
      <c r="A242" s="3" t="s">
        <v>225</v>
      </c>
      <c r="B242" s="32">
        <v>19.350000000000001</v>
      </c>
      <c r="C242" s="32">
        <v>21.29</v>
      </c>
      <c r="Q242" s="3" t="s">
        <v>950</v>
      </c>
      <c r="R242" s="32">
        <v>24.31</v>
      </c>
      <c r="S242" s="32">
        <v>41.65</v>
      </c>
      <c r="T242" s="32"/>
      <c r="W242" s="32"/>
      <c r="AG242" s="3" t="s">
        <v>1395</v>
      </c>
      <c r="AH242" s="32">
        <v>26.83</v>
      </c>
      <c r="AI242" s="32">
        <v>23.81</v>
      </c>
      <c r="AJ242" s="32"/>
      <c r="AM242" s="32"/>
    </row>
    <row r="243" spans="1:39" x14ac:dyDescent="0.2">
      <c r="A243" s="3" t="s">
        <v>226</v>
      </c>
      <c r="B243" s="32">
        <v>22</v>
      </c>
      <c r="C243" s="32">
        <v>25.84</v>
      </c>
      <c r="Q243" s="3" t="s">
        <v>951</v>
      </c>
      <c r="R243" s="32">
        <v>31.82</v>
      </c>
      <c r="S243" s="32">
        <v>35.85</v>
      </c>
      <c r="T243" s="32"/>
      <c r="W243" s="32"/>
      <c r="AG243" s="3" t="s">
        <v>1396</v>
      </c>
      <c r="AH243" s="32">
        <v>15.33</v>
      </c>
      <c r="AI243" s="32">
        <v>75.67</v>
      </c>
      <c r="AJ243" s="32">
        <v>0.5946470131885182</v>
      </c>
      <c r="AK243" s="3">
        <v>0.94615869017632237</v>
      </c>
      <c r="AM243" s="32"/>
    </row>
    <row r="244" spans="1:39" x14ac:dyDescent="0.2">
      <c r="A244" s="3" t="s">
        <v>227</v>
      </c>
      <c r="B244" s="32">
        <v>39.92</v>
      </c>
      <c r="C244" s="32">
        <v>27.45</v>
      </c>
      <c r="D244" s="32">
        <v>1.7547252747252748</v>
      </c>
      <c r="E244" s="3">
        <v>1.3800904977375565</v>
      </c>
      <c r="Q244" s="8" t="s">
        <v>1704</v>
      </c>
      <c r="AG244" s="3" t="s">
        <v>1397</v>
      </c>
      <c r="AH244" s="32">
        <v>30.61</v>
      </c>
      <c r="AI244" s="32">
        <v>28.99</v>
      </c>
      <c r="AJ244" s="32"/>
      <c r="AM244" s="32"/>
    </row>
    <row r="245" spans="1:39" x14ac:dyDescent="0.2">
      <c r="A245" s="3" t="s">
        <v>228</v>
      </c>
      <c r="B245" s="32">
        <v>19.309999999999999</v>
      </c>
      <c r="C245" s="32">
        <v>27.32</v>
      </c>
      <c r="Q245" t="s">
        <v>1705</v>
      </c>
      <c r="R245" s="32">
        <v>34.729999999999997</v>
      </c>
      <c r="S245">
        <v>29.11</v>
      </c>
      <c r="T245" s="3">
        <v>2.0997581620314389</v>
      </c>
      <c r="U245" s="3">
        <v>1.1695460024106066</v>
      </c>
      <c r="V245" s="3">
        <f>AVERAGE(T245:T268)</f>
        <v>1.7977274577017948</v>
      </c>
      <c r="W245" s="3">
        <f>AVERAGE(U245:U268)</f>
        <v>1.2119519314647322</v>
      </c>
      <c r="AG245" s="3" t="s">
        <v>1398</v>
      </c>
      <c r="AH245" s="32">
        <v>25.78</v>
      </c>
      <c r="AI245" s="32">
        <v>23.22</v>
      </c>
      <c r="AJ245" s="32"/>
      <c r="AM245" s="32"/>
    </row>
    <row r="246" spans="1:39" x14ac:dyDescent="0.2">
      <c r="A246" s="3" t="s">
        <v>229</v>
      </c>
      <c r="B246" s="32">
        <v>22.75</v>
      </c>
      <c r="C246" s="32">
        <v>19.89</v>
      </c>
      <c r="Q246" t="s">
        <v>1706</v>
      </c>
      <c r="R246" s="32">
        <v>22.2</v>
      </c>
      <c r="S246">
        <v>21.59</v>
      </c>
      <c r="AG246" s="3" t="s">
        <v>1399</v>
      </c>
      <c r="AH246" s="32">
        <v>32.619999999999997</v>
      </c>
      <c r="AI246" s="32">
        <v>87.63</v>
      </c>
      <c r="AJ246" s="32">
        <v>1.0478637969804048</v>
      </c>
      <c r="AK246" s="3">
        <v>1.1250384024577573</v>
      </c>
      <c r="AM246" s="32"/>
    </row>
    <row r="247" spans="1:39" x14ac:dyDescent="0.2">
      <c r="A247" s="3" t="s">
        <v>230</v>
      </c>
      <c r="B247" s="32">
        <v>43.22</v>
      </c>
      <c r="C247" s="32">
        <v>25.64</v>
      </c>
      <c r="D247" s="32">
        <v>1.7490894374747066</v>
      </c>
      <c r="E247" s="3">
        <v>1.1104374187960155</v>
      </c>
      <c r="Q247" t="s">
        <v>1707</v>
      </c>
      <c r="R247" s="32">
        <v>16.54</v>
      </c>
      <c r="S247">
        <v>24.89</v>
      </c>
      <c r="AG247" s="3" t="s">
        <v>1400</v>
      </c>
      <c r="AH247" s="32">
        <v>26.7</v>
      </c>
      <c r="AI247" s="32">
        <v>20.170000000000002</v>
      </c>
      <c r="AJ247" s="32"/>
      <c r="AM247" s="32"/>
    </row>
    <row r="248" spans="1:39" x14ac:dyDescent="0.2">
      <c r="A248" s="3" t="s">
        <v>231</v>
      </c>
      <c r="B248" s="32">
        <v>23.38</v>
      </c>
      <c r="C248" s="32">
        <v>19.22</v>
      </c>
      <c r="Q248" t="s">
        <v>1708</v>
      </c>
      <c r="R248" s="32">
        <v>23.37</v>
      </c>
      <c r="S248">
        <v>16.91</v>
      </c>
      <c r="T248" s="3">
        <v>2.2005649717514126</v>
      </c>
      <c r="U248" s="3">
        <v>0.82689486552567237</v>
      </c>
      <c r="AG248" s="3" t="s">
        <v>1401</v>
      </c>
      <c r="AH248" s="32">
        <v>31.13</v>
      </c>
      <c r="AI248" s="32">
        <v>21.89</v>
      </c>
      <c r="AJ248" s="32"/>
      <c r="AM248" s="32"/>
    </row>
    <row r="249" spans="1:39" x14ac:dyDescent="0.2">
      <c r="A249" s="3" t="s">
        <v>232</v>
      </c>
      <c r="B249" s="32">
        <v>24.71</v>
      </c>
      <c r="C249" s="32">
        <v>23.09</v>
      </c>
      <c r="Q249" t="s">
        <v>1709</v>
      </c>
      <c r="R249" s="32">
        <v>19.2</v>
      </c>
      <c r="S249">
        <v>18.53</v>
      </c>
      <c r="AG249" s="8" t="s">
        <v>1692</v>
      </c>
      <c r="AH249" s="32"/>
      <c r="AI249" s="32"/>
      <c r="AJ249" s="32"/>
      <c r="AM249" s="32"/>
    </row>
    <row r="250" spans="1:39" x14ac:dyDescent="0.2">
      <c r="A250" s="3" t="s">
        <v>233</v>
      </c>
      <c r="B250" s="32">
        <v>44.85</v>
      </c>
      <c r="C250" s="32">
        <v>23.19</v>
      </c>
      <c r="D250" s="32">
        <v>1.6482910694597575</v>
      </c>
      <c r="E250" s="3">
        <v>0.97642105263157897</v>
      </c>
      <c r="Q250" t="s">
        <v>1710</v>
      </c>
      <c r="R250" s="32">
        <v>10.62</v>
      </c>
      <c r="S250">
        <v>20.45</v>
      </c>
      <c r="AG250" s="3" t="s">
        <v>1402</v>
      </c>
      <c r="AH250" s="32">
        <v>28.14</v>
      </c>
      <c r="AI250" s="32">
        <v>52.59</v>
      </c>
      <c r="AJ250" s="32">
        <v>1.0078796561604584</v>
      </c>
      <c r="AK250" s="3">
        <v>1.0053268765133174</v>
      </c>
      <c r="AL250" s="3">
        <f>AVERAGE(AJ250:AJ274)</f>
        <v>0.93633888313743063</v>
      </c>
      <c r="AM250" s="32">
        <f>AVERAGE(AK250:AK274)</f>
        <v>0.86827239303959614</v>
      </c>
    </row>
    <row r="251" spans="1:39" x14ac:dyDescent="0.2">
      <c r="A251" s="3" t="s">
        <v>234</v>
      </c>
      <c r="B251" s="32">
        <v>37.799999999999997</v>
      </c>
      <c r="C251" s="32">
        <v>20.64</v>
      </c>
      <c r="Q251" t="s">
        <v>1711</v>
      </c>
      <c r="R251" s="32">
        <v>22.72</v>
      </c>
      <c r="S251">
        <v>19.559999999999999</v>
      </c>
      <c r="T251" s="3">
        <v>1.0954676952748312</v>
      </c>
      <c r="U251" s="3">
        <v>1.4382352941176471</v>
      </c>
      <c r="AG251" s="3" t="s">
        <v>1403</v>
      </c>
      <c r="AH251" s="32">
        <v>30.6</v>
      </c>
      <c r="AI251" s="32">
        <v>10.029999999999999</v>
      </c>
      <c r="AJ251" s="32"/>
      <c r="AM251" s="32"/>
    </row>
    <row r="252" spans="1:39" x14ac:dyDescent="0.2">
      <c r="A252" s="3" t="s">
        <v>235</v>
      </c>
      <c r="B252" s="32">
        <v>27.21</v>
      </c>
      <c r="C252" s="32">
        <v>23.75</v>
      </c>
      <c r="Q252" t="s">
        <v>1712</v>
      </c>
      <c r="R252" s="32">
        <v>13.7</v>
      </c>
      <c r="S252">
        <v>24.31</v>
      </c>
      <c r="AG252" s="3" t="s">
        <v>1404</v>
      </c>
      <c r="AH252" s="32">
        <v>27.92</v>
      </c>
      <c r="AI252" s="32">
        <v>15.61</v>
      </c>
      <c r="AJ252" s="32"/>
      <c r="AM252" s="32"/>
    </row>
    <row r="253" spans="1:39" x14ac:dyDescent="0.2">
      <c r="A253" s="3" t="s">
        <v>236</v>
      </c>
      <c r="B253" s="32">
        <v>27.01</v>
      </c>
      <c r="C253" s="32">
        <v>27.27</v>
      </c>
      <c r="D253" s="32">
        <v>1.4178477690288713</v>
      </c>
      <c r="E253" s="3">
        <v>1.150632911392405</v>
      </c>
      <c r="Q253" t="s">
        <v>1713</v>
      </c>
      <c r="R253" s="32">
        <v>20.74</v>
      </c>
      <c r="S253">
        <v>13.6</v>
      </c>
      <c r="AG253" s="3" t="s">
        <v>1405</v>
      </c>
      <c r="AH253" s="32">
        <v>22.88</v>
      </c>
      <c r="AI253" s="32">
        <v>43.64</v>
      </c>
      <c r="AJ253" s="32">
        <v>0.93963039014373706</v>
      </c>
      <c r="AK253" s="3">
        <v>0.84735349716446118</v>
      </c>
      <c r="AM253" s="32"/>
    </row>
    <row r="254" spans="1:39" x14ac:dyDescent="0.2">
      <c r="A254" s="3" t="s">
        <v>237</v>
      </c>
      <c r="B254" s="32">
        <v>9.25</v>
      </c>
      <c r="C254" s="32">
        <v>20.02</v>
      </c>
      <c r="Q254" t="s">
        <v>1714</v>
      </c>
      <c r="R254" s="32">
        <v>17</v>
      </c>
      <c r="S254">
        <v>16.87</v>
      </c>
      <c r="T254" s="3">
        <v>1.285930408472012</v>
      </c>
      <c r="U254" s="3">
        <v>1.0065632458233891</v>
      </c>
      <c r="AG254" s="3" t="s">
        <v>1406</v>
      </c>
      <c r="AH254" s="32">
        <v>22.53</v>
      </c>
      <c r="AI254" s="32">
        <v>12.22</v>
      </c>
      <c r="AJ254" s="32"/>
      <c r="AM254" s="32"/>
    </row>
    <row r="255" spans="1:39" x14ac:dyDescent="0.2">
      <c r="A255" s="3" t="s">
        <v>238</v>
      </c>
      <c r="B255" s="32">
        <v>19.05</v>
      </c>
      <c r="C255" s="32">
        <v>23.7</v>
      </c>
      <c r="Q255" t="s">
        <v>1715</v>
      </c>
      <c r="R255" s="32">
        <v>22.22</v>
      </c>
      <c r="S255">
        <v>17.899999999999999</v>
      </c>
      <c r="AG255" s="3" t="s">
        <v>1407</v>
      </c>
      <c r="AH255" s="32">
        <v>24.35</v>
      </c>
      <c r="AI255" s="32">
        <v>14.36</v>
      </c>
      <c r="AJ255" s="32"/>
      <c r="AM255" s="32"/>
    </row>
    <row r="256" spans="1:39" x14ac:dyDescent="0.2">
      <c r="A256" s="3" t="s">
        <v>239</v>
      </c>
      <c r="B256" s="32">
        <v>35.33</v>
      </c>
      <c r="D256" s="32">
        <v>1.6015412511332729</v>
      </c>
      <c r="Q256" t="s">
        <v>1716</v>
      </c>
      <c r="R256" s="32">
        <v>13.22</v>
      </c>
      <c r="S256">
        <v>16.760000000000002</v>
      </c>
      <c r="AG256" s="3" t="s">
        <v>1408</v>
      </c>
      <c r="AH256" s="32">
        <v>28.06</v>
      </c>
      <c r="AI256" s="32">
        <v>39.56</v>
      </c>
      <c r="AJ256" s="32">
        <v>0.86179361179361169</v>
      </c>
      <c r="AK256" s="3">
        <v>0.77729430379746822</v>
      </c>
      <c r="AM256" s="32"/>
    </row>
    <row r="257" spans="1:39" x14ac:dyDescent="0.2">
      <c r="A257" s="3" t="s">
        <v>240</v>
      </c>
      <c r="B257" s="32">
        <v>17.239999999999998</v>
      </c>
      <c r="Q257" t="s">
        <v>1717</v>
      </c>
      <c r="R257" s="32">
        <v>25.6</v>
      </c>
      <c r="S257">
        <v>20.6</v>
      </c>
      <c r="T257" s="3">
        <v>1.9147344801795065</v>
      </c>
      <c r="U257" s="3">
        <v>1.2402167369054788</v>
      </c>
      <c r="AG257" s="3" t="s">
        <v>1409</v>
      </c>
      <c r="AH257" s="32">
        <v>25.59</v>
      </c>
      <c r="AI257" s="32">
        <v>13.42</v>
      </c>
      <c r="AJ257" s="32"/>
      <c r="AM257" s="32"/>
    </row>
    <row r="258" spans="1:39" x14ac:dyDescent="0.2">
      <c r="A258" s="3" t="s">
        <v>241</v>
      </c>
      <c r="B258" s="32">
        <v>22.06</v>
      </c>
      <c r="Q258" t="s">
        <v>1718</v>
      </c>
      <c r="R258" s="32">
        <v>18.170000000000002</v>
      </c>
      <c r="S258">
        <v>14.46</v>
      </c>
      <c r="AG258" s="3" t="s">
        <v>1410</v>
      </c>
      <c r="AH258" s="32">
        <v>32.56</v>
      </c>
      <c r="AI258" s="32">
        <v>18.87</v>
      </c>
      <c r="AJ258" s="32"/>
      <c r="AM258" s="32"/>
    </row>
    <row r="259" spans="1:39" x14ac:dyDescent="0.2">
      <c r="A259" s="8" t="s">
        <v>1618</v>
      </c>
      <c r="Q259" t="s">
        <v>1719</v>
      </c>
      <c r="R259" s="32">
        <v>13.37</v>
      </c>
      <c r="S259">
        <v>16.61</v>
      </c>
      <c r="AG259" s="3" t="s">
        <v>1411</v>
      </c>
      <c r="AH259" s="32">
        <v>19.57</v>
      </c>
      <c r="AI259" s="32">
        <v>56.71</v>
      </c>
      <c r="AJ259" s="32">
        <v>0.69718560741004632</v>
      </c>
      <c r="AK259" s="3">
        <v>0.67774086378737552</v>
      </c>
      <c r="AM259" s="32"/>
    </row>
    <row r="260" spans="1:39" x14ac:dyDescent="0.2">
      <c r="A260" s="3" t="s">
        <v>242</v>
      </c>
      <c r="B260" s="32">
        <v>67.47</v>
      </c>
      <c r="C260" s="32">
        <v>41.71</v>
      </c>
      <c r="D260" s="32">
        <v>0.97205013686788655</v>
      </c>
      <c r="E260" s="3">
        <v>1.122443487621098</v>
      </c>
      <c r="F260" s="3">
        <v>1.00617817415025</v>
      </c>
      <c r="G260" s="32">
        <v>1.2136183497234478</v>
      </c>
      <c r="Q260" t="s">
        <v>1720</v>
      </c>
      <c r="R260" s="32">
        <v>26.55</v>
      </c>
      <c r="S260">
        <v>25.5</v>
      </c>
      <c r="T260" s="3">
        <v>2.1673469387755104</v>
      </c>
      <c r="U260" s="3">
        <v>1.4886164623467601</v>
      </c>
      <c r="AG260" s="3" t="s">
        <v>1412</v>
      </c>
      <c r="AH260" s="32">
        <v>17.899999999999999</v>
      </c>
      <c r="AI260" s="32">
        <v>13.46</v>
      </c>
      <c r="AJ260" s="32"/>
      <c r="AM260" s="32"/>
    </row>
    <row r="261" spans="1:39" x14ac:dyDescent="0.2">
      <c r="A261" s="3" t="s">
        <v>243</v>
      </c>
      <c r="B261" s="32">
        <v>45.15</v>
      </c>
      <c r="C261" s="32">
        <v>40.04</v>
      </c>
      <c r="Q261" t="s">
        <v>1721</v>
      </c>
      <c r="R261" s="32">
        <v>9.6300000000000008</v>
      </c>
      <c r="S261">
        <v>15.72</v>
      </c>
      <c r="AG261" s="3" t="s">
        <v>1413</v>
      </c>
      <c r="AH261" s="32">
        <v>28.07</v>
      </c>
      <c r="AI261" s="32">
        <v>29</v>
      </c>
      <c r="AJ261" s="32"/>
      <c r="AM261" s="32"/>
    </row>
    <row r="262" spans="1:39" x14ac:dyDescent="0.2">
      <c r="A262" s="3" t="s">
        <v>244</v>
      </c>
      <c r="B262" s="32">
        <v>69.41</v>
      </c>
      <c r="C262" s="32">
        <v>37.159999999999997</v>
      </c>
      <c r="Q262" t="s">
        <v>1722</v>
      </c>
      <c r="R262" s="32">
        <v>12.25</v>
      </c>
      <c r="S262">
        <v>17.13</v>
      </c>
      <c r="AG262" s="3" t="s">
        <v>1414</v>
      </c>
      <c r="AH262" s="32">
        <v>27.34</v>
      </c>
      <c r="AI262" s="32">
        <v>51.9</v>
      </c>
      <c r="AJ262" s="32">
        <v>0.77560283687943266</v>
      </c>
      <c r="AK262" s="3">
        <v>0.60945454545454547</v>
      </c>
      <c r="AM262" s="32"/>
    </row>
    <row r="263" spans="1:39" x14ac:dyDescent="0.2">
      <c r="A263" s="3" t="s">
        <v>245</v>
      </c>
      <c r="B263" s="32">
        <v>38.94</v>
      </c>
      <c r="C263" s="32">
        <v>47.36</v>
      </c>
      <c r="D263" s="32">
        <v>0.91194379391100688</v>
      </c>
      <c r="E263" s="3">
        <v>1.428657616892911</v>
      </c>
      <c r="Q263" t="s">
        <v>1723</v>
      </c>
      <c r="R263" s="32">
        <v>17.489999999999998</v>
      </c>
      <c r="S263">
        <v>18.97</v>
      </c>
      <c r="T263" s="3">
        <v>1.7368421052631577</v>
      </c>
      <c r="U263" s="3">
        <v>1.3627873563218391</v>
      </c>
      <c r="AG263" s="3" t="s">
        <v>1415</v>
      </c>
      <c r="AH263" s="32">
        <v>34.11</v>
      </c>
      <c r="AI263" s="32">
        <v>13.19</v>
      </c>
      <c r="AJ263" s="32"/>
      <c r="AM263" s="32"/>
    </row>
    <row r="264" spans="1:39" x14ac:dyDescent="0.2">
      <c r="A264" s="3" t="s">
        <v>246</v>
      </c>
      <c r="B264" s="32">
        <v>31.61</v>
      </c>
      <c r="C264" s="32">
        <v>42.58</v>
      </c>
      <c r="Q264" t="s">
        <v>1724</v>
      </c>
      <c r="R264" s="32">
        <v>9.75</v>
      </c>
      <c r="S264">
        <v>12.3</v>
      </c>
      <c r="AG264" s="3" t="s">
        <v>1416</v>
      </c>
      <c r="AH264" s="32">
        <v>35.25</v>
      </c>
      <c r="AI264" s="32">
        <v>7.19</v>
      </c>
      <c r="AJ264" s="32"/>
      <c r="AM264" s="32"/>
    </row>
    <row r="265" spans="1:39" x14ac:dyDescent="0.2">
      <c r="A265" s="3" t="s">
        <v>247</v>
      </c>
      <c r="B265" s="32">
        <v>42.7</v>
      </c>
      <c r="C265" s="32">
        <v>33.15</v>
      </c>
      <c r="Q265" t="s">
        <v>1725</v>
      </c>
      <c r="R265" s="32">
        <v>10.07</v>
      </c>
      <c r="S265">
        <v>13.92</v>
      </c>
      <c r="AG265" s="3" t="s">
        <v>1417</v>
      </c>
      <c r="AH265" s="32">
        <v>21.41</v>
      </c>
      <c r="AI265" s="32">
        <v>35.15</v>
      </c>
      <c r="AJ265" s="32">
        <v>1.6596899224806201</v>
      </c>
      <c r="AK265" s="3">
        <v>1.0403618649965205</v>
      </c>
      <c r="AM265" s="32"/>
    </row>
    <row r="266" spans="1:39" x14ac:dyDescent="0.2">
      <c r="A266" s="3" t="s">
        <v>248</v>
      </c>
      <c r="B266" s="32">
        <v>37.36</v>
      </c>
      <c r="C266" s="32">
        <v>42.19</v>
      </c>
      <c r="D266" s="32">
        <v>0.75734846949118184</v>
      </c>
      <c r="E266" s="3">
        <v>0.90614261168384869</v>
      </c>
      <c r="Q266" t="s">
        <v>1726</v>
      </c>
      <c r="R266" s="32">
        <v>14.09</v>
      </c>
      <c r="S266">
        <v>15.36</v>
      </c>
      <c r="T266" s="3">
        <v>1.8811748998664886</v>
      </c>
      <c r="U266" s="3">
        <v>1.1627554882664646</v>
      </c>
      <c r="AG266" s="3" t="s">
        <v>1418</v>
      </c>
      <c r="AH266" s="32">
        <v>8.4499999999999993</v>
      </c>
      <c r="AI266" s="32">
        <v>14.45</v>
      </c>
      <c r="AJ266" s="32"/>
      <c r="AM266" s="32"/>
    </row>
    <row r="267" spans="1:39" x14ac:dyDescent="0.2">
      <c r="A267" s="3" t="s">
        <v>249</v>
      </c>
      <c r="B267" s="32">
        <v>49.02</v>
      </c>
      <c r="C267" s="32">
        <v>41.84</v>
      </c>
      <c r="Q267" t="s">
        <v>1727</v>
      </c>
      <c r="R267" s="32">
        <v>8.77</v>
      </c>
      <c r="S267">
        <v>11.27</v>
      </c>
      <c r="AG267" s="3" t="s">
        <v>1419</v>
      </c>
      <c r="AH267" s="32">
        <v>12.9</v>
      </c>
      <c r="AI267" s="32">
        <v>23.72</v>
      </c>
      <c r="AJ267" s="32"/>
      <c r="AM267" s="32"/>
    </row>
    <row r="268" spans="1:39" x14ac:dyDescent="0.2">
      <c r="A268" s="3" t="s">
        <v>250</v>
      </c>
      <c r="B268" s="32">
        <v>49.33</v>
      </c>
      <c r="C268" s="32">
        <v>46.56</v>
      </c>
      <c r="Q268" t="s">
        <v>1728</v>
      </c>
      <c r="R268" s="32">
        <v>7.49</v>
      </c>
      <c r="S268">
        <v>13.21</v>
      </c>
      <c r="AG268" s="3" t="s">
        <v>1420</v>
      </c>
      <c r="AH268" s="32">
        <v>18.100000000000001</v>
      </c>
      <c r="AI268" s="32">
        <v>44.73</v>
      </c>
      <c r="AJ268" s="32">
        <v>1.3774733637747336</v>
      </c>
      <c r="AK268" s="3">
        <v>1.0784161490683231</v>
      </c>
      <c r="AM268" s="32"/>
    </row>
    <row r="269" spans="1:39" x14ac:dyDescent="0.2">
      <c r="A269" s="3" t="s">
        <v>251</v>
      </c>
      <c r="B269" s="32">
        <v>42.51</v>
      </c>
      <c r="C269" s="32">
        <v>38.07</v>
      </c>
      <c r="D269" s="32">
        <v>1.1504736129905275</v>
      </c>
      <c r="E269" s="3">
        <v>1.0401639344262295</v>
      </c>
      <c r="AG269" s="3" t="s">
        <v>1421</v>
      </c>
      <c r="AH269" s="32">
        <v>10.32</v>
      </c>
      <c r="AI269" s="32">
        <v>16.91</v>
      </c>
      <c r="AJ269" s="32"/>
      <c r="AM269" s="32"/>
    </row>
    <row r="270" spans="1:39" x14ac:dyDescent="0.2">
      <c r="A270" s="3" t="s">
        <v>252</v>
      </c>
      <c r="B270" s="32">
        <v>45.93</v>
      </c>
      <c r="C270" s="32">
        <v>40.81</v>
      </c>
      <c r="AG270" s="3" t="s">
        <v>1422</v>
      </c>
      <c r="AH270" s="32">
        <v>13.14</v>
      </c>
      <c r="AI270" s="32">
        <v>18.54</v>
      </c>
      <c r="AJ270" s="32"/>
      <c r="AM270" s="32"/>
    </row>
    <row r="271" spans="1:39" x14ac:dyDescent="0.2">
      <c r="A271" s="3" t="s">
        <v>253</v>
      </c>
      <c r="B271" s="32">
        <v>36.950000000000003</v>
      </c>
      <c r="C271" s="32">
        <v>36.6</v>
      </c>
      <c r="AG271" s="3" t="s">
        <v>1423</v>
      </c>
      <c r="AH271" s="32">
        <v>26.32</v>
      </c>
      <c r="AI271" s="32">
        <v>52.01</v>
      </c>
      <c r="AJ271" s="32">
        <v>0.69354413702239781</v>
      </c>
      <c r="AK271" s="3">
        <v>0.65163776493256265</v>
      </c>
      <c r="AM271" s="32"/>
    </row>
    <row r="272" spans="1:39" x14ac:dyDescent="0.2">
      <c r="A272" s="3" t="s">
        <v>254</v>
      </c>
      <c r="B272" s="32">
        <v>67.88</v>
      </c>
      <c r="C272" s="32">
        <v>52.79</v>
      </c>
      <c r="D272" s="32">
        <v>1.2138769670958511</v>
      </c>
      <c r="E272" s="3">
        <v>1.5891029500301024</v>
      </c>
      <c r="AG272" s="3" t="s">
        <v>1424</v>
      </c>
      <c r="AH272" s="32">
        <v>33.57</v>
      </c>
      <c r="AI272" s="32">
        <v>17.53</v>
      </c>
      <c r="AJ272" s="32"/>
      <c r="AM272" s="32"/>
    </row>
    <row r="273" spans="1:39" x14ac:dyDescent="0.2">
      <c r="A273" s="3" t="s">
        <v>255</v>
      </c>
      <c r="B273" s="32">
        <v>50.24</v>
      </c>
      <c r="C273" s="32">
        <v>32.97</v>
      </c>
      <c r="AG273" s="3" t="s">
        <v>1425</v>
      </c>
      <c r="AH273" s="32">
        <v>37.950000000000003</v>
      </c>
      <c r="AI273" s="32">
        <v>15.25</v>
      </c>
      <c r="AJ273" s="32"/>
      <c r="AM273" s="32"/>
    </row>
    <row r="274" spans="1:39" x14ac:dyDescent="0.2">
      <c r="A274" s="3" t="s">
        <v>256</v>
      </c>
      <c r="B274" s="32">
        <v>55.92</v>
      </c>
      <c r="C274" s="32">
        <v>33.22</v>
      </c>
      <c r="AG274" s="3" t="s">
        <v>1426</v>
      </c>
      <c r="AH274" s="32">
        <v>31.86</v>
      </c>
      <c r="AI274" s="32">
        <v>54.7</v>
      </c>
      <c r="AJ274" s="32">
        <v>0.4142504225718372</v>
      </c>
      <c r="AK274" s="3">
        <v>1.1268656716417911</v>
      </c>
      <c r="AM274" s="32"/>
    </row>
    <row r="275" spans="1:39" x14ac:dyDescent="0.2">
      <c r="A275" s="3" t="s">
        <v>257</v>
      </c>
      <c r="B275" s="32">
        <v>69.03</v>
      </c>
      <c r="C275" s="32">
        <v>25.18</v>
      </c>
      <c r="D275" s="32">
        <v>1.0313760645450469</v>
      </c>
      <c r="E275" s="3">
        <v>0.94271808311493821</v>
      </c>
      <c r="AG275" s="3" t="s">
        <v>1427</v>
      </c>
      <c r="AH275" s="32">
        <v>33.619999999999997</v>
      </c>
      <c r="AI275" s="32">
        <v>10.49</v>
      </c>
      <c r="AJ275" s="32"/>
      <c r="AM275" s="32"/>
    </row>
    <row r="276" spans="1:39" x14ac:dyDescent="0.2">
      <c r="A276" s="3" t="s">
        <v>258</v>
      </c>
      <c r="B276" s="32">
        <v>48.86</v>
      </c>
      <c r="C276" s="32">
        <v>24.57</v>
      </c>
      <c r="AG276" s="3" t="s">
        <v>1428</v>
      </c>
      <c r="AH276" s="32">
        <v>76.91</v>
      </c>
      <c r="AI276" s="32">
        <v>18.989999999999998</v>
      </c>
      <c r="AJ276" s="32"/>
      <c r="AM276" s="32"/>
    </row>
    <row r="277" spans="1:39" x14ac:dyDescent="0.2">
      <c r="A277" s="3" t="s">
        <v>259</v>
      </c>
      <c r="B277" s="32">
        <v>66.930000000000007</v>
      </c>
      <c r="C277" s="32">
        <v>26.71</v>
      </c>
      <c r="AG277" s="8" t="s">
        <v>1693</v>
      </c>
      <c r="AH277" s="32"/>
      <c r="AI277" s="32"/>
      <c r="AJ277" s="32"/>
      <c r="AM277" s="32"/>
    </row>
    <row r="278" spans="1:39" x14ac:dyDescent="0.2">
      <c r="A278" s="10" t="s">
        <v>1612</v>
      </c>
      <c r="C278" s="32">
        <v>35.9</v>
      </c>
      <c r="E278" s="3">
        <v>1.531569965870307</v>
      </c>
      <c r="AG278" s="3" t="s">
        <v>1429</v>
      </c>
      <c r="AH278" s="32">
        <v>41.73</v>
      </c>
      <c r="AI278" s="32">
        <v>74.47</v>
      </c>
      <c r="AJ278" s="32">
        <v>1.2891566265060241</v>
      </c>
      <c r="AK278" s="3">
        <v>1.7006719609040928</v>
      </c>
      <c r="AL278" s="3">
        <f>AVERAGE(AJ278:AJ296)</f>
        <v>1.838336439400283</v>
      </c>
      <c r="AM278" s="32">
        <f>AVERAGE(AK278:AK296)</f>
        <v>1.3853566661889396</v>
      </c>
    </row>
    <row r="279" spans="1:39" x14ac:dyDescent="0.2">
      <c r="A279" s="10" t="s">
        <v>1613</v>
      </c>
      <c r="C279" s="32">
        <v>22.16</v>
      </c>
      <c r="AG279" s="3" t="s">
        <v>1430</v>
      </c>
      <c r="AH279" s="32">
        <v>14.2</v>
      </c>
      <c r="AI279" s="32">
        <v>30.31</v>
      </c>
      <c r="AJ279" s="32"/>
      <c r="AM279" s="32"/>
    </row>
    <row r="280" spans="1:39" x14ac:dyDescent="0.2">
      <c r="A280" s="10" t="s">
        <v>1614</v>
      </c>
      <c r="C280" s="32">
        <v>23.44</v>
      </c>
      <c r="AG280" s="3" t="s">
        <v>1431</v>
      </c>
      <c r="AH280" s="32">
        <v>32.369999999999997</v>
      </c>
      <c r="AI280" s="32">
        <v>41.32</v>
      </c>
      <c r="AJ280" s="32"/>
      <c r="AM280" s="32"/>
    </row>
    <row r="281" spans="1:39" x14ac:dyDescent="0.2">
      <c r="A281" s="10" t="s">
        <v>1612</v>
      </c>
      <c r="C281" s="32">
        <v>31</v>
      </c>
      <c r="E281" s="3">
        <v>1.1481481481481481</v>
      </c>
      <c r="AG281" s="3" t="s">
        <v>1432</v>
      </c>
      <c r="AH281" s="32">
        <v>104.85</v>
      </c>
      <c r="AI281" s="32">
        <v>10.25</v>
      </c>
      <c r="AJ281" s="32">
        <v>1.9032492285351241</v>
      </c>
      <c r="AK281" s="3">
        <v>1.1005046257359126</v>
      </c>
      <c r="AM281" s="32"/>
    </row>
    <row r="282" spans="1:39" x14ac:dyDescent="0.2">
      <c r="A282" s="10" t="s">
        <v>1613</v>
      </c>
      <c r="C282" s="32">
        <v>21.24</v>
      </c>
      <c r="AG282" s="3" t="s">
        <v>1433</v>
      </c>
      <c r="AH282" s="32">
        <v>18.440000000000001</v>
      </c>
      <c r="AI282" s="32">
        <v>10.8</v>
      </c>
      <c r="AJ282" s="32"/>
      <c r="AM282" s="32"/>
    </row>
    <row r="283" spans="1:39" x14ac:dyDescent="0.2">
      <c r="A283" s="10" t="s">
        <v>1614</v>
      </c>
      <c r="C283" s="32">
        <v>27</v>
      </c>
      <c r="AG283" s="3" t="s">
        <v>1434</v>
      </c>
      <c r="AH283" s="32">
        <v>55.09</v>
      </c>
      <c r="AI283" s="32">
        <v>13.5</v>
      </c>
      <c r="AJ283" s="32"/>
      <c r="AM283" s="32"/>
    </row>
    <row r="284" spans="1:39" x14ac:dyDescent="0.2">
      <c r="A284" s="8" t="s">
        <v>1619</v>
      </c>
      <c r="AG284" s="3" t="s">
        <v>1435</v>
      </c>
      <c r="AH284" s="32">
        <v>44.33</v>
      </c>
      <c r="AI284" s="32">
        <v>57.65</v>
      </c>
      <c r="AJ284" s="32">
        <v>3.7189597315436242</v>
      </c>
      <c r="AK284" s="3">
        <v>1.0419664268585132</v>
      </c>
      <c r="AM284" s="32"/>
    </row>
    <row r="285" spans="1:39" x14ac:dyDescent="0.2">
      <c r="A285" s="3" t="s">
        <v>260</v>
      </c>
      <c r="B285" s="32">
        <v>34.18</v>
      </c>
      <c r="C285" s="32">
        <v>15.35</v>
      </c>
      <c r="D285" s="32">
        <v>1.589767441860465</v>
      </c>
      <c r="E285" s="3">
        <v>0.71130676552363303</v>
      </c>
      <c r="F285" s="3">
        <v>1.2665270498094723</v>
      </c>
      <c r="G285" s="32">
        <v>0.90555612041238409</v>
      </c>
      <c r="AG285" s="3" t="s">
        <v>1436</v>
      </c>
      <c r="AH285" s="32">
        <v>18.760000000000002</v>
      </c>
      <c r="AI285" s="32">
        <v>11.27</v>
      </c>
      <c r="AJ285" s="32"/>
      <c r="AM285" s="32"/>
    </row>
    <row r="286" spans="1:39" x14ac:dyDescent="0.2">
      <c r="A286" s="3" t="s">
        <v>261</v>
      </c>
      <c r="B286" s="32">
        <v>17.559999999999999</v>
      </c>
      <c r="C286" s="32">
        <v>17.59</v>
      </c>
      <c r="AG286" s="3" t="s">
        <v>1437</v>
      </c>
      <c r="AH286" s="32">
        <v>11.92</v>
      </c>
      <c r="AI286" s="32">
        <v>18.89</v>
      </c>
      <c r="AJ286" s="32"/>
      <c r="AM286" s="32"/>
    </row>
    <row r="287" spans="1:39" x14ac:dyDescent="0.2">
      <c r="A287" s="3" t="s">
        <v>262</v>
      </c>
      <c r="B287" s="32">
        <v>21.5</v>
      </c>
      <c r="C287" s="32">
        <v>21.58</v>
      </c>
      <c r="AG287" s="3" t="s">
        <v>1438</v>
      </c>
      <c r="AH287" s="32">
        <v>55.53</v>
      </c>
      <c r="AI287" s="32">
        <v>28.37</v>
      </c>
      <c r="AJ287" s="32">
        <v>1.4476016684045883</v>
      </c>
      <c r="AK287" s="3">
        <v>1.2781984854523716</v>
      </c>
      <c r="AM287" s="32"/>
    </row>
    <row r="288" spans="1:39" x14ac:dyDescent="0.2">
      <c r="A288" s="3" t="s">
        <v>263</v>
      </c>
      <c r="B288" s="32">
        <v>21.61</v>
      </c>
      <c r="C288" s="32">
        <v>19.46</v>
      </c>
      <c r="D288" s="32">
        <v>1.1662169454937938</v>
      </c>
      <c r="E288" s="3">
        <v>0.836989247311828</v>
      </c>
      <c r="AG288" s="3" t="s">
        <v>1439</v>
      </c>
      <c r="AH288" s="32">
        <v>13.91</v>
      </c>
      <c r="AI288" s="32">
        <v>14.94</v>
      </c>
      <c r="AJ288" s="32"/>
      <c r="AM288" s="32"/>
    </row>
    <row r="289" spans="1:39" x14ac:dyDescent="0.2">
      <c r="A289" s="3" t="s">
        <v>264</v>
      </c>
      <c r="B289" s="32">
        <v>15.05</v>
      </c>
      <c r="C289" s="32">
        <v>22.05</v>
      </c>
      <c r="AG289" s="3" t="s">
        <v>1440</v>
      </c>
      <c r="AH289" s="32">
        <v>38.36</v>
      </c>
      <c r="AI289" s="32">
        <v>7.89</v>
      </c>
      <c r="AJ289" s="32"/>
      <c r="AM289" s="32"/>
    </row>
    <row r="290" spans="1:39" x14ac:dyDescent="0.2">
      <c r="A290" s="3" t="s">
        <v>265</v>
      </c>
      <c r="B290" s="32">
        <v>18.53</v>
      </c>
      <c r="C290" s="32">
        <v>23.25</v>
      </c>
      <c r="AG290" s="3" t="s">
        <v>1441</v>
      </c>
      <c r="AH290" s="32">
        <v>12.76</v>
      </c>
      <c r="AI290" s="32">
        <v>24.3</v>
      </c>
      <c r="AJ290" s="32">
        <v>1.6254777070063695</v>
      </c>
      <c r="AK290" s="3">
        <v>2.2084063047285465</v>
      </c>
      <c r="AM290" s="32"/>
    </row>
    <row r="291" spans="1:39" x14ac:dyDescent="0.2">
      <c r="A291" s="3" t="s">
        <v>266</v>
      </c>
      <c r="B291" s="32">
        <v>33.54</v>
      </c>
      <c r="C291" s="32">
        <v>14.77</v>
      </c>
      <c r="D291" s="32">
        <v>1.8438702583837272</v>
      </c>
      <c r="E291" s="3">
        <v>1.0278357689631177</v>
      </c>
      <c r="AG291" s="3" t="s">
        <v>1442</v>
      </c>
      <c r="AH291" s="32">
        <v>5.66</v>
      </c>
      <c r="AI291" s="32">
        <v>8.6199999999999992</v>
      </c>
      <c r="AJ291" s="32"/>
      <c r="AM291" s="32"/>
    </row>
    <row r="292" spans="1:39" x14ac:dyDescent="0.2">
      <c r="A292" s="3" t="s">
        <v>267</v>
      </c>
      <c r="B292" s="32">
        <v>9.74</v>
      </c>
      <c r="C292" s="32">
        <v>15.85</v>
      </c>
      <c r="AG292" s="3" t="s">
        <v>1443</v>
      </c>
      <c r="AH292" s="32">
        <v>7.85</v>
      </c>
      <c r="AI292" s="32">
        <v>25.23</v>
      </c>
      <c r="AJ292" s="32"/>
      <c r="AM292" s="32"/>
    </row>
    <row r="293" spans="1:39" x14ac:dyDescent="0.2">
      <c r="A293" s="3" t="s">
        <v>268</v>
      </c>
      <c r="B293" s="32">
        <v>18.190000000000001</v>
      </c>
      <c r="C293" s="32">
        <v>14.37</v>
      </c>
      <c r="AG293" s="3" t="s">
        <v>1444</v>
      </c>
      <c r="AH293" s="32">
        <v>12.15</v>
      </c>
      <c r="AI293" s="32">
        <v>26.07</v>
      </c>
      <c r="AJ293" s="32">
        <v>1.5556978233034573</v>
      </c>
      <c r="AK293" s="3">
        <v>1.1820241691842901</v>
      </c>
      <c r="AM293" s="32"/>
    </row>
    <row r="294" spans="1:39" x14ac:dyDescent="0.2">
      <c r="A294" s="3" t="s">
        <v>269</v>
      </c>
      <c r="B294" s="32">
        <v>18.649999999999999</v>
      </c>
      <c r="C294" s="32">
        <v>8.5</v>
      </c>
      <c r="D294" s="32">
        <v>0.84009009009009006</v>
      </c>
      <c r="E294" s="3">
        <v>0.62823355506282341</v>
      </c>
      <c r="AG294" s="3" t="s">
        <v>1445</v>
      </c>
      <c r="AH294" s="32">
        <v>5.33</v>
      </c>
      <c r="AI294" s="32">
        <v>13.67</v>
      </c>
      <c r="AJ294" s="32"/>
      <c r="AM294" s="32"/>
    </row>
    <row r="295" spans="1:39" x14ac:dyDescent="0.2">
      <c r="A295" s="3" t="s">
        <v>270</v>
      </c>
      <c r="B295" s="32">
        <v>13.6</v>
      </c>
      <c r="C295" s="32">
        <v>13.5</v>
      </c>
      <c r="AG295" s="3" t="s">
        <v>1446</v>
      </c>
      <c r="AH295" s="32">
        <v>7.81</v>
      </c>
      <c r="AI295" s="32">
        <v>19.559999999999999</v>
      </c>
      <c r="AJ295" s="32"/>
      <c r="AM295" s="32"/>
    </row>
    <row r="296" spans="1:39" x14ac:dyDescent="0.2">
      <c r="A296" s="3" t="s">
        <v>271</v>
      </c>
      <c r="B296" s="32">
        <v>22.2</v>
      </c>
      <c r="C296" s="32">
        <v>13.53</v>
      </c>
      <c r="AG296" s="3" t="s">
        <v>1447</v>
      </c>
      <c r="AH296" s="32">
        <v>9.51</v>
      </c>
      <c r="AI296" s="32">
        <v>49.63</v>
      </c>
      <c r="AJ296" s="32">
        <v>1.3282122905027933</v>
      </c>
      <c r="AK296" s="3">
        <v>1.1857246904588492</v>
      </c>
      <c r="AM296" s="32"/>
    </row>
    <row r="297" spans="1:39" x14ac:dyDescent="0.2">
      <c r="A297" s="3" t="s">
        <v>272</v>
      </c>
      <c r="B297" s="32">
        <v>34.44</v>
      </c>
      <c r="C297" s="32">
        <v>20.46</v>
      </c>
      <c r="D297" s="32">
        <v>0.89269051321928461</v>
      </c>
      <c r="E297" s="3">
        <v>1.3234152652005176</v>
      </c>
      <c r="AG297" s="3" t="s">
        <v>1448</v>
      </c>
      <c r="AH297" s="32">
        <v>3.08</v>
      </c>
      <c r="AI297" s="32">
        <v>15.26</v>
      </c>
      <c r="AJ297" s="32"/>
      <c r="AM297" s="32"/>
    </row>
    <row r="298" spans="1:39" x14ac:dyDescent="0.2">
      <c r="A298" s="3" t="s">
        <v>273</v>
      </c>
      <c r="B298" s="32">
        <v>23.36</v>
      </c>
      <c r="C298" s="32">
        <v>19.98</v>
      </c>
      <c r="AG298" s="3" t="s">
        <v>1449</v>
      </c>
      <c r="AH298" s="32">
        <v>7.16</v>
      </c>
      <c r="AI298" s="32">
        <v>28.03</v>
      </c>
      <c r="AJ298" s="32"/>
      <c r="AM298" s="32"/>
    </row>
    <row r="299" spans="1:39" x14ac:dyDescent="0.2">
      <c r="A299" s="3" t="s">
        <v>274</v>
      </c>
      <c r="B299" s="32">
        <v>38.58</v>
      </c>
      <c r="C299" s="32">
        <v>15.46</v>
      </c>
      <c r="AG299" s="8" t="s">
        <v>1694</v>
      </c>
      <c r="AH299" s="32"/>
      <c r="AI299" s="32"/>
      <c r="AJ299" s="32"/>
      <c r="AM299" s="32"/>
    </row>
    <row r="300" spans="1:39" x14ac:dyDescent="0.2">
      <c r="A300" s="8" t="s">
        <v>1620</v>
      </c>
      <c r="AG300" s="3" t="s">
        <v>1450</v>
      </c>
      <c r="AH300" s="32">
        <v>38.700000000000003</v>
      </c>
      <c r="AI300" s="32">
        <v>51.8</v>
      </c>
      <c r="AJ300" s="32">
        <v>2.4354940213971052</v>
      </c>
      <c r="AK300" s="3">
        <v>0.84947223497016988</v>
      </c>
      <c r="AL300" s="3">
        <f>AVERAGE(AJ300:AJ316)</f>
        <v>2.9328890815446953</v>
      </c>
      <c r="AM300" s="32">
        <f>AVERAGE(AK300:AK315)</f>
        <v>1.0862963238799208</v>
      </c>
    </row>
    <row r="301" spans="1:39" x14ac:dyDescent="0.2">
      <c r="A301" s="3" t="s">
        <v>275</v>
      </c>
      <c r="B301" s="32">
        <v>18.82</v>
      </c>
      <c r="C301" s="32">
        <v>45.99</v>
      </c>
      <c r="D301" s="32">
        <v>2.1657077100115076</v>
      </c>
      <c r="E301" s="3">
        <v>1.6741900254823445</v>
      </c>
      <c r="F301" s="3">
        <v>2.3699090502523412</v>
      </c>
      <c r="G301" s="32">
        <v>1.7285443175237123</v>
      </c>
      <c r="AG301" s="3" t="s">
        <v>1451</v>
      </c>
      <c r="AH301" s="32">
        <v>18.899999999999999</v>
      </c>
      <c r="AI301" s="32">
        <v>21.17</v>
      </c>
      <c r="AJ301" s="32"/>
      <c r="AM301" s="32"/>
    </row>
    <row r="302" spans="1:39" x14ac:dyDescent="0.2">
      <c r="A302" s="3" t="s">
        <v>276</v>
      </c>
      <c r="B302" s="32">
        <v>10.65</v>
      </c>
      <c r="C302" s="32">
        <v>25.51</v>
      </c>
      <c r="AG302" s="3" t="s">
        <v>1452</v>
      </c>
      <c r="AH302" s="32">
        <v>15.89</v>
      </c>
      <c r="AI302" s="32">
        <v>17.8</v>
      </c>
      <c r="AJ302" s="32"/>
      <c r="AM302" s="32"/>
    </row>
    <row r="303" spans="1:39" x14ac:dyDescent="0.2">
      <c r="A303" s="3" t="s">
        <v>277</v>
      </c>
      <c r="B303" s="32">
        <v>8.69</v>
      </c>
      <c r="C303" s="32">
        <v>27.47</v>
      </c>
      <c r="AG303" s="3" t="s">
        <v>1453</v>
      </c>
      <c r="AH303" s="32">
        <v>24.55</v>
      </c>
      <c r="AI303" s="32">
        <v>21.91</v>
      </c>
      <c r="AJ303" s="32">
        <v>1.6454423592493299</v>
      </c>
      <c r="AK303" s="3">
        <v>0.77615457115928366</v>
      </c>
      <c r="AM303" s="32"/>
    </row>
    <row r="304" spans="1:39" x14ac:dyDescent="0.2">
      <c r="A304" s="3" t="s">
        <v>278</v>
      </c>
      <c r="B304" s="32">
        <v>31.61</v>
      </c>
      <c r="C304" s="32">
        <v>52.9</v>
      </c>
      <c r="D304" s="32">
        <v>2.1430508474576269</v>
      </c>
      <c r="E304" s="3">
        <v>1.8653032440056418</v>
      </c>
      <c r="AG304" s="3" t="s">
        <v>1454</v>
      </c>
      <c r="AH304" s="32">
        <v>17.149999999999999</v>
      </c>
      <c r="AI304" s="32">
        <v>17.28</v>
      </c>
      <c r="AJ304" s="32"/>
      <c r="AM304" s="32"/>
    </row>
    <row r="305" spans="1:39" x14ac:dyDescent="0.2">
      <c r="A305" s="3" t="s">
        <v>279</v>
      </c>
      <c r="B305" s="32">
        <v>7.58</v>
      </c>
      <c r="C305" s="32">
        <v>23.6</v>
      </c>
      <c r="AG305" s="3" t="s">
        <v>1455</v>
      </c>
      <c r="AH305" s="32">
        <v>14.92</v>
      </c>
      <c r="AI305" s="32">
        <v>16.760000000000002</v>
      </c>
      <c r="AJ305" s="32"/>
      <c r="AM305" s="32"/>
    </row>
    <row r="306" spans="1:39" x14ac:dyDescent="0.2">
      <c r="A306" s="3" t="s">
        <v>280</v>
      </c>
      <c r="B306" s="32">
        <v>14.75</v>
      </c>
      <c r="C306" s="32">
        <v>28.36</v>
      </c>
      <c r="AG306" s="3" t="s">
        <v>1456</v>
      </c>
      <c r="AH306" s="32">
        <v>54.35</v>
      </c>
      <c r="AI306" s="32">
        <v>37.26</v>
      </c>
      <c r="AJ306" s="32">
        <v>3.9642596644784827</v>
      </c>
      <c r="AK306" s="3">
        <v>0.98429319371727741</v>
      </c>
      <c r="AM306" s="32"/>
    </row>
    <row r="307" spans="1:39" x14ac:dyDescent="0.2">
      <c r="A307" s="3" t="s">
        <v>281</v>
      </c>
      <c r="B307" s="32">
        <v>63.45</v>
      </c>
      <c r="C307" s="32">
        <v>56.43</v>
      </c>
      <c r="D307" s="32">
        <v>4.5746214852198994</v>
      </c>
      <c r="E307" s="3">
        <v>2.1965745426235888</v>
      </c>
      <c r="AG307" s="3" t="s">
        <v>1457</v>
      </c>
      <c r="AH307" s="32">
        <v>10.5</v>
      </c>
      <c r="AI307" s="32">
        <v>8.5299999999999994</v>
      </c>
      <c r="AJ307" s="32"/>
      <c r="AM307" s="32"/>
    </row>
    <row r="308" spans="1:39" x14ac:dyDescent="0.2">
      <c r="A308" s="3" t="s">
        <v>282</v>
      </c>
      <c r="B308" s="32">
        <v>17.03</v>
      </c>
      <c r="C308" s="32">
        <v>26.21</v>
      </c>
      <c r="AG308" s="3" t="s">
        <v>1458</v>
      </c>
      <c r="AH308" s="32">
        <v>13.71</v>
      </c>
      <c r="AI308" s="32">
        <v>11.84</v>
      </c>
      <c r="AJ308" s="32"/>
      <c r="AM308" s="32"/>
    </row>
    <row r="309" spans="1:39" x14ac:dyDescent="0.2">
      <c r="A309" s="3" t="s">
        <v>283</v>
      </c>
      <c r="B309" s="32">
        <v>13.87</v>
      </c>
      <c r="C309" s="32">
        <v>25.69</v>
      </c>
      <c r="AG309" s="3" t="s">
        <v>1459</v>
      </c>
      <c r="AH309" s="32">
        <v>29.57</v>
      </c>
      <c r="AI309" s="32">
        <v>62.72</v>
      </c>
      <c r="AJ309" s="32">
        <v>3.8056628056628061</v>
      </c>
      <c r="AK309" s="3">
        <v>0.90182504719949652</v>
      </c>
      <c r="AM309" s="32"/>
    </row>
    <row r="310" spans="1:39" x14ac:dyDescent="0.2">
      <c r="A310" s="3" t="s">
        <v>284</v>
      </c>
      <c r="B310" s="32">
        <v>25.85</v>
      </c>
      <c r="C310" s="32">
        <v>31.33</v>
      </c>
      <c r="D310" s="32">
        <v>2.4363807728557965</v>
      </c>
      <c r="E310" s="3">
        <v>1.4036738351254479</v>
      </c>
      <c r="AG310" s="3" t="s">
        <v>1460</v>
      </c>
      <c r="AH310" s="32">
        <v>12.99</v>
      </c>
      <c r="AI310" s="32">
        <v>17.13</v>
      </c>
      <c r="AJ310" s="32"/>
      <c r="AM310" s="32"/>
    </row>
    <row r="311" spans="1:39" x14ac:dyDescent="0.2">
      <c r="A311" s="3" t="s">
        <v>285</v>
      </c>
      <c r="B311" s="32">
        <v>11.22</v>
      </c>
      <c r="C311" s="32">
        <v>22.38</v>
      </c>
      <c r="AG311" s="3" t="s">
        <v>1461</v>
      </c>
      <c r="AH311" s="32">
        <v>7.77</v>
      </c>
      <c r="AI311" s="32">
        <v>28.46</v>
      </c>
      <c r="AJ311" s="32"/>
      <c r="AM311" s="32"/>
    </row>
    <row r="312" spans="1:39" x14ac:dyDescent="0.2">
      <c r="A312" s="3" t="s">
        <v>286</v>
      </c>
      <c r="B312" s="32">
        <v>10.61</v>
      </c>
      <c r="C312" s="32">
        <v>22.32</v>
      </c>
      <c r="AG312" s="3" t="s">
        <v>1462</v>
      </c>
      <c r="AH312" s="32">
        <v>27.03</v>
      </c>
      <c r="AI312" s="32">
        <v>38.39</v>
      </c>
      <c r="AJ312" s="32">
        <v>3.8231966053748234</v>
      </c>
      <c r="AK312" s="3">
        <v>1.2659732540861812</v>
      </c>
      <c r="AM312" s="32"/>
    </row>
    <row r="313" spans="1:39" x14ac:dyDescent="0.2">
      <c r="A313" s="3" t="s">
        <v>287</v>
      </c>
      <c r="B313" s="32">
        <v>13.58</v>
      </c>
      <c r="C313" s="32">
        <v>32.270000000000003</v>
      </c>
      <c r="D313" s="32">
        <v>1.1860262008733626</v>
      </c>
      <c r="E313" s="3">
        <v>1.4310421286031043</v>
      </c>
      <c r="AG313" s="3" t="s">
        <v>1463</v>
      </c>
      <c r="AH313" s="32">
        <v>13.94</v>
      </c>
      <c r="AI313" s="32">
        <v>15.73</v>
      </c>
      <c r="AJ313" s="32"/>
      <c r="AM313" s="32"/>
    </row>
    <row r="314" spans="1:39" x14ac:dyDescent="0.2">
      <c r="A314" s="3" t="s">
        <v>288</v>
      </c>
      <c r="B314" s="32">
        <v>8.39</v>
      </c>
      <c r="C314" s="32">
        <v>21.69</v>
      </c>
      <c r="AG314" s="3" t="s">
        <v>1464</v>
      </c>
      <c r="AH314" s="32">
        <v>7.07</v>
      </c>
      <c r="AI314" s="32">
        <v>18.510000000000002</v>
      </c>
      <c r="AJ314" s="32"/>
      <c r="AM314" s="32"/>
    </row>
    <row r="315" spans="1:39" x14ac:dyDescent="0.2">
      <c r="A315" s="3" t="s">
        <v>289</v>
      </c>
      <c r="B315" s="32">
        <v>11.45</v>
      </c>
      <c r="C315" s="32">
        <v>22.55</v>
      </c>
      <c r="AG315" s="3" t="s">
        <v>1465</v>
      </c>
      <c r="AH315" s="32">
        <v>36.6</v>
      </c>
      <c r="AI315" s="32">
        <v>46.67</v>
      </c>
      <c r="AJ315" s="32">
        <v>1.9232790331056226</v>
      </c>
      <c r="AK315" s="3">
        <v>1.7400596421471171</v>
      </c>
      <c r="AM315" s="32"/>
    </row>
    <row r="316" spans="1:39" x14ac:dyDescent="0.2">
      <c r="A316" s="3" t="s">
        <v>290</v>
      </c>
      <c r="B316" s="32">
        <v>27.71</v>
      </c>
      <c r="C316" s="32">
        <v>33.630000000000003</v>
      </c>
      <c r="D316" s="32">
        <v>1.7136672850958563</v>
      </c>
      <c r="E316" s="3">
        <v>1.3760229132569559</v>
      </c>
      <c r="AG316" s="3" t="s">
        <v>1466</v>
      </c>
      <c r="AH316" s="32">
        <v>16.399999999999999</v>
      </c>
      <c r="AI316" s="32">
        <v>8.77</v>
      </c>
      <c r="AJ316" s="32"/>
      <c r="AM316" s="32"/>
    </row>
    <row r="317" spans="1:39" x14ac:dyDescent="0.2">
      <c r="A317" s="3" t="s">
        <v>291</v>
      </c>
      <c r="B317" s="32">
        <v>8</v>
      </c>
      <c r="C317" s="32">
        <v>22.09</v>
      </c>
      <c r="AG317" s="3" t="s">
        <v>1467</v>
      </c>
      <c r="AH317" s="32">
        <v>19.03</v>
      </c>
      <c r="AI317" s="32">
        <v>35.909999999999997</v>
      </c>
      <c r="AJ317" s="32"/>
      <c r="AM317" s="32"/>
    </row>
    <row r="318" spans="1:39" x14ac:dyDescent="0.2">
      <c r="A318" s="3" t="s">
        <v>292</v>
      </c>
      <c r="B318" s="32">
        <v>16.170000000000002</v>
      </c>
      <c r="C318" s="32">
        <v>24.44</v>
      </c>
      <c r="AG318" s="8" t="s">
        <v>1695</v>
      </c>
      <c r="AH318" s="32"/>
      <c r="AI318" s="32"/>
      <c r="AJ318" s="32"/>
      <c r="AM318" s="32"/>
    </row>
    <row r="319" spans="1:39" x14ac:dyDescent="0.2">
      <c r="A319" s="10" t="s">
        <v>1612</v>
      </c>
      <c r="C319" s="32">
        <v>60.93</v>
      </c>
      <c r="E319" s="3">
        <v>2.1530035335689046</v>
      </c>
      <c r="AG319" s="3" t="s">
        <v>1468</v>
      </c>
      <c r="AH319" s="32">
        <v>22.01</v>
      </c>
      <c r="AI319" s="32">
        <v>53.21</v>
      </c>
      <c r="AJ319" s="32">
        <v>1.5500000000000003</v>
      </c>
      <c r="AK319" s="3">
        <v>1.5617053103964098</v>
      </c>
      <c r="AL319" s="3">
        <f>AVERAGE(AJ319:AJ331)</f>
        <v>2.057216332252132</v>
      </c>
      <c r="AM319" s="32">
        <f>AVERAGE(AK319:AK331)</f>
        <v>1.2166772037479325</v>
      </c>
    </row>
    <row r="320" spans="1:39" x14ac:dyDescent="0.2">
      <c r="A320" s="10" t="s">
        <v>1613</v>
      </c>
      <c r="C320" s="32">
        <v>30.13</v>
      </c>
      <c r="AG320" s="3" t="s">
        <v>1469</v>
      </c>
      <c r="AH320" s="32">
        <v>18.2</v>
      </c>
      <c r="AI320" s="32">
        <v>20.170000000000002</v>
      </c>
      <c r="AJ320" s="32"/>
      <c r="AM320" s="32"/>
    </row>
    <row r="321" spans="1:39" x14ac:dyDescent="0.2">
      <c r="A321" s="10" t="s">
        <v>1614</v>
      </c>
      <c r="C321" s="32">
        <v>28.3</v>
      </c>
      <c r="AG321" s="3" t="s">
        <v>1470</v>
      </c>
      <c r="AH321" s="32">
        <v>14.2</v>
      </c>
      <c r="AI321" s="32">
        <v>27.55</v>
      </c>
      <c r="AJ321" s="32"/>
      <c r="AM321" s="32"/>
    </row>
    <row r="322" spans="1:39" x14ac:dyDescent="0.2">
      <c r="A322" s="8" t="s">
        <v>1621</v>
      </c>
      <c r="AG322" s="3" t="s">
        <v>1471</v>
      </c>
      <c r="AH322" s="32">
        <v>37.549999999999997</v>
      </c>
      <c r="AI322" s="32">
        <v>71.989999999999995</v>
      </c>
      <c r="AJ322" s="32">
        <v>2.1630184331797233</v>
      </c>
      <c r="AK322" s="3">
        <v>1.4862385321100917</v>
      </c>
      <c r="AM322" s="32"/>
    </row>
    <row r="323" spans="1:39" x14ac:dyDescent="0.2">
      <c r="A323" s="3" t="s">
        <v>293</v>
      </c>
      <c r="B323" s="32">
        <v>25.07</v>
      </c>
      <c r="C323" s="32">
        <v>53.53</v>
      </c>
      <c r="D323" s="32">
        <v>1.9881046788263284</v>
      </c>
      <c r="E323" s="3">
        <v>1.821987746766508</v>
      </c>
      <c r="F323" s="3">
        <v>2.5648996231670083</v>
      </c>
      <c r="G323" s="32">
        <v>1.8314199177259978</v>
      </c>
      <c r="AG323" s="3" t="s">
        <v>1472</v>
      </c>
      <c r="AH323" s="32">
        <v>27.13</v>
      </c>
      <c r="AI323" s="32">
        <v>17.86</v>
      </c>
      <c r="AJ323" s="32"/>
      <c r="AM323" s="32"/>
    </row>
    <row r="324" spans="1:39" x14ac:dyDescent="0.2">
      <c r="A324" s="3" t="s">
        <v>294</v>
      </c>
      <c r="B324" s="32">
        <v>9.36</v>
      </c>
      <c r="C324" s="32">
        <v>25.06</v>
      </c>
      <c r="AG324" s="3" t="s">
        <v>1473</v>
      </c>
      <c r="AH324" s="32">
        <v>17.36</v>
      </c>
      <c r="AI324" s="32">
        <v>21.69</v>
      </c>
      <c r="AJ324" s="32"/>
      <c r="AM324" s="32"/>
    </row>
    <row r="325" spans="1:39" x14ac:dyDescent="0.2">
      <c r="A325" s="3" t="s">
        <v>295</v>
      </c>
      <c r="B325" s="32">
        <v>12.61</v>
      </c>
      <c r="C325" s="32">
        <v>29.38</v>
      </c>
      <c r="AG325" s="3" t="s">
        <v>1474</v>
      </c>
      <c r="AH325" s="32">
        <v>34.26</v>
      </c>
      <c r="AI325" s="32">
        <v>46.93</v>
      </c>
      <c r="AJ325" s="32">
        <v>4.6234817813765181</v>
      </c>
      <c r="AK325" s="3">
        <v>0.91755508173418621</v>
      </c>
      <c r="AM325" s="32"/>
    </row>
    <row r="326" spans="1:39" x14ac:dyDescent="0.2">
      <c r="A326" s="3" t="s">
        <v>296</v>
      </c>
      <c r="B326" s="32">
        <v>27.65</v>
      </c>
      <c r="C326" s="32">
        <v>57.17</v>
      </c>
      <c r="D326" s="32">
        <v>2.3196308724832213</v>
      </c>
      <c r="E326" s="3">
        <v>1.6854363207547169</v>
      </c>
      <c r="AG326" s="3" t="s">
        <v>1475</v>
      </c>
      <c r="AH326" s="32">
        <v>15.99</v>
      </c>
      <c r="AI326" s="32">
        <v>17.54</v>
      </c>
      <c r="AJ326" s="32"/>
      <c r="AM326" s="32"/>
    </row>
    <row r="327" spans="1:39" x14ac:dyDescent="0.2">
      <c r="A327" s="3" t="s">
        <v>297</v>
      </c>
      <c r="B327" s="32">
        <v>10.85</v>
      </c>
      <c r="C327" s="32">
        <v>33.229999999999997</v>
      </c>
      <c r="AG327" s="3" t="s">
        <v>1476</v>
      </c>
      <c r="AH327" s="32">
        <v>7.41</v>
      </c>
      <c r="AI327" s="32">
        <v>24.65</v>
      </c>
      <c r="AJ327" s="32"/>
      <c r="AM327" s="32"/>
    </row>
    <row r="328" spans="1:39" x14ac:dyDescent="0.2">
      <c r="A328" s="3" t="s">
        <v>295</v>
      </c>
      <c r="B328" s="32">
        <v>11.92</v>
      </c>
      <c r="C328" s="32">
        <v>33.92</v>
      </c>
      <c r="AG328" s="3" t="s">
        <v>1477</v>
      </c>
      <c r="AH328" s="32">
        <v>19.3</v>
      </c>
      <c r="AI328" s="32">
        <v>45.19</v>
      </c>
      <c r="AJ328" s="32">
        <v>0.83297367285282686</v>
      </c>
      <c r="AK328" s="3">
        <v>1.380695443645084</v>
      </c>
      <c r="AM328" s="32"/>
    </row>
    <row r="329" spans="1:39" x14ac:dyDescent="0.2">
      <c r="A329" s="3" t="s">
        <v>298</v>
      </c>
      <c r="B329" s="32">
        <v>22.44</v>
      </c>
      <c r="C329" s="32">
        <v>62.48</v>
      </c>
      <c r="D329" s="32">
        <v>1.5306957708049114</v>
      </c>
      <c r="E329" s="3">
        <v>1.8740251949610076</v>
      </c>
      <c r="AG329" s="3" t="s">
        <v>1478</v>
      </c>
      <c r="AH329" s="32">
        <v>11.56</v>
      </c>
      <c r="AI329" s="32">
        <v>14.13</v>
      </c>
      <c r="AJ329" s="32"/>
      <c r="AM329" s="32"/>
    </row>
    <row r="330" spans="1:39" x14ac:dyDescent="0.2">
      <c r="A330" s="3" t="s">
        <v>299</v>
      </c>
      <c r="B330" s="32">
        <v>8.6300000000000008</v>
      </c>
      <c r="C330" s="32">
        <v>24.18</v>
      </c>
      <c r="AG330" s="3" t="s">
        <v>1479</v>
      </c>
      <c r="AH330" s="32">
        <v>23.17</v>
      </c>
      <c r="AI330" s="32">
        <v>21.69</v>
      </c>
      <c r="AJ330" s="32"/>
      <c r="AM330" s="32"/>
    </row>
    <row r="331" spans="1:39" x14ac:dyDescent="0.2">
      <c r="A331" s="3" t="s">
        <v>300</v>
      </c>
      <c r="B331" s="32">
        <v>14.66</v>
      </c>
      <c r="C331" s="32">
        <v>33.340000000000003</v>
      </c>
      <c r="AG331" s="3" t="s">
        <v>1480</v>
      </c>
      <c r="AH331" s="32">
        <v>22.12</v>
      </c>
      <c r="AI331" s="32">
        <v>45</v>
      </c>
      <c r="AJ331" s="32">
        <v>1.1166077738515903</v>
      </c>
      <c r="AK331" s="3">
        <v>0.73719165085388993</v>
      </c>
      <c r="AM331" s="32"/>
    </row>
    <row r="332" spans="1:39" x14ac:dyDescent="0.2">
      <c r="A332" s="3" t="s">
        <v>301</v>
      </c>
      <c r="B332" s="32">
        <v>75.48</v>
      </c>
      <c r="C332" s="32">
        <v>47.71</v>
      </c>
      <c r="D332" s="32">
        <v>4.5745454545454551</v>
      </c>
      <c r="E332" s="3">
        <v>1.7075876879026486</v>
      </c>
      <c r="AG332" s="3" t="s">
        <v>1481</v>
      </c>
      <c r="AH332" s="32">
        <v>11.38</v>
      </c>
      <c r="AI332" s="32">
        <v>11.49</v>
      </c>
      <c r="AJ332" s="32"/>
      <c r="AM332" s="32"/>
    </row>
    <row r="333" spans="1:39" x14ac:dyDescent="0.2">
      <c r="A333" s="3" t="s">
        <v>302</v>
      </c>
      <c r="B333" s="32">
        <v>10.85</v>
      </c>
      <c r="C333" s="32">
        <v>25.33</v>
      </c>
      <c r="AG333" s="3" t="s">
        <v>1482</v>
      </c>
      <c r="AH333" s="32">
        <v>19.809999999999999</v>
      </c>
      <c r="AI333" s="32">
        <v>19.399999999999999</v>
      </c>
      <c r="AJ333" s="32"/>
      <c r="AM333" s="32"/>
    </row>
    <row r="334" spans="1:39" x14ac:dyDescent="0.2">
      <c r="A334" s="3" t="s">
        <v>303</v>
      </c>
      <c r="B334" s="32">
        <v>16.5</v>
      </c>
      <c r="C334" s="32">
        <v>27.94</v>
      </c>
      <c r="AG334" s="8" t="s">
        <v>1696</v>
      </c>
      <c r="AH334" s="32"/>
      <c r="AI334" s="32"/>
      <c r="AJ334" s="32"/>
      <c r="AM334" s="32"/>
    </row>
    <row r="335" spans="1:39" x14ac:dyDescent="0.2">
      <c r="A335" s="3" t="s">
        <v>304</v>
      </c>
      <c r="B335" s="32">
        <v>37.28</v>
      </c>
      <c r="C335" s="32">
        <v>47.53</v>
      </c>
      <c r="D335" s="32">
        <v>3.2055030094582975</v>
      </c>
      <c r="E335" s="3">
        <v>2.4601449275362319</v>
      </c>
      <c r="AG335" s="3" t="s">
        <v>1483</v>
      </c>
      <c r="AH335" s="32">
        <v>104.35</v>
      </c>
      <c r="AI335" s="32">
        <v>11.99</v>
      </c>
      <c r="AJ335" s="32">
        <v>7.534296028880866</v>
      </c>
      <c r="AK335" s="3">
        <v>2.1974637681159424</v>
      </c>
      <c r="AL335" s="3">
        <f>AVERAGE(AJ335:AJ350)</f>
        <v>2.8407375807811164</v>
      </c>
      <c r="AM335" s="32">
        <f>AVERAGE(AK335:AK350)</f>
        <v>1.4937132766590924</v>
      </c>
    </row>
    <row r="336" spans="1:39" x14ac:dyDescent="0.2">
      <c r="A336" s="3" t="s">
        <v>305</v>
      </c>
      <c r="B336" s="32">
        <v>10.64</v>
      </c>
      <c r="C336" s="32">
        <v>28.36</v>
      </c>
      <c r="AG336" s="3" t="s">
        <v>1484</v>
      </c>
      <c r="AH336" s="32">
        <v>28.3</v>
      </c>
      <c r="AI336" s="32">
        <v>11.89</v>
      </c>
      <c r="AJ336" s="32"/>
      <c r="AM336" s="32"/>
    </row>
    <row r="337" spans="1:39" x14ac:dyDescent="0.2">
      <c r="A337" s="3" t="s">
        <v>306</v>
      </c>
      <c r="B337" s="32">
        <v>11.63</v>
      </c>
      <c r="C337" s="32">
        <v>19.32</v>
      </c>
      <c r="AG337" s="3" t="s">
        <v>1485</v>
      </c>
      <c r="AH337" s="32">
        <v>13.85</v>
      </c>
      <c r="AI337" s="32">
        <v>8.83</v>
      </c>
      <c r="AJ337" s="32"/>
      <c r="AM337" s="32"/>
    </row>
    <row r="338" spans="1:39" x14ac:dyDescent="0.2">
      <c r="A338" s="3" t="s">
        <v>307</v>
      </c>
      <c r="B338" s="32">
        <v>21.8</v>
      </c>
      <c r="C338" s="32">
        <v>42.78</v>
      </c>
      <c r="D338" s="32">
        <v>1.7709179528838344</v>
      </c>
      <c r="E338" s="3">
        <v>1.7291835084882783</v>
      </c>
      <c r="AG338" s="3" t="s">
        <v>1486</v>
      </c>
      <c r="AH338" s="32">
        <v>55.08</v>
      </c>
      <c r="AI338" s="32">
        <v>23.62</v>
      </c>
      <c r="AJ338" s="32">
        <v>2.8087710351861297</v>
      </c>
      <c r="AK338" s="3">
        <v>1.9190800681431006</v>
      </c>
      <c r="AM338" s="32"/>
    </row>
    <row r="339" spans="1:39" x14ac:dyDescent="0.2">
      <c r="A339" s="3" t="s">
        <v>308</v>
      </c>
      <c r="B339" s="32">
        <v>10.51</v>
      </c>
      <c r="C339" s="32">
        <v>21.59</v>
      </c>
      <c r="AG339" s="3" t="s">
        <v>1487</v>
      </c>
      <c r="AH339" s="32">
        <v>24.54</v>
      </c>
      <c r="AI339" s="32">
        <v>5.85</v>
      </c>
      <c r="AJ339" s="32"/>
      <c r="AM339" s="32"/>
    </row>
    <row r="340" spans="1:39" x14ac:dyDescent="0.2">
      <c r="A340" s="3" t="s">
        <v>309</v>
      </c>
      <c r="B340" s="32">
        <v>12.31</v>
      </c>
      <c r="C340" s="32">
        <v>24.74</v>
      </c>
      <c r="AG340" s="3" t="s">
        <v>1488</v>
      </c>
      <c r="AH340" s="32">
        <v>19.61</v>
      </c>
      <c r="AI340" s="32">
        <v>7.53</v>
      </c>
      <c r="AJ340" s="32"/>
      <c r="AM340" s="32"/>
    </row>
    <row r="341" spans="1:39" x14ac:dyDescent="0.2">
      <c r="A341" s="10" t="s">
        <v>1612</v>
      </c>
      <c r="C341" s="32">
        <v>38.92</v>
      </c>
      <c r="E341" s="3">
        <v>2.0680127523910734</v>
      </c>
      <c r="AG341" s="3" t="s">
        <v>1489</v>
      </c>
      <c r="AH341" s="32">
        <v>24.02</v>
      </c>
      <c r="AI341" s="32">
        <v>38.549999999999997</v>
      </c>
      <c r="AJ341" s="32">
        <v>1.2180527383367141</v>
      </c>
      <c r="AK341" s="3">
        <v>1.3156398104265403</v>
      </c>
      <c r="AM341" s="32"/>
    </row>
    <row r="342" spans="1:39" x14ac:dyDescent="0.2">
      <c r="A342" s="10" t="s">
        <v>1613</v>
      </c>
      <c r="C342" s="32">
        <v>19.850000000000001</v>
      </c>
      <c r="AG342" s="3" t="s">
        <v>1490</v>
      </c>
      <c r="AH342" s="32">
        <v>17.25</v>
      </c>
      <c r="AI342" s="32">
        <v>5.56</v>
      </c>
      <c r="AJ342" s="32"/>
      <c r="AM342" s="32"/>
    </row>
    <row r="343" spans="1:39" x14ac:dyDescent="0.2">
      <c r="A343" s="10" t="s">
        <v>1614</v>
      </c>
      <c r="C343" s="32">
        <v>18.82</v>
      </c>
      <c r="AG343" s="3" t="s">
        <v>1491</v>
      </c>
      <c r="AH343" s="32">
        <v>19.72</v>
      </c>
      <c r="AI343" s="32">
        <v>13.2</v>
      </c>
      <c r="AJ343" s="32"/>
      <c r="AM343" s="32"/>
    </row>
    <row r="344" spans="1:39" x14ac:dyDescent="0.2">
      <c r="A344" s="10" t="s">
        <v>1612</v>
      </c>
      <c r="C344" s="32">
        <v>27.77</v>
      </c>
      <c r="E344" s="3">
        <v>1.3049812030075187</v>
      </c>
      <c r="AG344" s="3" t="s">
        <v>1492</v>
      </c>
      <c r="AH344" s="32">
        <v>49.79</v>
      </c>
      <c r="AI344" s="32">
        <v>31.05</v>
      </c>
      <c r="AJ344" s="32">
        <v>1.7948810382119684</v>
      </c>
      <c r="AK344" s="3">
        <v>1.0988643954575816</v>
      </c>
      <c r="AM344" s="32"/>
    </row>
    <row r="345" spans="1:39" x14ac:dyDescent="0.2">
      <c r="A345" s="10" t="s">
        <v>1613</v>
      </c>
      <c r="C345" s="32">
        <v>19.38</v>
      </c>
      <c r="AG345" s="3" t="s">
        <v>1493</v>
      </c>
      <c r="AH345" s="32">
        <v>28.92</v>
      </c>
      <c r="AI345" s="32">
        <v>5.39</v>
      </c>
      <c r="AJ345" s="32"/>
      <c r="AM345" s="32"/>
    </row>
    <row r="346" spans="1:39" x14ac:dyDescent="0.2">
      <c r="A346" s="10" t="s">
        <v>1614</v>
      </c>
      <c r="C346" s="32">
        <v>21.28</v>
      </c>
      <c r="AG346" s="3" t="s">
        <v>1494</v>
      </c>
      <c r="AH346" s="32">
        <v>27.74</v>
      </c>
      <c r="AI346" s="32">
        <v>10.02</v>
      </c>
      <c r="AJ346" s="32"/>
      <c r="AM346" s="32"/>
    </row>
    <row r="347" spans="1:39" x14ac:dyDescent="0.2">
      <c r="A347" s="8" t="s">
        <v>1622</v>
      </c>
      <c r="AG347" s="3" t="s">
        <v>1495</v>
      </c>
      <c r="AH347" s="32">
        <v>72.45</v>
      </c>
      <c r="AI347" s="32">
        <v>28.93</v>
      </c>
      <c r="AJ347" s="32">
        <v>2.2210300429184553</v>
      </c>
      <c r="AK347" s="3">
        <v>1.3827160493827162</v>
      </c>
      <c r="AM347" s="32"/>
    </row>
    <row r="348" spans="1:39" x14ac:dyDescent="0.2">
      <c r="A348" s="3" t="s">
        <v>310</v>
      </c>
      <c r="B348" s="32">
        <v>25.97</v>
      </c>
      <c r="C348" s="32">
        <v>60.53</v>
      </c>
      <c r="D348" s="32">
        <v>1.4083514099783079</v>
      </c>
      <c r="E348" s="3">
        <v>1.2421506258978043</v>
      </c>
      <c r="F348" s="3">
        <v>1.3086582701909546</v>
      </c>
      <c r="G348" s="32">
        <v>1.4979936946239312</v>
      </c>
      <c r="AG348" s="3" t="s">
        <v>1496</v>
      </c>
      <c r="AH348" s="32">
        <v>33.869999999999997</v>
      </c>
      <c r="AI348" s="32">
        <v>13.41</v>
      </c>
      <c r="AJ348" s="32"/>
      <c r="AM348" s="32"/>
    </row>
    <row r="349" spans="1:39" x14ac:dyDescent="0.2">
      <c r="A349" s="3" t="s">
        <v>311</v>
      </c>
      <c r="B349" s="32">
        <v>14.76</v>
      </c>
      <c r="C349" s="32">
        <v>39.340000000000003</v>
      </c>
      <c r="AG349" s="3" t="s">
        <v>1497</v>
      </c>
      <c r="AH349" s="32">
        <v>32.619999999999997</v>
      </c>
      <c r="AI349" s="32">
        <v>14.83</v>
      </c>
      <c r="AJ349" s="32"/>
      <c r="AM349" s="32"/>
    </row>
    <row r="350" spans="1:39" x14ac:dyDescent="0.2">
      <c r="A350" s="3" t="s">
        <v>312</v>
      </c>
      <c r="B350" s="32">
        <v>18.440000000000001</v>
      </c>
      <c r="C350" s="32">
        <v>48.73</v>
      </c>
      <c r="AG350" s="3" t="s">
        <v>1498</v>
      </c>
      <c r="AH350" s="32">
        <v>48.38</v>
      </c>
      <c r="AI350" s="32">
        <v>35.840000000000003</v>
      </c>
      <c r="AJ350" s="32">
        <v>1.4673946011525631</v>
      </c>
      <c r="AK350" s="3">
        <v>1.0485155684286749</v>
      </c>
      <c r="AM350" s="32"/>
    </row>
    <row r="351" spans="1:39" x14ac:dyDescent="0.2">
      <c r="A351" s="3" t="s">
        <v>313</v>
      </c>
      <c r="B351" s="32">
        <v>21.03</v>
      </c>
      <c r="C351" s="32">
        <v>64.02</v>
      </c>
      <c r="D351" s="32">
        <v>0.94644464446444654</v>
      </c>
      <c r="E351" s="3">
        <v>1.2373405488983378</v>
      </c>
      <c r="AG351" s="3" t="s">
        <v>1499</v>
      </c>
      <c r="AH351" s="32">
        <v>39.83</v>
      </c>
      <c r="AI351" s="32">
        <v>6.7</v>
      </c>
      <c r="AJ351" s="32"/>
      <c r="AM351" s="32"/>
    </row>
    <row r="352" spans="1:39" x14ac:dyDescent="0.2">
      <c r="A352" s="3" t="s">
        <v>314</v>
      </c>
      <c r="B352" s="32">
        <v>12.29</v>
      </c>
      <c r="C352" s="32">
        <v>38.22</v>
      </c>
      <c r="AG352" s="3" t="s">
        <v>1500</v>
      </c>
      <c r="AH352" s="32">
        <v>32.97</v>
      </c>
      <c r="AI352" s="32">
        <v>9.83</v>
      </c>
      <c r="AJ352" s="32"/>
      <c r="AM352" s="32"/>
    </row>
    <row r="353" spans="1:39" x14ac:dyDescent="0.2">
      <c r="A353" s="3" t="s">
        <v>315</v>
      </c>
      <c r="B353" s="32">
        <v>22.22</v>
      </c>
      <c r="C353" s="32">
        <v>51.74</v>
      </c>
      <c r="AG353" s="8" t="s">
        <v>1697</v>
      </c>
      <c r="AH353" s="32"/>
      <c r="AI353" s="32"/>
      <c r="AJ353" s="32"/>
      <c r="AM353" s="32"/>
    </row>
    <row r="354" spans="1:39" x14ac:dyDescent="0.2">
      <c r="A354" s="3" t="s">
        <v>316</v>
      </c>
      <c r="B354" s="32">
        <v>31.78</v>
      </c>
      <c r="C354" s="32">
        <v>53.23</v>
      </c>
      <c r="D354" s="32">
        <v>1.6647459402828706</v>
      </c>
      <c r="E354" s="3">
        <v>1.4425474254742547</v>
      </c>
      <c r="AG354" s="3" t="s">
        <v>1501</v>
      </c>
      <c r="AH354" s="32">
        <v>40.56</v>
      </c>
      <c r="AI354" s="32">
        <v>68.260000000000005</v>
      </c>
      <c r="AJ354" s="32">
        <v>2.7498305084745764</v>
      </c>
      <c r="AK354" s="3">
        <v>1.1607738492328217</v>
      </c>
      <c r="AL354" s="3">
        <f>AVERAGE(AJ354:AJ357)</f>
        <v>2.8101257517769271</v>
      </c>
      <c r="AM354" s="32">
        <f>AVERAGE(AK354:AK358)</f>
        <v>1.3341519848573746</v>
      </c>
    </row>
    <row r="355" spans="1:39" x14ac:dyDescent="0.2">
      <c r="A355" s="3" t="s">
        <v>317</v>
      </c>
      <c r="B355" s="32">
        <v>9.6</v>
      </c>
      <c r="C355" s="32">
        <v>29.29</v>
      </c>
      <c r="AG355" s="3" t="s">
        <v>1502</v>
      </c>
      <c r="AH355" s="32">
        <v>73.5</v>
      </c>
      <c r="AI355" s="32">
        <v>1.95</v>
      </c>
      <c r="AJ355" s="32"/>
      <c r="AM355" s="32"/>
    </row>
    <row r="356" spans="1:39" x14ac:dyDescent="0.2">
      <c r="A356" s="3" t="s">
        <v>318</v>
      </c>
      <c r="B356" s="32">
        <v>19.09</v>
      </c>
      <c r="C356" s="32">
        <v>36.9</v>
      </c>
      <c r="AG356" s="3" t="s">
        <v>1503</v>
      </c>
      <c r="AH356" s="32">
        <v>14.75</v>
      </c>
      <c r="AI356" s="32">
        <v>14.1</v>
      </c>
      <c r="AJ356" s="32"/>
      <c r="AM356" s="32"/>
    </row>
    <row r="357" spans="1:39" x14ac:dyDescent="0.2">
      <c r="A357" s="3" t="s">
        <v>319</v>
      </c>
      <c r="B357" s="32">
        <v>20.309999999999999</v>
      </c>
      <c r="C357" s="32">
        <v>45.56</v>
      </c>
      <c r="D357" s="32">
        <v>1.1625643961076131</v>
      </c>
      <c r="E357" s="3">
        <v>1.3133467858172385</v>
      </c>
      <c r="AG357" s="3" t="s">
        <v>1504</v>
      </c>
      <c r="AH357" s="32">
        <v>52.5</v>
      </c>
      <c r="AI357" s="32">
        <v>65.94</v>
      </c>
      <c r="AJ357" s="32">
        <v>2.8704209950792783</v>
      </c>
      <c r="AK357" s="3">
        <v>1.5075301204819278</v>
      </c>
      <c r="AM357" s="32"/>
    </row>
    <row r="358" spans="1:39" x14ac:dyDescent="0.2">
      <c r="A358" s="3" t="s">
        <v>320</v>
      </c>
      <c r="B358" s="32">
        <v>15.06</v>
      </c>
      <c r="C358" s="32">
        <v>23.18</v>
      </c>
      <c r="AG358" s="3" t="s">
        <v>1505</v>
      </c>
      <c r="AH358" s="32">
        <v>34.17</v>
      </c>
      <c r="AI358" s="32">
        <v>21.56</v>
      </c>
      <c r="AJ358" s="32"/>
      <c r="AM358" s="32"/>
    </row>
    <row r="359" spans="1:39" x14ac:dyDescent="0.2">
      <c r="A359" s="3" t="s">
        <v>321</v>
      </c>
      <c r="B359" s="32">
        <v>17.47</v>
      </c>
      <c r="C359" s="32">
        <v>34.69</v>
      </c>
      <c r="AG359" s="3" t="s">
        <v>1506</v>
      </c>
      <c r="AH359" s="32">
        <v>18.29</v>
      </c>
      <c r="AI359" s="32">
        <v>21.17</v>
      </c>
      <c r="AJ359" s="32"/>
      <c r="AM359" s="32"/>
    </row>
    <row r="360" spans="1:39" x14ac:dyDescent="0.2">
      <c r="A360" s="3" t="s">
        <v>322</v>
      </c>
      <c r="B360" s="32">
        <v>35.840000000000003</v>
      </c>
      <c r="C360" s="32">
        <v>54.42</v>
      </c>
      <c r="D360" s="32">
        <v>1.3611849601215347</v>
      </c>
      <c r="E360" s="3">
        <v>1.1473750790638837</v>
      </c>
      <c r="AG360" s="8" t="s">
        <v>1698</v>
      </c>
      <c r="AH360" s="32"/>
      <c r="AI360" s="32"/>
      <c r="AJ360" s="32"/>
      <c r="AM360" s="32"/>
    </row>
    <row r="361" spans="1:39" x14ac:dyDescent="0.2">
      <c r="A361" s="3" t="s">
        <v>323</v>
      </c>
      <c r="B361" s="32">
        <v>15.48</v>
      </c>
      <c r="C361" s="32">
        <v>31</v>
      </c>
      <c r="AG361" s="3" t="s">
        <v>1507</v>
      </c>
      <c r="AH361" s="32">
        <v>37.92</v>
      </c>
      <c r="AI361" s="32">
        <v>43.69</v>
      </c>
      <c r="AJ361" s="32">
        <v>1.8309995171414775</v>
      </c>
      <c r="AK361" s="3">
        <v>1.3379823337982333</v>
      </c>
      <c r="AL361" s="3">
        <f>AVERAGE(AJ361:AJ373)</f>
        <v>1.7422744731372746</v>
      </c>
      <c r="AM361" s="32">
        <f>AVERAGE(AK361:AK373)</f>
        <v>1.0734832137817056</v>
      </c>
    </row>
    <row r="362" spans="1:39" x14ac:dyDescent="0.2">
      <c r="A362" s="3" t="s">
        <v>324</v>
      </c>
      <c r="B362" s="32">
        <v>26.33</v>
      </c>
      <c r="C362" s="32">
        <v>47.43</v>
      </c>
      <c r="AG362" s="3" t="s">
        <v>1508</v>
      </c>
      <c r="AH362" s="32">
        <v>14.24</v>
      </c>
      <c r="AI362" s="32">
        <v>5.93</v>
      </c>
      <c r="AJ362" s="32"/>
      <c r="AM362" s="32"/>
    </row>
    <row r="363" spans="1:39" x14ac:dyDescent="0.2">
      <c r="A363" s="10" t="s">
        <v>1612</v>
      </c>
      <c r="C363" s="32">
        <v>45.03</v>
      </c>
      <c r="E363" s="3">
        <v>1.648846576345661</v>
      </c>
      <c r="AG363" s="3" t="s">
        <v>1509</v>
      </c>
      <c r="AH363" s="32">
        <v>20.71</v>
      </c>
      <c r="AI363" s="32">
        <v>13.95</v>
      </c>
      <c r="AJ363" s="32"/>
      <c r="AM363" s="32"/>
    </row>
    <row r="364" spans="1:39" x14ac:dyDescent="0.2">
      <c r="A364" s="10" t="s">
        <v>1613</v>
      </c>
      <c r="C364" s="32">
        <v>29.05</v>
      </c>
      <c r="AG364" s="3" t="s">
        <v>1510</v>
      </c>
      <c r="AH364" s="32">
        <v>40.909999999999997</v>
      </c>
      <c r="AI364" s="32">
        <v>47.82</v>
      </c>
      <c r="AJ364" s="32">
        <v>1.0695424836601306</v>
      </c>
      <c r="AK364" s="3">
        <v>1.4599904168663151</v>
      </c>
      <c r="AM364" s="32"/>
    </row>
    <row r="365" spans="1:39" x14ac:dyDescent="0.2">
      <c r="A365" s="10" t="s">
        <v>1614</v>
      </c>
      <c r="C365" s="32">
        <v>27.31</v>
      </c>
      <c r="AG365" s="3" t="s">
        <v>1511</v>
      </c>
      <c r="AH365" s="32">
        <v>14.86</v>
      </c>
      <c r="AI365" s="32">
        <v>15.01</v>
      </c>
      <c r="AJ365" s="32"/>
      <c r="AM365" s="32"/>
    </row>
    <row r="366" spans="1:39" x14ac:dyDescent="0.2">
      <c r="A366" s="10" t="s">
        <v>1612</v>
      </c>
      <c r="C366" s="32">
        <v>58.2</v>
      </c>
      <c r="E366" s="3">
        <v>2.3610547667342803</v>
      </c>
      <c r="AG366" s="3" t="s">
        <v>1512</v>
      </c>
      <c r="AH366" s="32">
        <v>38.25</v>
      </c>
      <c r="AI366" s="32">
        <v>14.58</v>
      </c>
      <c r="AJ366" s="32"/>
      <c r="AM366" s="32"/>
    </row>
    <row r="367" spans="1:39" x14ac:dyDescent="0.2">
      <c r="A367" s="10" t="s">
        <v>1613</v>
      </c>
      <c r="C367" s="32">
        <v>37.4</v>
      </c>
      <c r="AG367" s="3" t="s">
        <v>1513</v>
      </c>
      <c r="AH367" s="32">
        <v>21.59</v>
      </c>
      <c r="AI367" s="32">
        <v>56.76</v>
      </c>
      <c r="AJ367" s="32">
        <v>1.4129581151832462</v>
      </c>
      <c r="AK367" s="3">
        <v>0.75877409787444383</v>
      </c>
      <c r="AM367" s="32"/>
    </row>
    <row r="368" spans="1:39" x14ac:dyDescent="0.2">
      <c r="A368" s="10" t="s">
        <v>1614</v>
      </c>
      <c r="C368" s="32">
        <v>24.65</v>
      </c>
      <c r="AG368" s="3" t="s">
        <v>1514</v>
      </c>
      <c r="AH368" s="32">
        <v>16.61</v>
      </c>
      <c r="AI368" s="32">
        <v>15.29</v>
      </c>
      <c r="AJ368" s="32"/>
      <c r="AM368" s="32"/>
    </row>
    <row r="369" spans="1:39" x14ac:dyDescent="0.2">
      <c r="A369" s="10" t="s">
        <v>1612</v>
      </c>
      <c r="C369" s="32">
        <v>26.7</v>
      </c>
      <c r="E369" s="3">
        <v>1.6340269277845776</v>
      </c>
      <c r="AG369" s="3" t="s">
        <v>1515</v>
      </c>
      <c r="AH369" s="32">
        <v>15.28</v>
      </c>
      <c r="AI369" s="32">
        <v>12.55</v>
      </c>
      <c r="AJ369" s="32"/>
      <c r="AM369" s="32"/>
    </row>
    <row r="370" spans="1:39" x14ac:dyDescent="0.2">
      <c r="A370" s="10" t="s">
        <v>1613</v>
      </c>
      <c r="C370" s="32">
        <v>13.78</v>
      </c>
      <c r="AG370" s="3" t="s">
        <v>1516</v>
      </c>
      <c r="AH370" s="32">
        <v>17.61</v>
      </c>
      <c r="AI370" s="32">
        <v>45.81</v>
      </c>
      <c r="AJ370" s="32">
        <v>1.5393356643356644</v>
      </c>
      <c r="AK370" s="3">
        <v>1.0535714285714286</v>
      </c>
      <c r="AM370" s="32"/>
    </row>
    <row r="371" spans="1:39" x14ac:dyDescent="0.2">
      <c r="A371" s="10" t="s">
        <v>1614</v>
      </c>
      <c r="C371" s="32">
        <v>16.34</v>
      </c>
      <c r="AG371" s="3" t="s">
        <v>1517</v>
      </c>
      <c r="AH371" s="32">
        <v>7.34</v>
      </c>
      <c r="AI371" s="32">
        <v>14.57</v>
      </c>
      <c r="AJ371" s="32"/>
      <c r="AM371" s="32"/>
    </row>
    <row r="372" spans="1:39" x14ac:dyDescent="0.2">
      <c r="A372" s="10" t="s">
        <v>1612</v>
      </c>
      <c r="C372" s="32">
        <v>35.450000000000003</v>
      </c>
      <c r="E372" s="3">
        <v>1.4552545155993433</v>
      </c>
      <c r="AG372" s="3" t="s">
        <v>1518</v>
      </c>
      <c r="AH372" s="32">
        <v>11.44</v>
      </c>
      <c r="AI372" s="32">
        <v>27.3</v>
      </c>
      <c r="AJ372" s="32"/>
      <c r="AM372" s="32"/>
    </row>
    <row r="373" spans="1:39" x14ac:dyDescent="0.2">
      <c r="A373" s="10" t="s">
        <v>1613</v>
      </c>
      <c r="C373" s="32">
        <v>17.39</v>
      </c>
      <c r="AG373" s="3" t="s">
        <v>1519</v>
      </c>
      <c r="AH373" s="32">
        <v>11.72</v>
      </c>
      <c r="AI373" s="32">
        <v>60.49</v>
      </c>
      <c r="AJ373" s="32">
        <v>2.858536585365854</v>
      </c>
      <c r="AK373" s="3">
        <v>0.75709779179810732</v>
      </c>
      <c r="AM373" s="32"/>
    </row>
    <row r="374" spans="1:39" x14ac:dyDescent="0.2">
      <c r="A374" s="10" t="s">
        <v>1614</v>
      </c>
      <c r="C374" s="32">
        <v>24.36</v>
      </c>
      <c r="AG374" s="3" t="s">
        <v>1520</v>
      </c>
      <c r="AH374" s="32">
        <v>11.5</v>
      </c>
      <c r="AI374" s="32">
        <v>12.25</v>
      </c>
      <c r="AJ374" s="32"/>
      <c r="AM374" s="32"/>
    </row>
    <row r="375" spans="1:39" x14ac:dyDescent="0.2">
      <c r="A375" s="8" t="s">
        <v>1623</v>
      </c>
      <c r="AG375" s="3" t="s">
        <v>1521</v>
      </c>
      <c r="AH375" s="32">
        <v>4.0999999999999996</v>
      </c>
      <c r="AI375" s="32">
        <v>27.79</v>
      </c>
      <c r="AJ375" s="32"/>
      <c r="AM375" s="32"/>
    </row>
    <row r="376" spans="1:39" x14ac:dyDescent="0.2">
      <c r="A376" s="3" t="s">
        <v>325</v>
      </c>
      <c r="B376" s="32">
        <v>10.71</v>
      </c>
      <c r="C376" s="32">
        <v>63.18</v>
      </c>
      <c r="D376" s="32">
        <v>1.1041237113402063</v>
      </c>
      <c r="E376" s="3">
        <v>2.6816638370118846</v>
      </c>
      <c r="F376" s="3">
        <v>2.56115987006774</v>
      </c>
      <c r="G376" s="32">
        <v>2.3674826899346764</v>
      </c>
      <c r="AG376" s="8" t="s">
        <v>1699</v>
      </c>
      <c r="AH376" s="32"/>
      <c r="AI376" s="32"/>
      <c r="AJ376" s="32"/>
      <c r="AM376" s="32"/>
    </row>
    <row r="377" spans="1:39" x14ac:dyDescent="0.2">
      <c r="A377" s="3" t="s">
        <v>326</v>
      </c>
      <c r="B377" s="32">
        <v>9.44</v>
      </c>
      <c r="C377" s="32">
        <v>29.95</v>
      </c>
      <c r="AG377" s="3" t="s">
        <v>1522</v>
      </c>
      <c r="AH377" s="32">
        <v>32.43</v>
      </c>
      <c r="AI377" s="32">
        <v>78.78</v>
      </c>
      <c r="AJ377" s="32">
        <v>5.1313291139240507</v>
      </c>
      <c r="AK377" s="3">
        <v>2.1948438274665345</v>
      </c>
      <c r="AL377" s="3">
        <f>AVERAGE(AJ377:AJ380)</f>
        <v>2.9236191024165707</v>
      </c>
      <c r="AM377" s="32">
        <f>AVERAGE(AK377:AK381)</f>
        <v>1.67346007310476</v>
      </c>
    </row>
    <row r="378" spans="1:39" x14ac:dyDescent="0.2">
      <c r="A378" s="3" t="s">
        <v>327</v>
      </c>
      <c r="B378" s="32">
        <v>9.6999999999999993</v>
      </c>
      <c r="C378" s="32">
        <v>23.56</v>
      </c>
      <c r="AG378" s="3" t="s">
        <v>1523</v>
      </c>
      <c r="AH378" s="32">
        <v>8.36</v>
      </c>
      <c r="AI378" s="32">
        <v>14.93</v>
      </c>
      <c r="AJ378" s="32"/>
      <c r="AM378" s="32"/>
    </row>
    <row r="379" spans="1:39" x14ac:dyDescent="0.2">
      <c r="A379" s="3" t="s">
        <v>328</v>
      </c>
      <c r="B379" s="32">
        <v>16.86</v>
      </c>
      <c r="C379" s="32">
        <v>52.46</v>
      </c>
      <c r="D379" s="32">
        <v>2.0071428571428571</v>
      </c>
      <c r="E379" s="3">
        <v>1.7302110817941954</v>
      </c>
      <c r="AG379" s="3" t="s">
        <v>1524</v>
      </c>
      <c r="AH379" s="32">
        <v>6.32</v>
      </c>
      <c r="AI379" s="32">
        <v>24.02</v>
      </c>
      <c r="AJ379" s="32"/>
      <c r="AM379" s="32"/>
    </row>
    <row r="380" spans="1:39" x14ac:dyDescent="0.2">
      <c r="A380" s="3" t="s">
        <v>329</v>
      </c>
      <c r="B380" s="32">
        <v>5.97</v>
      </c>
      <c r="C380" s="32">
        <v>24.74</v>
      </c>
      <c r="AG380" s="3" t="s">
        <v>1525</v>
      </c>
      <c r="AH380" s="32">
        <v>13.86</v>
      </c>
      <c r="AI380" s="32">
        <v>57.69</v>
      </c>
      <c r="AJ380" s="32">
        <v>0.71590909090909094</v>
      </c>
      <c r="AK380" s="3">
        <v>1.1520763187429854</v>
      </c>
      <c r="AM380" s="32"/>
    </row>
    <row r="381" spans="1:39" x14ac:dyDescent="0.2">
      <c r="A381" s="3" t="s">
        <v>330</v>
      </c>
      <c r="B381" s="32">
        <v>8.4</v>
      </c>
      <c r="C381" s="32">
        <v>30.32</v>
      </c>
      <c r="AG381" s="3" t="s">
        <v>1526</v>
      </c>
      <c r="AH381" s="32">
        <v>17.3</v>
      </c>
      <c r="AI381" s="32">
        <v>22.38</v>
      </c>
      <c r="AJ381" s="32"/>
      <c r="AM381" s="32"/>
    </row>
    <row r="382" spans="1:39" x14ac:dyDescent="0.2">
      <c r="A382" s="3" t="s">
        <v>331</v>
      </c>
      <c r="B382" s="32">
        <v>9.9600000000000009</v>
      </c>
      <c r="C382" s="32">
        <v>69.23</v>
      </c>
      <c r="D382" s="32">
        <v>2.1101694915254239</v>
      </c>
      <c r="E382" s="3">
        <v>3.0933869526362825</v>
      </c>
      <c r="AG382" s="3" t="s">
        <v>1527</v>
      </c>
      <c r="AH382" s="32">
        <v>19.36</v>
      </c>
      <c r="AI382" s="32">
        <v>29.29</v>
      </c>
      <c r="AJ382" s="32"/>
      <c r="AM382" s="32"/>
    </row>
    <row r="383" spans="1:39" x14ac:dyDescent="0.2">
      <c r="A383" s="3" t="s">
        <v>332</v>
      </c>
      <c r="B383" s="32">
        <v>7.69</v>
      </c>
      <c r="C383" s="32">
        <v>27.23</v>
      </c>
      <c r="AG383" s="8" t="s">
        <v>1700</v>
      </c>
      <c r="AH383" s="32"/>
      <c r="AI383" s="32"/>
      <c r="AJ383" s="32"/>
      <c r="AM383" s="32"/>
    </row>
    <row r="384" spans="1:39" x14ac:dyDescent="0.2">
      <c r="A384" s="3" t="s">
        <v>333</v>
      </c>
      <c r="B384" s="32">
        <v>4.72</v>
      </c>
      <c r="C384" s="32">
        <v>22.38</v>
      </c>
      <c r="AG384" s="3" t="s">
        <v>1528</v>
      </c>
      <c r="AH384" s="32">
        <v>49.15</v>
      </c>
      <c r="AI384" s="32">
        <v>63.19</v>
      </c>
      <c r="AJ384" s="32">
        <v>1.0773783428320911</v>
      </c>
      <c r="AK384" s="3">
        <v>0.95646164478230822</v>
      </c>
      <c r="AL384" s="3">
        <f>AVERAGE(AJ384:AJ402)</f>
        <v>0.81279205442734725</v>
      </c>
      <c r="AM384" s="32">
        <f>AVERAGE(AK384:AK402)</f>
        <v>0.89843268761578166</v>
      </c>
    </row>
    <row r="385" spans="1:39" x14ac:dyDescent="0.2">
      <c r="A385" s="3" t="s">
        <v>334</v>
      </c>
      <c r="B385" s="32">
        <v>19.559999999999999</v>
      </c>
      <c r="C385" s="32">
        <v>62.1</v>
      </c>
      <c r="D385" s="32">
        <v>2.5535248041775453</v>
      </c>
      <c r="E385" s="3">
        <v>2.7526595744680855</v>
      </c>
      <c r="AG385" s="3" t="s">
        <v>1529</v>
      </c>
      <c r="AH385" s="32">
        <v>33.39</v>
      </c>
      <c r="AI385" s="32">
        <v>24.14</v>
      </c>
      <c r="AJ385" s="32"/>
      <c r="AM385" s="32"/>
    </row>
    <row r="386" spans="1:39" x14ac:dyDescent="0.2">
      <c r="A386" s="3" t="s">
        <v>335</v>
      </c>
      <c r="B386" s="32">
        <v>4.22</v>
      </c>
      <c r="C386" s="32">
        <v>26.23</v>
      </c>
      <c r="AG386" s="3" t="s">
        <v>1530</v>
      </c>
      <c r="AH386" s="32">
        <v>45.62</v>
      </c>
      <c r="AI386" s="32">
        <v>32.24</v>
      </c>
      <c r="AJ386" s="32"/>
      <c r="AM386" s="32"/>
    </row>
    <row r="387" spans="1:39" x14ac:dyDescent="0.2">
      <c r="A387" s="3" t="s">
        <v>336</v>
      </c>
      <c r="B387" s="32">
        <v>7.66</v>
      </c>
      <c r="C387" s="32">
        <v>22.56</v>
      </c>
      <c r="AG387" s="3" t="s">
        <v>1531</v>
      </c>
      <c r="AH387" s="32">
        <v>28.9</v>
      </c>
      <c r="AI387" s="32">
        <v>61.54</v>
      </c>
      <c r="AJ387" s="32">
        <v>1.4299851558634338</v>
      </c>
      <c r="AK387" s="3">
        <v>1.1062291434927698</v>
      </c>
      <c r="AM387" s="32"/>
    </row>
    <row r="388" spans="1:39" x14ac:dyDescent="0.2">
      <c r="A388" s="3" t="s">
        <v>337</v>
      </c>
      <c r="B388" s="32">
        <v>16.850000000000001</v>
      </c>
      <c r="C388" s="32">
        <v>50.37</v>
      </c>
      <c r="D388" s="32">
        <v>2.7003205128205128</v>
      </c>
      <c r="E388" s="3">
        <v>1.579492003762935</v>
      </c>
      <c r="AG388" s="3" t="s">
        <v>1532</v>
      </c>
      <c r="AH388" s="32">
        <v>34.43</v>
      </c>
      <c r="AI388" s="32">
        <v>17.77</v>
      </c>
      <c r="AJ388" s="32"/>
      <c r="AM388" s="32"/>
    </row>
    <row r="389" spans="1:39" x14ac:dyDescent="0.2">
      <c r="A389" s="3" t="s">
        <v>338</v>
      </c>
      <c r="B389" s="32">
        <v>7.79</v>
      </c>
      <c r="C389" s="32">
        <v>22.18</v>
      </c>
      <c r="AG389" s="3" t="s">
        <v>1533</v>
      </c>
      <c r="AH389" s="32">
        <v>20.21</v>
      </c>
      <c r="AI389" s="32">
        <v>20.28</v>
      </c>
      <c r="AJ389" s="32"/>
      <c r="AM389" s="32"/>
    </row>
    <row r="390" spans="1:39" x14ac:dyDescent="0.2">
      <c r="A390" s="3" t="s">
        <v>339</v>
      </c>
      <c r="B390" s="32">
        <v>6.24</v>
      </c>
      <c r="C390" s="32">
        <v>31.89</v>
      </c>
      <c r="AG390" s="3" t="s">
        <v>1534</v>
      </c>
      <c r="AH390" s="32">
        <v>30.03</v>
      </c>
      <c r="AI390" s="32">
        <v>66.23</v>
      </c>
      <c r="AJ390" s="32">
        <v>0.69497801434853046</v>
      </c>
      <c r="AK390" s="3">
        <v>0.81675392670157076</v>
      </c>
      <c r="AM390" s="32"/>
    </row>
    <row r="391" spans="1:39" x14ac:dyDescent="0.2">
      <c r="A391" s="3" t="s">
        <v>340</v>
      </c>
      <c r="B391" s="32">
        <v>41.61</v>
      </c>
      <c r="D391" s="32">
        <v>5.4606299212598426</v>
      </c>
      <c r="AG391" s="3" t="s">
        <v>1535</v>
      </c>
      <c r="AH391" s="32">
        <v>25.78</v>
      </c>
      <c r="AI391" s="32">
        <v>19.690000000000001</v>
      </c>
      <c r="AJ391" s="32"/>
      <c r="AM391" s="32"/>
    </row>
    <row r="392" spans="1:39" x14ac:dyDescent="0.2">
      <c r="A392" s="3" t="s">
        <v>341</v>
      </c>
      <c r="B392" s="32">
        <v>10.52</v>
      </c>
      <c r="AG392" s="3" t="s">
        <v>1536</v>
      </c>
      <c r="AH392" s="32">
        <v>43.21</v>
      </c>
      <c r="AI392" s="32">
        <v>18.079999999999998</v>
      </c>
      <c r="AJ392" s="32"/>
      <c r="AM392" s="32"/>
    </row>
    <row r="393" spans="1:39" x14ac:dyDescent="0.2">
      <c r="A393" s="3" t="s">
        <v>342</v>
      </c>
      <c r="B393" s="32">
        <v>7.62</v>
      </c>
      <c r="AG393" s="3" t="s">
        <v>1537</v>
      </c>
      <c r="AH393" s="32">
        <v>20.49</v>
      </c>
      <c r="AI393" s="32">
        <v>76.81</v>
      </c>
      <c r="AJ393" s="32">
        <v>0.53935246117399305</v>
      </c>
      <c r="AK393" s="3">
        <v>0.63894523326572017</v>
      </c>
      <c r="AM393" s="32"/>
    </row>
    <row r="394" spans="1:39" x14ac:dyDescent="0.2">
      <c r="A394" s="3" t="s">
        <v>343</v>
      </c>
      <c r="B394" s="32">
        <v>38.35</v>
      </c>
      <c r="D394" s="32">
        <v>1.9922077922077923</v>
      </c>
      <c r="AG394" s="3" t="s">
        <v>1538</v>
      </c>
      <c r="AH394" s="32">
        <v>25.01</v>
      </c>
      <c r="AI394" s="32">
        <v>17.579999999999998</v>
      </c>
      <c r="AJ394" s="32"/>
      <c r="AM394" s="32"/>
    </row>
    <row r="395" spans="1:39" x14ac:dyDescent="0.2">
      <c r="A395" s="3" t="s">
        <v>344</v>
      </c>
      <c r="B395" s="32">
        <v>7.26</v>
      </c>
      <c r="AG395" s="3" t="s">
        <v>1539</v>
      </c>
      <c r="AH395" s="32">
        <v>37.99</v>
      </c>
      <c r="AI395" s="32">
        <v>28.05</v>
      </c>
      <c r="AJ395" s="32"/>
      <c r="AM395" s="32"/>
    </row>
    <row r="396" spans="1:39" x14ac:dyDescent="0.2">
      <c r="A396" s="3" t="s">
        <v>345</v>
      </c>
      <c r="B396" s="32">
        <v>19.25</v>
      </c>
      <c r="AG396" s="3" t="s">
        <v>1540</v>
      </c>
      <c r="AH396" s="32">
        <v>14.58</v>
      </c>
      <c r="AI396" s="32">
        <v>60.86</v>
      </c>
      <c r="AJ396" s="32">
        <v>0.5438269302499068</v>
      </c>
      <c r="AK396" s="3">
        <v>0.99114173228346458</v>
      </c>
      <c r="AM396" s="32"/>
    </row>
    <row r="397" spans="1:39" x14ac:dyDescent="0.2">
      <c r="A397" s="8" t="s">
        <v>1624</v>
      </c>
      <c r="AG397" s="3" t="s">
        <v>1541</v>
      </c>
      <c r="AH397" s="32">
        <v>19.07</v>
      </c>
      <c r="AI397" s="32">
        <v>10.75</v>
      </c>
      <c r="AJ397" s="32"/>
      <c r="AM397" s="32"/>
    </row>
    <row r="398" spans="1:39" x14ac:dyDescent="0.2">
      <c r="A398" s="3" t="s">
        <v>346</v>
      </c>
      <c r="B398" s="32">
        <v>11.62</v>
      </c>
      <c r="C398" s="32">
        <v>12.91</v>
      </c>
      <c r="D398" s="32">
        <v>1.0237885462555065</v>
      </c>
      <c r="E398" s="3">
        <v>0.47779422649888975</v>
      </c>
      <c r="F398" s="3">
        <v>1.7583893239884891</v>
      </c>
      <c r="G398" s="32">
        <v>1.6976820217040678</v>
      </c>
      <c r="AG398" s="3" t="s">
        <v>1542</v>
      </c>
      <c r="AH398" s="32">
        <v>26.81</v>
      </c>
      <c r="AI398" s="32">
        <v>13.54</v>
      </c>
      <c r="AJ398" s="32"/>
      <c r="AM398" s="32"/>
    </row>
    <row r="399" spans="1:39" x14ac:dyDescent="0.2">
      <c r="A399" s="3" t="s">
        <v>347</v>
      </c>
      <c r="B399" s="32">
        <v>11.04</v>
      </c>
      <c r="C399" s="32">
        <v>39.43</v>
      </c>
      <c r="AG399" s="3" t="s">
        <v>1543</v>
      </c>
      <c r="AH399" s="32">
        <v>13.97</v>
      </c>
      <c r="AI399" s="32">
        <v>57.83</v>
      </c>
      <c r="AJ399" s="32">
        <v>0.49892857142857144</v>
      </c>
      <c r="AK399" s="3">
        <v>0.81009879253567507</v>
      </c>
      <c r="AM399" s="32"/>
    </row>
    <row r="400" spans="1:39" x14ac:dyDescent="0.2">
      <c r="A400" s="3" t="s">
        <v>348</v>
      </c>
      <c r="B400" s="32">
        <v>11.35</v>
      </c>
      <c r="C400" s="32">
        <v>27.02</v>
      </c>
      <c r="AG400" s="3" t="s">
        <v>1544</v>
      </c>
      <c r="AH400" s="32">
        <v>9.52</v>
      </c>
      <c r="AI400" s="32">
        <v>14.57</v>
      </c>
      <c r="AJ400" s="32"/>
      <c r="AM400" s="32"/>
    </row>
    <row r="401" spans="1:39" x14ac:dyDescent="0.2">
      <c r="A401" s="3" t="s">
        <v>349</v>
      </c>
      <c r="B401" s="32">
        <v>17.64</v>
      </c>
      <c r="C401" s="32">
        <v>71.36</v>
      </c>
      <c r="D401" s="32">
        <v>2.4032697547683926</v>
      </c>
      <c r="E401" s="3">
        <v>2.7734162456276721</v>
      </c>
      <c r="AG401" s="3" t="s">
        <v>1545</v>
      </c>
      <c r="AH401" s="32">
        <v>28</v>
      </c>
      <c r="AI401" s="32">
        <v>15.82</v>
      </c>
      <c r="AJ401" s="32"/>
      <c r="AM401" s="32"/>
    </row>
    <row r="402" spans="1:39" x14ac:dyDescent="0.2">
      <c r="A402" s="3" t="s">
        <v>350</v>
      </c>
      <c r="B402" s="32">
        <v>10.96</v>
      </c>
      <c r="C402" s="32">
        <v>24.51</v>
      </c>
      <c r="AG402" s="3" t="s">
        <v>1546</v>
      </c>
      <c r="AH402" s="32">
        <v>9.06</v>
      </c>
      <c r="AI402" s="32">
        <v>37.01</v>
      </c>
      <c r="AJ402" s="32">
        <v>0.9050949050949052</v>
      </c>
      <c r="AK402" s="3">
        <v>0.96939834024896265</v>
      </c>
      <c r="AM402" s="32"/>
    </row>
    <row r="403" spans="1:39" x14ac:dyDescent="0.2">
      <c r="A403" s="3" t="s">
        <v>351</v>
      </c>
      <c r="B403" s="32">
        <v>7.34</v>
      </c>
      <c r="C403" s="32">
        <v>25.73</v>
      </c>
      <c r="AG403" s="3" t="s">
        <v>1547</v>
      </c>
      <c r="AH403" s="32">
        <v>15.1</v>
      </c>
      <c r="AI403" s="32">
        <v>13.41</v>
      </c>
      <c r="AJ403" s="32"/>
      <c r="AM403" s="32"/>
    </row>
    <row r="404" spans="1:39" x14ac:dyDescent="0.2">
      <c r="A404" s="3" t="s">
        <v>352</v>
      </c>
      <c r="B404" s="32">
        <v>16.57</v>
      </c>
      <c r="C404" s="32">
        <v>59.1</v>
      </c>
      <c r="D404" s="32">
        <v>0.87533016376122563</v>
      </c>
      <c r="E404" s="3">
        <v>3.0183861082737491</v>
      </c>
      <c r="AG404" s="3" t="s">
        <v>1548</v>
      </c>
      <c r="AH404" s="32">
        <v>10.01</v>
      </c>
      <c r="AI404" s="32">
        <v>9.86</v>
      </c>
      <c r="AJ404" s="32"/>
      <c r="AM404" s="32"/>
    </row>
    <row r="405" spans="1:39" x14ac:dyDescent="0.2">
      <c r="A405" s="3" t="s">
        <v>353</v>
      </c>
      <c r="B405" s="32">
        <v>13.47</v>
      </c>
      <c r="C405" s="32">
        <v>24</v>
      </c>
      <c r="AG405" s="8" t="s">
        <v>1701</v>
      </c>
      <c r="AH405" s="32"/>
      <c r="AI405" s="32"/>
      <c r="AJ405" s="32"/>
      <c r="AM405" s="32"/>
    </row>
    <row r="406" spans="1:39" x14ac:dyDescent="0.2">
      <c r="A406" s="3" t="s">
        <v>354</v>
      </c>
      <c r="B406" s="32">
        <v>18.93</v>
      </c>
      <c r="C406" s="32">
        <v>19.579999999999998</v>
      </c>
      <c r="AG406" s="3" t="s">
        <v>1549</v>
      </c>
      <c r="AH406" s="32">
        <v>42.19</v>
      </c>
      <c r="AI406" s="32">
        <v>59.29</v>
      </c>
      <c r="AJ406" s="32">
        <v>3.4300813008130078</v>
      </c>
      <c r="AK406" s="3">
        <v>3.0496508921644687</v>
      </c>
      <c r="AL406" s="3">
        <f>AVERAGE(AJ406:AJ418)</f>
        <v>2.0709746278570358</v>
      </c>
      <c r="AM406" s="32">
        <f>AVERAGE(AK406:AK418)</f>
        <v>1.9138331244624915</v>
      </c>
    </row>
    <row r="407" spans="1:39" x14ac:dyDescent="0.2">
      <c r="A407" s="3" t="s">
        <v>355</v>
      </c>
      <c r="B407" s="32">
        <v>21.03</v>
      </c>
      <c r="C407" s="32">
        <v>26.39</v>
      </c>
      <c r="D407" s="32">
        <v>2.7311688311688314</v>
      </c>
      <c r="E407" s="3">
        <v>1.1676991150442477</v>
      </c>
      <c r="AG407" s="3" t="s">
        <v>1550</v>
      </c>
      <c r="AH407" s="32">
        <v>7.4</v>
      </c>
      <c r="AI407" s="32">
        <v>21.69</v>
      </c>
      <c r="AJ407" s="32"/>
      <c r="AM407" s="32"/>
    </row>
    <row r="408" spans="1:39" x14ac:dyDescent="0.2">
      <c r="A408" s="3" t="s">
        <v>356</v>
      </c>
      <c r="B408" s="32">
        <v>11.49</v>
      </c>
      <c r="C408" s="32">
        <v>27.6</v>
      </c>
      <c r="AG408" s="3" t="s">
        <v>1551</v>
      </c>
      <c r="AH408" s="32">
        <v>12.3</v>
      </c>
      <c r="AI408" s="32">
        <v>15.66</v>
      </c>
      <c r="AJ408" s="32"/>
      <c r="AM408" s="32"/>
    </row>
    <row r="409" spans="1:39" x14ac:dyDescent="0.2">
      <c r="A409" s="3" t="s">
        <v>357</v>
      </c>
      <c r="B409" s="32">
        <v>7.7</v>
      </c>
      <c r="C409" s="32">
        <v>22.6</v>
      </c>
      <c r="AG409" s="3" t="s">
        <v>1552</v>
      </c>
      <c r="AH409" s="32">
        <v>35.6</v>
      </c>
      <c r="AI409" s="32">
        <v>35.43</v>
      </c>
      <c r="AJ409" s="32">
        <v>1.626313385107355</v>
      </c>
      <c r="AK409" s="3">
        <v>1.7463442069741282</v>
      </c>
      <c r="AM409" s="32"/>
    </row>
    <row r="410" spans="1:39" x14ac:dyDescent="0.2">
      <c r="A410" s="10" t="s">
        <v>1612</v>
      </c>
      <c r="C410" s="32">
        <v>35.369999999999997</v>
      </c>
      <c r="E410" s="3">
        <v>1.0511144130757801</v>
      </c>
      <c r="AG410" s="3" t="s">
        <v>1553</v>
      </c>
      <c r="AH410" s="32">
        <v>23.76</v>
      </c>
      <c r="AI410" s="32">
        <v>7.72</v>
      </c>
      <c r="AJ410" s="32"/>
      <c r="AM410" s="32"/>
    </row>
    <row r="411" spans="1:39" x14ac:dyDescent="0.2">
      <c r="A411" s="10" t="s">
        <v>1613</v>
      </c>
      <c r="C411" s="32">
        <v>31.15</v>
      </c>
      <c r="AG411" s="3" t="s">
        <v>1554</v>
      </c>
      <c r="AH411" s="32">
        <v>21.89</v>
      </c>
      <c r="AI411" s="32">
        <v>7.75</v>
      </c>
      <c r="AJ411" s="32"/>
      <c r="AM411" s="32"/>
    </row>
    <row r="412" spans="1:39" x14ac:dyDescent="0.2">
      <c r="A412" s="10" t="s">
        <v>1614</v>
      </c>
      <c r="C412" s="32">
        <v>33.65</v>
      </c>
      <c r="AG412" s="3" t="s">
        <v>1555</v>
      </c>
      <c r="AH412" s="32">
        <v>38.130000000000003</v>
      </c>
      <c r="AI412" s="32">
        <v>29.61</v>
      </c>
      <c r="AJ412" s="32">
        <v>1.1254427390791026</v>
      </c>
      <c r="AK412" s="3">
        <v>1.3929322675641564</v>
      </c>
      <c r="AM412" s="32"/>
    </row>
    <row r="413" spans="1:39" x14ac:dyDescent="0.2">
      <c r="A413" s="8" t="s">
        <v>1625</v>
      </c>
      <c r="AG413" s="3" t="s">
        <v>1556</v>
      </c>
      <c r="AH413" s="32">
        <v>37.520000000000003</v>
      </c>
      <c r="AI413" s="32">
        <v>7.49</v>
      </c>
      <c r="AJ413" s="32"/>
      <c r="AM413" s="32"/>
    </row>
    <row r="414" spans="1:39" x14ac:dyDescent="0.2">
      <c r="A414" s="3" t="s">
        <v>358</v>
      </c>
      <c r="B414" s="32">
        <v>14.76</v>
      </c>
      <c r="C414" s="32">
        <v>60.94</v>
      </c>
      <c r="D414" s="32">
        <v>1.9421052631578948</v>
      </c>
      <c r="E414" s="3">
        <v>1.4744737478828938</v>
      </c>
      <c r="F414" s="3">
        <v>2.8673307067255669</v>
      </c>
      <c r="G414" s="32">
        <v>1.7849546566357279</v>
      </c>
      <c r="AG414" s="3" t="s">
        <v>1557</v>
      </c>
      <c r="AH414" s="32">
        <v>33.880000000000003</v>
      </c>
      <c r="AI414" s="32">
        <v>10.27</v>
      </c>
      <c r="AJ414" s="32"/>
      <c r="AM414" s="32"/>
    </row>
    <row r="415" spans="1:39" x14ac:dyDescent="0.2">
      <c r="A415" s="3" t="s">
        <v>359</v>
      </c>
      <c r="B415" s="32">
        <v>13.33</v>
      </c>
      <c r="C415" s="32">
        <v>31</v>
      </c>
      <c r="AG415" s="3" t="s">
        <v>1558</v>
      </c>
      <c r="AH415" s="32">
        <v>31.08</v>
      </c>
      <c r="AI415" s="32">
        <v>88.84</v>
      </c>
      <c r="AJ415" s="32">
        <v>1.6187499999999999</v>
      </c>
      <c r="AK415" s="3">
        <v>1.6958410924891372</v>
      </c>
      <c r="AM415" s="32"/>
    </row>
    <row r="416" spans="1:39" x14ac:dyDescent="0.2">
      <c r="A416" s="3" t="s">
        <v>360</v>
      </c>
      <c r="B416" s="32">
        <v>7.6</v>
      </c>
      <c r="C416" s="32">
        <v>41.33</v>
      </c>
      <c r="AG416" s="3" t="s">
        <v>1559</v>
      </c>
      <c r="AH416" s="32">
        <v>26.92</v>
      </c>
      <c r="AI416" s="32">
        <v>18.7</v>
      </c>
      <c r="AJ416" s="32"/>
      <c r="AM416" s="32"/>
    </row>
    <row r="417" spans="1:39" x14ac:dyDescent="0.2">
      <c r="A417" s="3" t="s">
        <v>361</v>
      </c>
      <c r="B417" s="32">
        <v>19.059999999999999</v>
      </c>
      <c r="C417" s="32">
        <v>44.86</v>
      </c>
      <c r="D417" s="32">
        <v>2.3706467661691542</v>
      </c>
      <c r="E417" s="3">
        <v>1.5300136425648021</v>
      </c>
      <c r="AG417" s="3" t="s">
        <v>1560</v>
      </c>
      <c r="AH417" s="32">
        <v>19.2</v>
      </c>
      <c r="AI417" s="32">
        <v>30.72</v>
      </c>
      <c r="AJ417" s="32"/>
      <c r="AM417" s="32"/>
    </row>
    <row r="418" spans="1:39" x14ac:dyDescent="0.2">
      <c r="A418" s="3" t="s">
        <v>362</v>
      </c>
      <c r="B418" s="32">
        <v>5.55</v>
      </c>
      <c r="C418" s="32">
        <v>26.63</v>
      </c>
      <c r="AG418" s="3" t="s">
        <v>1561</v>
      </c>
      <c r="AH418" s="32">
        <v>22.35</v>
      </c>
      <c r="AI418" s="32">
        <v>35.61</v>
      </c>
      <c r="AJ418" s="32">
        <v>2.5542857142857143</v>
      </c>
      <c r="AK418" s="3">
        <v>1.6843971631205672</v>
      </c>
      <c r="AM418" s="32"/>
    </row>
    <row r="419" spans="1:39" x14ac:dyDescent="0.2">
      <c r="A419" s="3" t="s">
        <v>363</v>
      </c>
      <c r="B419" s="32">
        <v>8.0399999999999991</v>
      </c>
      <c r="C419" s="32">
        <v>29.32</v>
      </c>
      <c r="AG419" s="3" t="s">
        <v>1562</v>
      </c>
      <c r="AH419" s="32">
        <v>14.49</v>
      </c>
      <c r="AI419" s="32">
        <v>10.93</v>
      </c>
      <c r="AJ419" s="32"/>
      <c r="AM419" s="32"/>
    </row>
    <row r="420" spans="1:39" x14ac:dyDescent="0.2">
      <c r="A420" s="3" t="s">
        <v>364</v>
      </c>
      <c r="B420" s="32">
        <v>36.99</v>
      </c>
      <c r="C420" s="32">
        <v>40.19</v>
      </c>
      <c r="D420" s="32">
        <v>4.4459134615384617</v>
      </c>
      <c r="E420" s="3">
        <v>1.5177492447129908</v>
      </c>
      <c r="AG420" s="3" t="s">
        <v>1563</v>
      </c>
      <c r="AH420" s="32">
        <v>8.75</v>
      </c>
      <c r="AI420" s="32">
        <v>17.809999999999999</v>
      </c>
      <c r="AJ420" s="32"/>
      <c r="AM420" s="32"/>
    </row>
    <row r="421" spans="1:39" x14ac:dyDescent="0.2">
      <c r="A421" s="3" t="s">
        <v>365</v>
      </c>
      <c r="B421" s="32">
        <v>4.63</v>
      </c>
      <c r="C421" s="32">
        <v>24.6</v>
      </c>
      <c r="AM421" s="32"/>
    </row>
    <row r="422" spans="1:39" x14ac:dyDescent="0.2">
      <c r="A422" s="3" t="s">
        <v>366</v>
      </c>
      <c r="B422" s="32">
        <v>8.32</v>
      </c>
      <c r="C422" s="32">
        <v>26.48</v>
      </c>
      <c r="AM422" s="32"/>
    </row>
    <row r="423" spans="1:39" x14ac:dyDescent="0.2">
      <c r="A423" s="3" t="s">
        <v>367</v>
      </c>
      <c r="B423" s="32">
        <v>19.21</v>
      </c>
      <c r="C423" s="32">
        <v>51.91</v>
      </c>
      <c r="D423" s="32">
        <v>3.7228682170542635</v>
      </c>
      <c r="E423" s="3">
        <v>2.0566561014263076</v>
      </c>
      <c r="AM423" s="32"/>
    </row>
    <row r="424" spans="1:39" x14ac:dyDescent="0.2">
      <c r="A424" s="3" t="s">
        <v>368</v>
      </c>
      <c r="B424" s="32">
        <v>2.4500000000000002</v>
      </c>
      <c r="C424" s="32">
        <v>26.36</v>
      </c>
      <c r="AM424" s="32"/>
    </row>
    <row r="425" spans="1:39" x14ac:dyDescent="0.2">
      <c r="A425" s="3" t="s">
        <v>369</v>
      </c>
      <c r="B425" s="32">
        <v>5.16</v>
      </c>
      <c r="C425" s="32">
        <v>25.24</v>
      </c>
      <c r="AM425" s="32"/>
    </row>
    <row r="426" spans="1:39" x14ac:dyDescent="0.2">
      <c r="A426" s="3" t="s">
        <v>370</v>
      </c>
      <c r="B426" s="32">
        <v>34.06</v>
      </c>
      <c r="C426" s="32">
        <v>66.97</v>
      </c>
      <c r="D426" s="32">
        <v>1.8551198257080612</v>
      </c>
      <c r="E426" s="3">
        <v>2.15545542323785</v>
      </c>
      <c r="AH426" s="32"/>
      <c r="AI426" s="32"/>
      <c r="AJ426" s="32"/>
      <c r="AM426" s="32"/>
    </row>
    <row r="427" spans="1:39" x14ac:dyDescent="0.2">
      <c r="A427" s="3" t="s">
        <v>371</v>
      </c>
      <c r="B427" s="32">
        <v>6.69</v>
      </c>
      <c r="C427" s="32">
        <v>31.36</v>
      </c>
      <c r="AH427" s="32"/>
      <c r="AI427" s="32"/>
      <c r="AJ427" s="32"/>
      <c r="AM427" s="32"/>
    </row>
    <row r="428" spans="1:39" x14ac:dyDescent="0.2">
      <c r="A428" s="3" t="s">
        <v>372</v>
      </c>
      <c r="B428" s="32">
        <v>18.36</v>
      </c>
      <c r="C428" s="32">
        <v>31.07</v>
      </c>
      <c r="AH428" s="32"/>
      <c r="AI428" s="32"/>
      <c r="AJ428" s="32"/>
      <c r="AM428" s="32"/>
    </row>
    <row r="429" spans="1:39" x14ac:dyDescent="0.2">
      <c r="A429" s="10" t="s">
        <v>1612</v>
      </c>
      <c r="C429" s="32">
        <v>75.42</v>
      </c>
      <c r="E429" s="3">
        <v>1.9753797799895234</v>
      </c>
      <c r="AH429" s="32"/>
      <c r="AI429" s="32"/>
      <c r="AJ429" s="32"/>
      <c r="AM429" s="32"/>
    </row>
    <row r="430" spans="1:39" x14ac:dyDescent="0.2">
      <c r="A430" s="10" t="s">
        <v>1613</v>
      </c>
      <c r="C430" s="32">
        <v>34.72</v>
      </c>
    </row>
    <row r="431" spans="1:39" x14ac:dyDescent="0.2">
      <c r="A431" s="10" t="s">
        <v>1614</v>
      </c>
      <c r="C431" s="32">
        <v>38.18</v>
      </c>
    </row>
    <row r="432" spans="1:39" x14ac:dyDescent="0.2">
      <c r="A432" s="8" t="s">
        <v>1626</v>
      </c>
    </row>
    <row r="433" spans="1:7" x14ac:dyDescent="0.2">
      <c r="A433" s="3" t="s">
        <v>373</v>
      </c>
      <c r="B433" s="32">
        <v>21.1</v>
      </c>
      <c r="C433" s="32">
        <v>46.17</v>
      </c>
      <c r="D433" s="32">
        <v>2.7545691906005225</v>
      </c>
      <c r="E433" s="3">
        <v>0.95215508352237577</v>
      </c>
      <c r="F433" s="3">
        <v>3.8802863860530143</v>
      </c>
      <c r="G433" s="32">
        <v>1.7143281379481443</v>
      </c>
    </row>
    <row r="434" spans="1:7" x14ac:dyDescent="0.2">
      <c r="A434" s="3" t="s">
        <v>374</v>
      </c>
      <c r="B434" s="32">
        <v>2.56</v>
      </c>
      <c r="C434" s="32">
        <v>30.42</v>
      </c>
    </row>
    <row r="435" spans="1:7" x14ac:dyDescent="0.2">
      <c r="A435" s="3" t="s">
        <v>375</v>
      </c>
      <c r="B435" s="32">
        <v>7.66</v>
      </c>
      <c r="C435" s="32">
        <v>48.49</v>
      </c>
    </row>
    <row r="436" spans="1:7" x14ac:dyDescent="0.2">
      <c r="A436" s="3" t="s">
        <v>376</v>
      </c>
      <c r="B436" s="32">
        <v>39.35</v>
      </c>
      <c r="C436" s="32">
        <v>47.39</v>
      </c>
      <c r="D436" s="32">
        <v>6.2262658227848098</v>
      </c>
      <c r="E436" s="3">
        <v>2.2849566055930572</v>
      </c>
    </row>
    <row r="437" spans="1:7" x14ac:dyDescent="0.2">
      <c r="A437" s="3" t="s">
        <v>377</v>
      </c>
      <c r="B437" s="32">
        <v>2.19</v>
      </c>
      <c r="C437" s="32">
        <v>31.84</v>
      </c>
    </row>
    <row r="438" spans="1:7" x14ac:dyDescent="0.2">
      <c r="A438" s="3" t="s">
        <v>378</v>
      </c>
      <c r="B438" s="32">
        <v>6.32</v>
      </c>
      <c r="C438" s="32">
        <v>20.74</v>
      </c>
    </row>
    <row r="439" spans="1:7" x14ac:dyDescent="0.2">
      <c r="A439" s="3" t="s">
        <v>379</v>
      </c>
      <c r="B439" s="32">
        <v>29.47</v>
      </c>
      <c r="C439" s="32">
        <v>50.88</v>
      </c>
      <c r="D439" s="32">
        <v>3.720959595959596</v>
      </c>
      <c r="E439" s="3">
        <v>1.686443486907524</v>
      </c>
    </row>
    <row r="440" spans="1:7" x14ac:dyDescent="0.2">
      <c r="A440" s="3" t="s">
        <v>380</v>
      </c>
      <c r="B440" s="32">
        <v>6.57</v>
      </c>
      <c r="C440" s="32">
        <v>34.880000000000003</v>
      </c>
    </row>
    <row r="441" spans="1:7" x14ac:dyDescent="0.2">
      <c r="A441" s="3" t="s">
        <v>381</v>
      </c>
      <c r="B441" s="32">
        <v>7.92</v>
      </c>
      <c r="C441" s="32">
        <v>30.17</v>
      </c>
    </row>
    <row r="442" spans="1:7" x14ac:dyDescent="0.2">
      <c r="A442" s="3" t="s">
        <v>382</v>
      </c>
      <c r="B442" s="32">
        <v>21.05</v>
      </c>
      <c r="C442" s="32">
        <v>51.55</v>
      </c>
      <c r="D442" s="32">
        <v>5.1847290640394093</v>
      </c>
      <c r="E442" s="3">
        <v>1.2662736428395971</v>
      </c>
    </row>
    <row r="443" spans="1:7" x14ac:dyDescent="0.2">
      <c r="A443" s="3" t="s">
        <v>383</v>
      </c>
      <c r="B443" s="32">
        <v>2.1800000000000002</v>
      </c>
      <c r="C443" s="32">
        <v>38.409999999999997</v>
      </c>
    </row>
    <row r="444" spans="1:7" x14ac:dyDescent="0.2">
      <c r="A444" s="3" t="s">
        <v>384</v>
      </c>
      <c r="B444" s="32">
        <v>4.0599999999999996</v>
      </c>
      <c r="C444" s="32">
        <v>40.71</v>
      </c>
    </row>
    <row r="445" spans="1:7" x14ac:dyDescent="0.2">
      <c r="A445" s="3" t="s">
        <v>385</v>
      </c>
      <c r="B445" s="32">
        <v>13.21</v>
      </c>
      <c r="C445" s="32">
        <v>68.62</v>
      </c>
      <c r="D445" s="32">
        <v>1.5149082568807339</v>
      </c>
      <c r="E445" s="3">
        <v>2.3818118708781677</v>
      </c>
    </row>
    <row r="446" spans="1:7" x14ac:dyDescent="0.2">
      <c r="A446" s="3" t="s">
        <v>386</v>
      </c>
      <c r="B446" s="32">
        <v>4.5599999999999996</v>
      </c>
      <c r="C446" s="32">
        <v>58.58</v>
      </c>
    </row>
    <row r="447" spans="1:7" x14ac:dyDescent="0.2">
      <c r="A447" s="3" t="s">
        <v>387</v>
      </c>
      <c r="B447" s="32">
        <v>8.7200000000000006</v>
      </c>
      <c r="C447" s="32">
        <v>28.81</v>
      </c>
    </row>
    <row r="448" spans="1:7" x14ac:dyDescent="0.2">
      <c r="A448" s="8" t="s">
        <v>1627</v>
      </c>
    </row>
    <row r="449" spans="1:7" x14ac:dyDescent="0.2">
      <c r="A449" s="3" t="s">
        <v>388</v>
      </c>
      <c r="B449" s="32">
        <v>47.69</v>
      </c>
      <c r="C449" s="32">
        <v>66.430000000000007</v>
      </c>
      <c r="D449" s="32">
        <v>1.7216606498194946</v>
      </c>
      <c r="E449" s="3">
        <v>1.3201510333863276</v>
      </c>
      <c r="F449" s="3">
        <v>2.3228070171145081</v>
      </c>
      <c r="G449" s="32">
        <v>1.527937665875601</v>
      </c>
    </row>
    <row r="450" spans="1:7" x14ac:dyDescent="0.2">
      <c r="A450" s="3" t="s">
        <v>389</v>
      </c>
      <c r="B450" s="32">
        <v>17.96</v>
      </c>
      <c r="C450" s="32">
        <v>47.92</v>
      </c>
    </row>
    <row r="451" spans="1:7" x14ac:dyDescent="0.2">
      <c r="A451" s="3" t="s">
        <v>390</v>
      </c>
      <c r="B451" s="32">
        <v>27.7</v>
      </c>
      <c r="C451" s="32">
        <v>50.32</v>
      </c>
    </row>
    <row r="452" spans="1:7" x14ac:dyDescent="0.2">
      <c r="A452" s="3" t="s">
        <v>391</v>
      </c>
      <c r="B452" s="32">
        <v>39.659999999999997</v>
      </c>
      <c r="C452" s="32">
        <v>61.49</v>
      </c>
      <c r="D452" s="32">
        <v>1.7087462300732441</v>
      </c>
      <c r="E452" s="3">
        <v>1.4233796296296295</v>
      </c>
    </row>
    <row r="453" spans="1:7" x14ac:dyDescent="0.2">
      <c r="A453" s="3" t="s">
        <v>392</v>
      </c>
      <c r="B453" s="32">
        <v>15.09</v>
      </c>
      <c r="C453" s="32">
        <v>38.159999999999997</v>
      </c>
    </row>
    <row r="454" spans="1:7" x14ac:dyDescent="0.2">
      <c r="A454" s="3" t="s">
        <v>393</v>
      </c>
      <c r="B454" s="32">
        <v>23.21</v>
      </c>
      <c r="C454" s="32">
        <v>43.2</v>
      </c>
    </row>
    <row r="455" spans="1:7" x14ac:dyDescent="0.2">
      <c r="A455" s="3" t="s">
        <v>394</v>
      </c>
      <c r="B455" s="32">
        <v>73.62</v>
      </c>
      <c r="C455" s="32">
        <v>54.29</v>
      </c>
      <c r="D455" s="32">
        <v>6.0294840294840295</v>
      </c>
      <c r="E455" s="3">
        <v>1.4817139737991265</v>
      </c>
    </row>
    <row r="456" spans="1:7" x14ac:dyDescent="0.2">
      <c r="A456" s="3" t="s">
        <v>395</v>
      </c>
      <c r="B456" s="32">
        <v>12.92</v>
      </c>
      <c r="C456" s="32">
        <v>34.93</v>
      </c>
    </row>
    <row r="457" spans="1:7" x14ac:dyDescent="0.2">
      <c r="A457" s="3" t="s">
        <v>396</v>
      </c>
      <c r="B457" s="32">
        <v>12.21</v>
      </c>
      <c r="C457" s="32">
        <v>36.64</v>
      </c>
    </row>
    <row r="458" spans="1:7" x14ac:dyDescent="0.2">
      <c r="A458" s="3" t="s">
        <v>397</v>
      </c>
      <c r="B458" s="32">
        <v>32.880000000000003</v>
      </c>
      <c r="C458" s="32">
        <v>60.45</v>
      </c>
      <c r="D458" s="32">
        <v>2.4247787610619471</v>
      </c>
      <c r="E458" s="3">
        <v>1.6098535286284956</v>
      </c>
    </row>
    <row r="459" spans="1:7" x14ac:dyDescent="0.2">
      <c r="A459" s="3" t="s">
        <v>398</v>
      </c>
      <c r="B459" s="32">
        <v>9.69</v>
      </c>
      <c r="C459" s="32">
        <v>38.65</v>
      </c>
    </row>
    <row r="460" spans="1:7" x14ac:dyDescent="0.2">
      <c r="A460" s="3" t="s">
        <v>399</v>
      </c>
      <c r="B460" s="32">
        <v>13.56</v>
      </c>
      <c r="C460" s="32">
        <v>37.549999999999997</v>
      </c>
    </row>
    <row r="461" spans="1:7" x14ac:dyDescent="0.2">
      <c r="A461" s="3" t="s">
        <v>400</v>
      </c>
      <c r="B461" s="32">
        <v>21.85</v>
      </c>
      <c r="C461" s="32">
        <v>82.56</v>
      </c>
      <c r="D461" s="32">
        <v>1.3820366856419988</v>
      </c>
      <c r="E461" s="3">
        <v>1.8045901639344262</v>
      </c>
    </row>
    <row r="462" spans="1:7" x14ac:dyDescent="0.2">
      <c r="A462" s="3" t="s">
        <v>401</v>
      </c>
      <c r="B462" s="32">
        <v>7.68</v>
      </c>
      <c r="C462" s="32">
        <v>34.85</v>
      </c>
    </row>
    <row r="463" spans="1:7" x14ac:dyDescent="0.2">
      <c r="A463" s="3" t="s">
        <v>402</v>
      </c>
      <c r="B463" s="32">
        <v>15.81</v>
      </c>
      <c r="C463" s="32">
        <v>45.75</v>
      </c>
    </row>
    <row r="464" spans="1:7" x14ac:dyDescent="0.2">
      <c r="A464" s="3" t="s">
        <v>403</v>
      </c>
      <c r="B464" s="32">
        <v>14.81</v>
      </c>
      <c r="D464" s="32">
        <v>0.67013574660633479</v>
      </c>
    </row>
    <row r="465" spans="1:7" x14ac:dyDescent="0.2">
      <c r="A465" s="3" t="s">
        <v>404</v>
      </c>
      <c r="B465" s="32">
        <v>10.02</v>
      </c>
    </row>
    <row r="466" spans="1:7" x14ac:dyDescent="0.2">
      <c r="A466" s="3" t="s">
        <v>405</v>
      </c>
      <c r="B466" s="32">
        <v>22.1</v>
      </c>
    </row>
    <row r="467" spans="1:7" x14ac:dyDescent="0.2">
      <c r="A467" s="8" t="s">
        <v>1628</v>
      </c>
    </row>
    <row r="468" spans="1:7" x14ac:dyDescent="0.2">
      <c r="A468" s="3" t="s">
        <v>406</v>
      </c>
      <c r="B468" s="32">
        <v>36.07</v>
      </c>
      <c r="C468" s="32">
        <v>24.28</v>
      </c>
      <c r="D468" s="32">
        <v>1.6328655500226348</v>
      </c>
      <c r="E468" s="3">
        <v>1.0129328327075513</v>
      </c>
      <c r="F468" s="3">
        <v>1.359702147038774</v>
      </c>
      <c r="G468" s="32">
        <v>1.3937533038895853</v>
      </c>
    </row>
    <row r="469" spans="1:7" x14ac:dyDescent="0.2">
      <c r="A469" s="3" t="s">
        <v>407</v>
      </c>
      <c r="B469" s="32">
        <v>15.58</v>
      </c>
      <c r="C469" s="32">
        <v>20.89</v>
      </c>
    </row>
    <row r="470" spans="1:7" x14ac:dyDescent="0.2">
      <c r="A470" s="3" t="s">
        <v>408</v>
      </c>
      <c r="B470" s="32">
        <v>22.09</v>
      </c>
      <c r="C470" s="32">
        <v>23.97</v>
      </c>
    </row>
    <row r="471" spans="1:7" x14ac:dyDescent="0.2">
      <c r="A471" s="3" t="s">
        <v>409</v>
      </c>
      <c r="B471" s="32">
        <v>18.690000000000001</v>
      </c>
      <c r="C471" s="32">
        <v>36.200000000000003</v>
      </c>
      <c r="D471" s="32">
        <v>1.9248197734294541</v>
      </c>
      <c r="E471" s="3">
        <v>1.1016433353621424</v>
      </c>
    </row>
    <row r="472" spans="1:7" x14ac:dyDescent="0.2">
      <c r="A472" s="3" t="s">
        <v>410</v>
      </c>
      <c r="B472" s="32">
        <v>12.91</v>
      </c>
      <c r="C472" s="32">
        <v>39.69</v>
      </c>
    </row>
    <row r="473" spans="1:7" x14ac:dyDescent="0.2">
      <c r="A473" s="3" t="s">
        <v>411</v>
      </c>
      <c r="B473" s="32">
        <v>9.7100000000000009</v>
      </c>
      <c r="C473" s="32">
        <v>32.86</v>
      </c>
    </row>
    <row r="474" spans="1:7" x14ac:dyDescent="0.2">
      <c r="A474" s="3" t="s">
        <v>412</v>
      </c>
      <c r="B474" s="32">
        <v>27.18</v>
      </c>
      <c r="C474" s="32">
        <v>44.82</v>
      </c>
      <c r="D474" s="32">
        <v>0.75900586428371952</v>
      </c>
      <c r="E474" s="3">
        <v>1.234370696777747</v>
      </c>
    </row>
    <row r="475" spans="1:7" x14ac:dyDescent="0.2">
      <c r="A475" s="3" t="s">
        <v>413</v>
      </c>
      <c r="B475" s="32">
        <v>20.420000000000002</v>
      </c>
      <c r="C475" s="32">
        <v>37.729999999999997</v>
      </c>
    </row>
    <row r="476" spans="1:7" x14ac:dyDescent="0.2">
      <c r="A476" s="3" t="s">
        <v>414</v>
      </c>
      <c r="B476" s="32">
        <v>35.81</v>
      </c>
      <c r="C476" s="32">
        <v>36.31</v>
      </c>
    </row>
    <row r="477" spans="1:7" x14ac:dyDescent="0.2">
      <c r="A477" s="3" t="s">
        <v>415</v>
      </c>
      <c r="B477" s="32">
        <v>21.41</v>
      </c>
      <c r="C477" s="32">
        <v>46.97</v>
      </c>
      <c r="D477" s="32">
        <v>1.1221174004192873</v>
      </c>
      <c r="E477" s="3">
        <v>2.2260663507109002</v>
      </c>
    </row>
    <row r="478" spans="1:7" x14ac:dyDescent="0.2">
      <c r="A478" s="3" t="s">
        <v>416</v>
      </c>
      <c r="B478" s="32">
        <v>17.2</v>
      </c>
      <c r="C478" s="32">
        <v>37.130000000000003</v>
      </c>
    </row>
    <row r="479" spans="1:7" x14ac:dyDescent="0.2">
      <c r="A479" s="3" t="s">
        <v>417</v>
      </c>
      <c r="B479" s="32">
        <v>19.079999999999998</v>
      </c>
      <c r="C479" s="32">
        <v>21.1</v>
      </c>
    </row>
    <row r="480" spans="1:7" x14ac:dyDescent="0.2">
      <c r="A480" s="8" t="s">
        <v>1629</v>
      </c>
    </row>
    <row r="481" spans="1:7" x14ac:dyDescent="0.2">
      <c r="A481" s="3" t="s">
        <v>418</v>
      </c>
      <c r="B481" s="32">
        <v>77.180000000000007</v>
      </c>
      <c r="C481" s="32">
        <v>28.45</v>
      </c>
      <c r="D481" s="32">
        <v>3.0773524720893146</v>
      </c>
      <c r="E481" s="3">
        <v>0.74340214267049898</v>
      </c>
      <c r="F481" s="3">
        <v>2.7189282344942538</v>
      </c>
      <c r="G481" s="32">
        <v>0.97628895329700605</v>
      </c>
    </row>
    <row r="482" spans="1:7" x14ac:dyDescent="0.2">
      <c r="A482" s="3" t="s">
        <v>419</v>
      </c>
      <c r="B482" s="32">
        <v>22.61</v>
      </c>
      <c r="C482" s="32">
        <v>51.63</v>
      </c>
    </row>
    <row r="483" spans="1:7" x14ac:dyDescent="0.2">
      <c r="A483" s="3" t="s">
        <v>420</v>
      </c>
      <c r="B483" s="32">
        <v>25.08</v>
      </c>
      <c r="C483" s="32">
        <v>38.270000000000003</v>
      </c>
    </row>
    <row r="484" spans="1:7" x14ac:dyDescent="0.2">
      <c r="A484" s="3" t="s">
        <v>421</v>
      </c>
      <c r="B484" s="32">
        <v>50.33</v>
      </c>
      <c r="C484" s="32">
        <v>10.23</v>
      </c>
      <c r="D484" s="32">
        <v>1.9598909657320871</v>
      </c>
      <c r="E484" s="3">
        <v>0.25454093057974625</v>
      </c>
    </row>
    <row r="485" spans="1:7" x14ac:dyDescent="0.2">
      <c r="A485" s="3" t="s">
        <v>422</v>
      </c>
      <c r="B485" s="32">
        <v>23.88</v>
      </c>
      <c r="C485" s="32">
        <v>46.47</v>
      </c>
    </row>
    <row r="486" spans="1:7" x14ac:dyDescent="0.2">
      <c r="A486" s="3" t="s">
        <v>423</v>
      </c>
      <c r="B486" s="32">
        <v>25.68</v>
      </c>
      <c r="C486" s="32">
        <v>40.19</v>
      </c>
    </row>
    <row r="487" spans="1:7" x14ac:dyDescent="0.2">
      <c r="A487" s="3" t="s">
        <v>424</v>
      </c>
      <c r="B487" s="32">
        <v>46.33</v>
      </c>
      <c r="C487" s="32">
        <v>38.25</v>
      </c>
      <c r="D487" s="32">
        <v>2.306122448979592</v>
      </c>
      <c r="E487" s="3">
        <v>1.4444864048338368</v>
      </c>
    </row>
    <row r="488" spans="1:7" x14ac:dyDescent="0.2">
      <c r="A488" s="3" t="s">
        <v>425</v>
      </c>
      <c r="B488" s="32">
        <v>21.82</v>
      </c>
      <c r="C488" s="32">
        <v>26.29</v>
      </c>
    </row>
    <row r="489" spans="1:7" x14ac:dyDescent="0.2">
      <c r="A489" s="3" t="s">
        <v>426</v>
      </c>
      <c r="B489" s="32">
        <v>20.09</v>
      </c>
      <c r="C489" s="32">
        <v>26.48</v>
      </c>
    </row>
    <row r="490" spans="1:7" x14ac:dyDescent="0.2">
      <c r="A490" s="3" t="s">
        <v>427</v>
      </c>
      <c r="B490" s="32">
        <v>79.400000000000006</v>
      </c>
      <c r="C490" s="32">
        <v>27.86</v>
      </c>
      <c r="D490" s="32">
        <v>2.5166402535657686</v>
      </c>
      <c r="E490" s="3">
        <v>0.73840445269016697</v>
      </c>
    </row>
    <row r="491" spans="1:7" x14ac:dyDescent="0.2">
      <c r="A491" s="3" t="s">
        <v>428</v>
      </c>
      <c r="B491" s="32">
        <v>20.43</v>
      </c>
      <c r="C491" s="32">
        <v>23.9</v>
      </c>
    </row>
    <row r="492" spans="1:7" x14ac:dyDescent="0.2">
      <c r="A492" s="3" t="s">
        <v>429</v>
      </c>
      <c r="B492" s="32">
        <v>31.55</v>
      </c>
      <c r="C492" s="32">
        <v>37.729999999999997</v>
      </c>
    </row>
    <row r="493" spans="1:7" x14ac:dyDescent="0.2">
      <c r="A493" s="3" t="s">
        <v>430</v>
      </c>
      <c r="B493" s="32">
        <v>92.75</v>
      </c>
      <c r="C493" s="32">
        <v>25.58</v>
      </c>
      <c r="D493" s="32">
        <v>4.9022198731501057</v>
      </c>
      <c r="E493" s="3">
        <v>1.1145969498910675</v>
      </c>
    </row>
    <row r="494" spans="1:7" x14ac:dyDescent="0.2">
      <c r="A494" s="3" t="s">
        <v>431</v>
      </c>
      <c r="B494" s="32">
        <v>27.26</v>
      </c>
      <c r="C494" s="32">
        <v>24.9</v>
      </c>
    </row>
    <row r="495" spans="1:7" x14ac:dyDescent="0.2">
      <c r="A495" s="3" t="s">
        <v>432</v>
      </c>
      <c r="B495" s="32">
        <v>18.920000000000002</v>
      </c>
      <c r="C495" s="32">
        <v>22.95</v>
      </c>
    </row>
    <row r="496" spans="1:7" x14ac:dyDescent="0.2">
      <c r="A496" s="3" t="s">
        <v>433</v>
      </c>
      <c r="B496" s="32">
        <v>42.15</v>
      </c>
      <c r="C496" s="32">
        <v>39.619999999999997</v>
      </c>
      <c r="D496" s="32">
        <v>1.5513433934486565</v>
      </c>
      <c r="E496" s="3">
        <v>1.5623028391167191</v>
      </c>
    </row>
    <row r="497" spans="1:7" x14ac:dyDescent="0.2">
      <c r="A497" s="3" t="s">
        <v>434</v>
      </c>
      <c r="B497" s="32">
        <v>31.55</v>
      </c>
      <c r="C497" s="32">
        <v>35.78</v>
      </c>
    </row>
    <row r="498" spans="1:7" x14ac:dyDescent="0.2">
      <c r="A498" s="3" t="s">
        <v>435</v>
      </c>
      <c r="B498" s="32">
        <v>27.17</v>
      </c>
      <c r="C498" s="32">
        <v>25.36</v>
      </c>
    </row>
    <row r="499" spans="1:7" x14ac:dyDescent="0.2">
      <c r="A499" s="8" t="s">
        <v>1630</v>
      </c>
    </row>
    <row r="500" spans="1:7" x14ac:dyDescent="0.2">
      <c r="A500" s="3" t="s">
        <v>436</v>
      </c>
      <c r="B500" s="32">
        <v>36.76</v>
      </c>
      <c r="C500" s="32">
        <v>66.62</v>
      </c>
      <c r="D500" s="32">
        <v>1.5077932731747334</v>
      </c>
      <c r="E500" s="3">
        <v>1.6010574381158376</v>
      </c>
      <c r="F500" s="3">
        <v>2.1770288745598707</v>
      </c>
      <c r="G500" s="32">
        <v>1.5180685450226865</v>
      </c>
    </row>
    <row r="501" spans="1:7" x14ac:dyDescent="0.2">
      <c r="A501" s="3" t="s">
        <v>437</v>
      </c>
      <c r="B501" s="32">
        <v>25.9</v>
      </c>
      <c r="C501" s="32">
        <v>33.44</v>
      </c>
    </row>
    <row r="502" spans="1:7" x14ac:dyDescent="0.2">
      <c r="A502" s="3" t="s">
        <v>438</v>
      </c>
      <c r="B502" s="32">
        <v>24.38</v>
      </c>
      <c r="C502" s="32">
        <v>41.61</v>
      </c>
    </row>
    <row r="503" spans="1:7" x14ac:dyDescent="0.2">
      <c r="A503" s="3" t="s">
        <v>439</v>
      </c>
      <c r="B503" s="32">
        <v>74.55</v>
      </c>
      <c r="C503" s="32">
        <v>38.94</v>
      </c>
      <c r="D503" s="32">
        <v>1.2131814483319772</v>
      </c>
      <c r="E503" s="3">
        <v>1.1116186126177561</v>
      </c>
    </row>
    <row r="504" spans="1:7" x14ac:dyDescent="0.2">
      <c r="A504" s="3" t="s">
        <v>440</v>
      </c>
      <c r="B504" s="32">
        <v>52.67</v>
      </c>
      <c r="C504" s="32">
        <v>35.01</v>
      </c>
    </row>
    <row r="505" spans="1:7" x14ac:dyDescent="0.2">
      <c r="A505" s="3" t="s">
        <v>441</v>
      </c>
      <c r="B505" s="32">
        <v>61.45</v>
      </c>
      <c r="C505" s="32">
        <v>35.03</v>
      </c>
    </row>
    <row r="506" spans="1:7" x14ac:dyDescent="0.2">
      <c r="A506" s="3" t="s">
        <v>442</v>
      </c>
      <c r="B506" s="32">
        <v>70.94</v>
      </c>
      <c r="C506" s="32">
        <v>36.950000000000003</v>
      </c>
      <c r="D506" s="32">
        <v>4.1753972925250151</v>
      </c>
      <c r="E506" s="3">
        <v>0.902099609375</v>
      </c>
    </row>
    <row r="507" spans="1:7" x14ac:dyDescent="0.2">
      <c r="A507" s="3" t="s">
        <v>443</v>
      </c>
      <c r="B507" s="32">
        <v>10.48</v>
      </c>
      <c r="C507" s="32">
        <v>30.92</v>
      </c>
    </row>
    <row r="508" spans="1:7" x14ac:dyDescent="0.2">
      <c r="A508" s="3" t="s">
        <v>444</v>
      </c>
      <c r="B508" s="32">
        <v>16.989999999999998</v>
      </c>
      <c r="C508" s="32">
        <v>40.96</v>
      </c>
    </row>
    <row r="509" spans="1:7" x14ac:dyDescent="0.2">
      <c r="A509" s="3" t="s">
        <v>445</v>
      </c>
      <c r="B509" s="32">
        <v>32.44</v>
      </c>
      <c r="C509" s="32">
        <v>52.88</v>
      </c>
      <c r="D509" s="32">
        <v>3.0807217473884139</v>
      </c>
      <c r="E509" s="3">
        <v>1.9062725306416728</v>
      </c>
    </row>
    <row r="510" spans="1:7" x14ac:dyDescent="0.2">
      <c r="A510" s="3" t="s">
        <v>446</v>
      </c>
      <c r="B510" s="32">
        <v>19.14</v>
      </c>
      <c r="C510" s="32">
        <v>28.23</v>
      </c>
    </row>
    <row r="511" spans="1:7" x14ac:dyDescent="0.2">
      <c r="A511" s="3" t="s">
        <v>447</v>
      </c>
      <c r="B511" s="32">
        <v>10.53</v>
      </c>
      <c r="C511" s="32">
        <v>27.74</v>
      </c>
    </row>
    <row r="512" spans="1:7" x14ac:dyDescent="0.2">
      <c r="A512" s="3" t="s">
        <v>448</v>
      </c>
      <c r="B512" s="32">
        <v>46.5</v>
      </c>
      <c r="C512" s="32">
        <v>67.739999999999995</v>
      </c>
      <c r="D512" s="32">
        <v>1.0249063257659248</v>
      </c>
      <c r="E512" s="3">
        <v>1.5698725376593279</v>
      </c>
    </row>
    <row r="513" spans="1:7" x14ac:dyDescent="0.2">
      <c r="A513" s="3" t="s">
        <v>449</v>
      </c>
      <c r="B513" s="32">
        <v>27.33</v>
      </c>
      <c r="C513" s="32">
        <v>46.32</v>
      </c>
    </row>
    <row r="514" spans="1:7" x14ac:dyDescent="0.2">
      <c r="A514" s="3" t="s">
        <v>450</v>
      </c>
      <c r="B514" s="32">
        <v>45.37</v>
      </c>
      <c r="C514" s="32">
        <v>43.15</v>
      </c>
    </row>
    <row r="515" spans="1:7" x14ac:dyDescent="0.2">
      <c r="A515" s="3" t="s">
        <v>451</v>
      </c>
      <c r="B515" s="32">
        <v>47.59</v>
      </c>
      <c r="C515" s="32">
        <v>62.94</v>
      </c>
      <c r="D515" s="32">
        <v>2.0601731601731603</v>
      </c>
      <c r="E515" s="3">
        <v>1.7840136054421767</v>
      </c>
    </row>
    <row r="516" spans="1:7" x14ac:dyDescent="0.2">
      <c r="A516" s="3" t="s">
        <v>452</v>
      </c>
      <c r="B516" s="32">
        <v>11.94</v>
      </c>
      <c r="C516" s="32">
        <v>32.869999999999997</v>
      </c>
    </row>
    <row r="517" spans="1:7" x14ac:dyDescent="0.2">
      <c r="A517" s="3" t="s">
        <v>453</v>
      </c>
      <c r="B517" s="32">
        <v>23.1</v>
      </c>
      <c r="C517" s="32">
        <v>35.28</v>
      </c>
    </row>
    <row r="518" spans="1:7" x14ac:dyDescent="0.2">
      <c r="A518" s="10" t="s">
        <v>1612</v>
      </c>
      <c r="C518" s="32">
        <v>59.5</v>
      </c>
      <c r="E518" s="3">
        <v>1.7515454813070357</v>
      </c>
    </row>
    <row r="519" spans="1:7" x14ac:dyDescent="0.2">
      <c r="A519" s="10" t="s">
        <v>1613</v>
      </c>
      <c r="C519" s="32">
        <v>30.82</v>
      </c>
    </row>
    <row r="520" spans="1:7" x14ac:dyDescent="0.2">
      <c r="A520" s="10" t="s">
        <v>1614</v>
      </c>
      <c r="C520" s="32">
        <v>33.97</v>
      </c>
    </row>
    <row r="521" spans="1:7" x14ac:dyDescent="0.2">
      <c r="A521" s="8" t="s">
        <v>1631</v>
      </c>
    </row>
    <row r="522" spans="1:7" x14ac:dyDescent="0.2">
      <c r="A522" s="3" t="s">
        <v>454</v>
      </c>
      <c r="B522" s="32">
        <v>64.05</v>
      </c>
      <c r="C522" s="32">
        <v>62.23</v>
      </c>
      <c r="D522" s="32">
        <v>1.1778227289444647</v>
      </c>
      <c r="E522" s="3">
        <v>1.3560688603181521</v>
      </c>
      <c r="F522" s="3">
        <v>1.5897815592599072</v>
      </c>
      <c r="G522" s="32">
        <v>1.5437346423275922</v>
      </c>
    </row>
    <row r="523" spans="1:7" x14ac:dyDescent="0.2">
      <c r="A523" s="3" t="s">
        <v>455</v>
      </c>
      <c r="B523" s="32">
        <v>57.06</v>
      </c>
      <c r="C523" s="32">
        <v>48.26</v>
      </c>
    </row>
    <row r="524" spans="1:7" x14ac:dyDescent="0.2">
      <c r="A524" s="3" t="s">
        <v>456</v>
      </c>
      <c r="B524" s="32">
        <v>54.38</v>
      </c>
      <c r="C524" s="32">
        <v>45.89</v>
      </c>
    </row>
    <row r="525" spans="1:7" x14ac:dyDescent="0.2">
      <c r="A525" s="3" t="s">
        <v>457</v>
      </c>
      <c r="B525" s="32">
        <v>63.52</v>
      </c>
      <c r="C525" s="32">
        <v>62.75</v>
      </c>
      <c r="D525" s="32">
        <v>1.3310980720871752</v>
      </c>
      <c r="E525" s="3">
        <v>1.5597812577678352</v>
      </c>
    </row>
    <row r="526" spans="1:7" x14ac:dyDescent="0.2">
      <c r="A526" s="3" t="s">
        <v>458</v>
      </c>
      <c r="B526" s="32">
        <v>58.61</v>
      </c>
      <c r="C526" s="32">
        <v>37.57</v>
      </c>
    </row>
    <row r="527" spans="1:7" x14ac:dyDescent="0.2">
      <c r="A527" s="3" t="s">
        <v>459</v>
      </c>
      <c r="B527" s="32">
        <v>47.72</v>
      </c>
      <c r="C527" s="32">
        <v>40.229999999999997</v>
      </c>
    </row>
    <row r="528" spans="1:7" x14ac:dyDescent="0.2">
      <c r="A528" s="3" t="s">
        <v>460</v>
      </c>
      <c r="B528" s="32">
        <v>84.27</v>
      </c>
      <c r="C528" s="32">
        <v>49.45</v>
      </c>
      <c r="D528" s="32">
        <v>1.3720286551611851</v>
      </c>
      <c r="E528" s="3">
        <v>1.1718009478672986</v>
      </c>
    </row>
    <row r="529" spans="1:7" x14ac:dyDescent="0.2">
      <c r="A529" s="3" t="s">
        <v>461</v>
      </c>
      <c r="B529" s="32">
        <v>37.81</v>
      </c>
      <c r="C529" s="32">
        <v>40.18</v>
      </c>
    </row>
    <row r="530" spans="1:7" x14ac:dyDescent="0.2">
      <c r="A530" s="3" t="s">
        <v>462</v>
      </c>
      <c r="B530" s="32">
        <v>61.42</v>
      </c>
      <c r="C530" s="32">
        <v>42.2</v>
      </c>
    </row>
    <row r="531" spans="1:7" x14ac:dyDescent="0.2">
      <c r="A531" s="3" t="s">
        <v>463</v>
      </c>
      <c r="B531" s="32">
        <v>53.28</v>
      </c>
      <c r="C531" s="32">
        <v>49.87</v>
      </c>
      <c r="D531" s="32">
        <v>1.177198409191339</v>
      </c>
      <c r="E531" s="3">
        <v>1.2896302042927332</v>
      </c>
    </row>
    <row r="532" spans="1:7" x14ac:dyDescent="0.2">
      <c r="A532" s="3" t="s">
        <v>464</v>
      </c>
      <c r="B532" s="32">
        <v>60.61</v>
      </c>
      <c r="C532" s="32">
        <v>34.909999999999997</v>
      </c>
    </row>
    <row r="533" spans="1:7" x14ac:dyDescent="0.2">
      <c r="A533" s="3" t="s">
        <v>465</v>
      </c>
      <c r="B533" s="32">
        <v>45.26</v>
      </c>
      <c r="C533" s="32">
        <v>38.67</v>
      </c>
    </row>
    <row r="534" spans="1:7" x14ac:dyDescent="0.2">
      <c r="A534" s="3" t="s">
        <v>466</v>
      </c>
      <c r="B534" s="32">
        <v>66.95</v>
      </c>
      <c r="C534" s="32">
        <v>63.92</v>
      </c>
      <c r="D534" s="32">
        <v>2.8907599309153715</v>
      </c>
      <c r="E534" s="3">
        <v>2.3413919413919415</v>
      </c>
    </row>
    <row r="535" spans="1:7" x14ac:dyDescent="0.2">
      <c r="A535" s="3" t="s">
        <v>467</v>
      </c>
      <c r="B535" s="32">
        <v>71.84</v>
      </c>
      <c r="C535" s="32">
        <v>39.68</v>
      </c>
    </row>
    <row r="536" spans="1:7" x14ac:dyDescent="0.2">
      <c r="A536" s="3" t="s">
        <v>468</v>
      </c>
      <c r="B536" s="32">
        <v>23.16</v>
      </c>
      <c r="C536" s="32">
        <v>27.3</v>
      </c>
    </row>
    <row r="537" spans="1:7" x14ac:dyDescent="0.2">
      <c r="A537" s="8" t="s">
        <v>1632</v>
      </c>
    </row>
    <row r="538" spans="1:7" x14ac:dyDescent="0.2">
      <c r="A538" s="3" t="s">
        <v>469</v>
      </c>
      <c r="B538" s="32">
        <v>127.97</v>
      </c>
      <c r="C538" s="32">
        <v>66.42</v>
      </c>
      <c r="D538" s="32">
        <v>3.2863379558294814</v>
      </c>
      <c r="E538" s="3">
        <v>1.4476896251089799</v>
      </c>
      <c r="F538" s="3">
        <v>1.9177499340372415</v>
      </c>
      <c r="G538" s="32">
        <v>1.3518052262934928</v>
      </c>
    </row>
    <row r="539" spans="1:7" x14ac:dyDescent="0.2">
      <c r="A539" s="3" t="s">
        <v>470</v>
      </c>
      <c r="B539" s="32">
        <v>62.25</v>
      </c>
      <c r="C539" s="32">
        <v>34.39</v>
      </c>
    </row>
    <row r="540" spans="1:7" x14ac:dyDescent="0.2">
      <c r="A540" s="3" t="s">
        <v>471</v>
      </c>
      <c r="B540" s="32">
        <v>38.94</v>
      </c>
      <c r="C540" s="32">
        <v>45.88</v>
      </c>
    </row>
    <row r="541" spans="1:7" x14ac:dyDescent="0.2">
      <c r="A541" s="3" t="s">
        <v>472</v>
      </c>
      <c r="B541" s="32">
        <v>115.53</v>
      </c>
      <c r="C541" s="32">
        <v>52.96</v>
      </c>
      <c r="D541" s="32">
        <v>3.2379484304932737</v>
      </c>
      <c r="E541" s="3">
        <v>1.3263210618582519</v>
      </c>
    </row>
    <row r="542" spans="1:7" x14ac:dyDescent="0.2">
      <c r="A542" s="3" t="s">
        <v>473</v>
      </c>
      <c r="B542" s="32">
        <v>39.119999999999997</v>
      </c>
      <c r="C542" s="32">
        <v>48.05</v>
      </c>
    </row>
    <row r="543" spans="1:7" x14ac:dyDescent="0.2">
      <c r="A543" s="3" t="s">
        <v>474</v>
      </c>
      <c r="B543" s="32">
        <v>35.68</v>
      </c>
      <c r="C543" s="32">
        <v>39.93</v>
      </c>
    </row>
    <row r="544" spans="1:7" x14ac:dyDescent="0.2">
      <c r="A544" s="3" t="s">
        <v>475</v>
      </c>
      <c r="B544" s="32">
        <v>56.61</v>
      </c>
      <c r="C544" s="32">
        <v>39.36</v>
      </c>
      <c r="D544" s="32">
        <v>0.99683042789223453</v>
      </c>
      <c r="E544" s="3">
        <v>1.2551020408163265</v>
      </c>
    </row>
    <row r="545" spans="1:7" x14ac:dyDescent="0.2">
      <c r="A545" s="3" t="s">
        <v>476</v>
      </c>
      <c r="B545" s="32">
        <v>38.17</v>
      </c>
      <c r="C545" s="32">
        <v>54.13</v>
      </c>
    </row>
    <row r="546" spans="1:7" x14ac:dyDescent="0.2">
      <c r="A546" s="3" t="s">
        <v>477</v>
      </c>
      <c r="B546" s="32">
        <v>56.79</v>
      </c>
      <c r="C546" s="32">
        <v>31.36</v>
      </c>
    </row>
    <row r="547" spans="1:7" x14ac:dyDescent="0.2">
      <c r="A547" s="3" t="s">
        <v>478</v>
      </c>
      <c r="B547" s="32">
        <v>32.76</v>
      </c>
      <c r="C547" s="32">
        <v>53.76</v>
      </c>
      <c r="D547" s="32">
        <v>0.44192634560906513</v>
      </c>
      <c r="E547" s="3">
        <v>1.3781081773904127</v>
      </c>
    </row>
    <row r="548" spans="1:7" x14ac:dyDescent="0.2">
      <c r="A548" s="3" t="s">
        <v>479</v>
      </c>
      <c r="B548" s="32">
        <v>16.59</v>
      </c>
      <c r="C548" s="32">
        <v>46.5</v>
      </c>
    </row>
    <row r="549" spans="1:7" x14ac:dyDescent="0.2">
      <c r="A549" s="3" t="s">
        <v>480</v>
      </c>
      <c r="B549" s="32">
        <v>74.13</v>
      </c>
      <c r="C549" s="32">
        <v>39.01</v>
      </c>
    </row>
    <row r="550" spans="1:7" x14ac:dyDescent="0.2">
      <c r="A550" s="3" t="s">
        <v>481</v>
      </c>
      <c r="B550" s="32">
        <v>77.66</v>
      </c>
      <c r="D550" s="32">
        <v>1.6257065103621517</v>
      </c>
    </row>
    <row r="551" spans="1:7" x14ac:dyDescent="0.2">
      <c r="A551" s="3" t="s">
        <v>482</v>
      </c>
      <c r="B551" s="32">
        <v>123.93</v>
      </c>
    </row>
    <row r="552" spans="1:7" x14ac:dyDescent="0.2">
      <c r="A552" s="3" t="s">
        <v>483</v>
      </c>
      <c r="B552" s="32">
        <v>47.77</v>
      </c>
    </row>
    <row r="553" spans="1:7" x14ac:dyDescent="0.2">
      <c r="A553" s="8" t="s">
        <v>1633</v>
      </c>
    </row>
    <row r="554" spans="1:7" x14ac:dyDescent="0.2">
      <c r="A554" s="3" t="s">
        <v>484</v>
      </c>
      <c r="B554" s="32">
        <v>75.03</v>
      </c>
      <c r="C554" s="32">
        <v>114.12</v>
      </c>
      <c r="D554" s="32">
        <v>3.5458412098298675</v>
      </c>
      <c r="E554" s="3">
        <v>1.9441226575809198</v>
      </c>
      <c r="F554" s="3">
        <v>1.7288739561462312</v>
      </c>
      <c r="G554" s="32">
        <v>1.9132491256218565</v>
      </c>
    </row>
    <row r="555" spans="1:7" x14ac:dyDescent="0.2">
      <c r="A555" s="3" t="s">
        <v>485</v>
      </c>
      <c r="B555" s="32">
        <v>31.89</v>
      </c>
      <c r="C555" s="32">
        <v>50.35</v>
      </c>
    </row>
    <row r="556" spans="1:7" x14ac:dyDescent="0.2">
      <c r="A556" s="3" t="s">
        <v>486</v>
      </c>
      <c r="B556" s="32">
        <v>21.16</v>
      </c>
      <c r="C556" s="32">
        <v>58.7</v>
      </c>
    </row>
    <row r="557" spans="1:7" x14ac:dyDescent="0.2">
      <c r="A557" s="3" t="s">
        <v>487</v>
      </c>
      <c r="B557" s="32">
        <v>65.63</v>
      </c>
      <c r="C557" s="32">
        <v>100.92</v>
      </c>
      <c r="D557" s="32">
        <v>1.0736136103386225</v>
      </c>
      <c r="E557" s="3">
        <v>1.7931769722814499</v>
      </c>
    </row>
    <row r="558" spans="1:7" x14ac:dyDescent="0.2">
      <c r="A558" s="3" t="s">
        <v>488</v>
      </c>
      <c r="B558" s="32">
        <v>29.06</v>
      </c>
      <c r="C558" s="32">
        <v>42.73</v>
      </c>
    </row>
    <row r="559" spans="1:7" x14ac:dyDescent="0.2">
      <c r="A559" s="3" t="s">
        <v>489</v>
      </c>
      <c r="B559" s="32">
        <v>61.13</v>
      </c>
      <c r="C559" s="32">
        <v>56.28</v>
      </c>
    </row>
    <row r="560" spans="1:7" x14ac:dyDescent="0.2">
      <c r="A560" s="3" t="s">
        <v>490</v>
      </c>
      <c r="B560" s="32">
        <v>51.14</v>
      </c>
      <c r="C560" s="32">
        <v>91.59</v>
      </c>
      <c r="D560" s="32">
        <v>1.5951341235184029</v>
      </c>
      <c r="E560" s="3">
        <v>1.530325814536341</v>
      </c>
    </row>
    <row r="561" spans="1:7" x14ac:dyDescent="0.2">
      <c r="A561" s="3" t="s">
        <v>491</v>
      </c>
      <c r="B561" s="32">
        <v>21.46</v>
      </c>
      <c r="C561" s="32">
        <v>48.15</v>
      </c>
    </row>
    <row r="562" spans="1:7" x14ac:dyDescent="0.2">
      <c r="A562" s="3" t="s">
        <v>492</v>
      </c>
      <c r="B562" s="32">
        <v>32.06</v>
      </c>
      <c r="C562" s="32">
        <v>59.85</v>
      </c>
    </row>
    <row r="563" spans="1:7" x14ac:dyDescent="0.2">
      <c r="A563" s="3" t="s">
        <v>493</v>
      </c>
      <c r="B563" s="32">
        <v>47.15</v>
      </c>
      <c r="C563" s="32">
        <v>79.95</v>
      </c>
      <c r="D563" s="32">
        <v>1.1391640492872674</v>
      </c>
      <c r="E563" s="3">
        <v>2.4945397815912638</v>
      </c>
    </row>
    <row r="564" spans="1:7" x14ac:dyDescent="0.2">
      <c r="A564" s="3" t="s">
        <v>494</v>
      </c>
      <c r="B564" s="32">
        <v>46.57</v>
      </c>
      <c r="C564" s="32">
        <v>33.44</v>
      </c>
    </row>
    <row r="565" spans="1:7" x14ac:dyDescent="0.2">
      <c r="A565" s="3" t="s">
        <v>495</v>
      </c>
      <c r="B565" s="32">
        <v>41.39</v>
      </c>
      <c r="C565" s="32">
        <v>32.049999999999997</v>
      </c>
    </row>
    <row r="566" spans="1:7" x14ac:dyDescent="0.2">
      <c r="A566" s="3" t="s">
        <v>496</v>
      </c>
      <c r="B566" s="32">
        <v>83.49</v>
      </c>
      <c r="C566" s="32">
        <v>62.42</v>
      </c>
      <c r="D566" s="32">
        <v>1.290616787756995</v>
      </c>
      <c r="E566" s="3">
        <v>2.1613573407202216</v>
      </c>
    </row>
    <row r="567" spans="1:7" x14ac:dyDescent="0.2">
      <c r="A567" s="3" t="s">
        <v>497</v>
      </c>
      <c r="B567" s="32">
        <v>33.71</v>
      </c>
      <c r="C567" s="32">
        <v>21.54</v>
      </c>
    </row>
    <row r="568" spans="1:7" x14ac:dyDescent="0.2">
      <c r="A568" s="3" t="s">
        <v>498</v>
      </c>
      <c r="B568" s="32">
        <v>64.69</v>
      </c>
      <c r="C568" s="32">
        <v>28.88</v>
      </c>
    </row>
    <row r="569" spans="1:7" x14ac:dyDescent="0.2">
      <c r="A569" s="10" t="s">
        <v>1612</v>
      </c>
      <c r="C569" s="32">
        <v>50.95</v>
      </c>
      <c r="E569" s="3">
        <v>1.7195410057374285</v>
      </c>
    </row>
    <row r="570" spans="1:7" x14ac:dyDescent="0.2">
      <c r="A570" s="10" t="s">
        <v>1613</v>
      </c>
      <c r="C570" s="32">
        <v>21.67</v>
      </c>
    </row>
    <row r="571" spans="1:7" x14ac:dyDescent="0.2">
      <c r="A571" s="10" t="s">
        <v>1614</v>
      </c>
      <c r="C571" s="32">
        <v>29.63</v>
      </c>
    </row>
    <row r="572" spans="1:7" x14ac:dyDescent="0.2">
      <c r="A572" s="10" t="s">
        <v>1612</v>
      </c>
      <c r="C572" s="32">
        <v>54.73</v>
      </c>
      <c r="E572" s="3">
        <v>1.7496803069053706</v>
      </c>
    </row>
    <row r="573" spans="1:7" x14ac:dyDescent="0.2">
      <c r="A573" s="10" t="s">
        <v>1613</v>
      </c>
      <c r="C573" s="32">
        <v>30.68</v>
      </c>
    </row>
    <row r="574" spans="1:7" x14ac:dyDescent="0.2">
      <c r="A574" s="10" t="s">
        <v>1614</v>
      </c>
      <c r="C574" s="32">
        <v>31.28</v>
      </c>
    </row>
    <row r="575" spans="1:7" x14ac:dyDescent="0.2">
      <c r="A575" s="8" t="s">
        <v>1634</v>
      </c>
    </row>
    <row r="576" spans="1:7" x14ac:dyDescent="0.2">
      <c r="A576" s="3" t="s">
        <v>499</v>
      </c>
      <c r="B576" s="32">
        <v>59.61</v>
      </c>
      <c r="C576" s="32">
        <v>47.71</v>
      </c>
      <c r="D576" s="32">
        <v>1.6521618625277164</v>
      </c>
      <c r="E576" s="3">
        <v>1.1416606843742523</v>
      </c>
      <c r="F576" s="3">
        <v>2.1485685613945571</v>
      </c>
      <c r="G576" s="32">
        <v>1.1028357461318619</v>
      </c>
    </row>
    <row r="577" spans="1:5" x14ac:dyDescent="0.2">
      <c r="A577" s="3" t="s">
        <v>500</v>
      </c>
      <c r="B577" s="32">
        <v>30.68</v>
      </c>
      <c r="C577" s="32">
        <v>37.22</v>
      </c>
    </row>
    <row r="578" spans="1:5" x14ac:dyDescent="0.2">
      <c r="A578" s="3" t="s">
        <v>501</v>
      </c>
      <c r="B578" s="32">
        <v>36.08</v>
      </c>
      <c r="C578" s="32">
        <v>41.79</v>
      </c>
    </row>
    <row r="579" spans="1:5" x14ac:dyDescent="0.2">
      <c r="A579" s="3" t="s">
        <v>502</v>
      </c>
      <c r="B579" s="32">
        <v>97.23</v>
      </c>
      <c r="C579" s="32">
        <v>30.09</v>
      </c>
      <c r="D579" s="32">
        <v>2.8084922010398619</v>
      </c>
      <c r="E579" s="3">
        <v>0.71303317535545019</v>
      </c>
    </row>
    <row r="580" spans="1:5" x14ac:dyDescent="0.2">
      <c r="A580" s="3" t="s">
        <v>503</v>
      </c>
      <c r="B580" s="32">
        <v>53.69</v>
      </c>
      <c r="C580" s="32">
        <v>52.68</v>
      </c>
    </row>
    <row r="581" spans="1:5" x14ac:dyDescent="0.2">
      <c r="A581" s="3" t="s">
        <v>504</v>
      </c>
      <c r="B581" s="32">
        <v>34.619999999999997</v>
      </c>
      <c r="C581" s="32">
        <v>42.2</v>
      </c>
    </row>
    <row r="582" spans="1:5" x14ac:dyDescent="0.2">
      <c r="A582" s="3" t="s">
        <v>505</v>
      </c>
      <c r="B582" s="32">
        <v>65.64</v>
      </c>
      <c r="C582" s="32">
        <v>48.06</v>
      </c>
      <c r="D582" s="32">
        <v>2.2175675675675675</v>
      </c>
      <c r="E582" s="3">
        <v>1.0130691399662732</v>
      </c>
    </row>
    <row r="583" spans="1:5" x14ac:dyDescent="0.2">
      <c r="A583" s="3" t="s">
        <v>506</v>
      </c>
      <c r="B583" s="32">
        <v>44.5</v>
      </c>
      <c r="C583" s="32">
        <v>35.96</v>
      </c>
    </row>
    <row r="584" spans="1:5" x14ac:dyDescent="0.2">
      <c r="A584" s="3" t="s">
        <v>507</v>
      </c>
      <c r="B584" s="32">
        <v>29.6</v>
      </c>
      <c r="C584" s="32">
        <v>47.44</v>
      </c>
    </row>
    <row r="585" spans="1:5" x14ac:dyDescent="0.2">
      <c r="A585" s="3" t="s">
        <v>508</v>
      </c>
      <c r="B585" s="32">
        <v>147.88</v>
      </c>
      <c r="C585" s="32">
        <v>58.19</v>
      </c>
      <c r="D585" s="32">
        <v>4.1539325842696631</v>
      </c>
      <c r="E585" s="3">
        <v>1.2030183998346082</v>
      </c>
    </row>
    <row r="586" spans="1:5" x14ac:dyDescent="0.2">
      <c r="A586" s="3" t="s">
        <v>509</v>
      </c>
      <c r="B586" s="32">
        <v>23.72</v>
      </c>
      <c r="C586" s="32">
        <v>44.92</v>
      </c>
    </row>
    <row r="587" spans="1:5" x14ac:dyDescent="0.2">
      <c r="A587" s="3" t="s">
        <v>510</v>
      </c>
      <c r="B587" s="32">
        <v>35.6</v>
      </c>
      <c r="C587" s="32">
        <v>48.37</v>
      </c>
    </row>
    <row r="588" spans="1:5" x14ac:dyDescent="0.2">
      <c r="A588" s="3" t="s">
        <v>511</v>
      </c>
      <c r="B588" s="32">
        <v>42.97</v>
      </c>
      <c r="C588" s="32">
        <v>56.9</v>
      </c>
      <c r="D588" s="32">
        <v>1.3084652862362971</v>
      </c>
      <c r="E588" s="3">
        <v>1.226557447725803</v>
      </c>
    </row>
    <row r="589" spans="1:5" x14ac:dyDescent="0.2">
      <c r="A589" s="3" t="s">
        <v>512</v>
      </c>
      <c r="B589" s="32">
        <v>31.69</v>
      </c>
      <c r="C589" s="32">
        <v>44.17</v>
      </c>
    </row>
    <row r="590" spans="1:5" x14ac:dyDescent="0.2">
      <c r="A590" s="3" t="s">
        <v>513</v>
      </c>
      <c r="B590" s="32">
        <v>32.840000000000003</v>
      </c>
      <c r="C590" s="32">
        <v>46.39</v>
      </c>
    </row>
    <row r="591" spans="1:5" x14ac:dyDescent="0.2">
      <c r="A591" s="3" t="s">
        <v>514</v>
      </c>
      <c r="B591" s="32">
        <v>81.349999999999994</v>
      </c>
      <c r="C591" s="32">
        <v>61.84</v>
      </c>
      <c r="D591" s="32">
        <v>1.7235169491525422</v>
      </c>
      <c r="E591" s="3">
        <v>1.3196756295347845</v>
      </c>
    </row>
    <row r="592" spans="1:5" x14ac:dyDescent="0.2">
      <c r="A592" s="3" t="s">
        <v>515</v>
      </c>
      <c r="B592" s="32">
        <v>61.73</v>
      </c>
      <c r="C592" s="32">
        <v>38.979999999999997</v>
      </c>
    </row>
    <row r="593" spans="1:7" x14ac:dyDescent="0.2">
      <c r="A593" s="3" t="s">
        <v>516</v>
      </c>
      <c r="B593" s="32">
        <v>47.2</v>
      </c>
      <c r="C593" s="32">
        <v>46.86</v>
      </c>
    </row>
    <row r="594" spans="1:7" x14ac:dyDescent="0.2">
      <c r="A594" s="3" t="s">
        <v>517</v>
      </c>
      <c r="B594" s="32">
        <v>53.42</v>
      </c>
      <c r="D594" s="32">
        <v>0.78593497131087253</v>
      </c>
    </row>
    <row r="595" spans="1:7" x14ac:dyDescent="0.2">
      <c r="A595" s="3" t="s">
        <v>518</v>
      </c>
      <c r="B595" s="32">
        <v>59.67</v>
      </c>
    </row>
    <row r="596" spans="1:7" x14ac:dyDescent="0.2">
      <c r="A596" s="3" t="s">
        <v>519</v>
      </c>
      <c r="B596" s="32">
        <v>67.97</v>
      </c>
    </row>
    <row r="597" spans="1:7" x14ac:dyDescent="0.2">
      <c r="A597" s="3" t="s">
        <v>520</v>
      </c>
      <c r="B597" s="32">
        <v>35.159999999999997</v>
      </c>
      <c r="D597" s="32">
        <v>0.74208526804558872</v>
      </c>
    </row>
    <row r="598" spans="1:7" x14ac:dyDescent="0.2">
      <c r="A598" s="3" t="s">
        <v>521</v>
      </c>
      <c r="B598" s="32">
        <v>70.12</v>
      </c>
    </row>
    <row r="599" spans="1:7" x14ac:dyDescent="0.2">
      <c r="A599" s="3" t="s">
        <v>522</v>
      </c>
      <c r="B599" s="32">
        <v>47.38</v>
      </c>
    </row>
    <row r="600" spans="1:7" x14ac:dyDescent="0.2">
      <c r="A600" s="3" t="s">
        <v>523</v>
      </c>
      <c r="B600" s="32">
        <v>174.17</v>
      </c>
      <c r="D600" s="32">
        <v>3.9449603624009058</v>
      </c>
    </row>
    <row r="601" spans="1:7" x14ac:dyDescent="0.2">
      <c r="A601" s="3" t="s">
        <v>524</v>
      </c>
      <c r="B601" s="32">
        <v>64.400000000000006</v>
      </c>
    </row>
    <row r="602" spans="1:7" x14ac:dyDescent="0.2">
      <c r="A602" s="3" t="s">
        <v>525</v>
      </c>
      <c r="B602" s="32">
        <v>44.15</v>
      </c>
    </row>
    <row r="603" spans="1:7" x14ac:dyDescent="0.2">
      <c r="A603" s="8" t="s">
        <v>1635</v>
      </c>
    </row>
    <row r="604" spans="1:7" x14ac:dyDescent="0.2">
      <c r="A604" s="3" t="s">
        <v>526</v>
      </c>
      <c r="B604" s="32">
        <v>121.79</v>
      </c>
      <c r="C604" s="32">
        <v>41.25</v>
      </c>
      <c r="D604" s="32">
        <v>3.4589605225788129</v>
      </c>
      <c r="E604" s="3">
        <v>1.0714285714285714</v>
      </c>
      <c r="F604" s="3">
        <v>2.9542378374767613</v>
      </c>
      <c r="G604" s="32">
        <v>0.88724436363167281</v>
      </c>
    </row>
    <row r="605" spans="1:7" x14ac:dyDescent="0.2">
      <c r="A605" s="3" t="s">
        <v>527</v>
      </c>
      <c r="B605" s="32">
        <v>41.36</v>
      </c>
      <c r="C605" s="32">
        <v>42.23</v>
      </c>
    </row>
    <row r="606" spans="1:7" x14ac:dyDescent="0.2">
      <c r="A606" s="3" t="s">
        <v>528</v>
      </c>
      <c r="B606" s="32">
        <v>35.21</v>
      </c>
      <c r="C606" s="32">
        <v>38.5</v>
      </c>
    </row>
    <row r="607" spans="1:7" x14ac:dyDescent="0.2">
      <c r="A607" s="3" t="s">
        <v>529</v>
      </c>
      <c r="B607" s="32">
        <v>87.42</v>
      </c>
      <c r="C607" s="32">
        <v>55.93</v>
      </c>
      <c r="D607" s="32">
        <v>2.60955223880597</v>
      </c>
      <c r="E607" s="3">
        <v>0.98711613130956588</v>
      </c>
    </row>
    <row r="608" spans="1:7" x14ac:dyDescent="0.2">
      <c r="A608" s="3" t="s">
        <v>530</v>
      </c>
      <c r="B608" s="32">
        <v>42.3</v>
      </c>
      <c r="C608" s="32">
        <v>41.94</v>
      </c>
    </row>
    <row r="609" spans="1:7" x14ac:dyDescent="0.2">
      <c r="A609" s="3" t="s">
        <v>531</v>
      </c>
      <c r="B609" s="32">
        <v>33.5</v>
      </c>
      <c r="C609" s="32">
        <v>56.66</v>
      </c>
    </row>
    <row r="610" spans="1:7" x14ac:dyDescent="0.2">
      <c r="A610" s="3" t="s">
        <v>532</v>
      </c>
      <c r="B610" s="32">
        <v>85.59</v>
      </c>
      <c r="C610" s="32">
        <v>38.28</v>
      </c>
      <c r="D610" s="32">
        <v>2.153749370910921</v>
      </c>
      <c r="E610" s="3">
        <v>0.93685756240822327</v>
      </c>
    </row>
    <row r="611" spans="1:7" x14ac:dyDescent="0.2">
      <c r="A611" s="3" t="s">
        <v>533</v>
      </c>
      <c r="B611" s="32">
        <v>45.31</v>
      </c>
      <c r="C611" s="32">
        <v>37.39</v>
      </c>
    </row>
    <row r="612" spans="1:7" x14ac:dyDescent="0.2">
      <c r="A612" s="3" t="s">
        <v>534</v>
      </c>
      <c r="B612" s="32">
        <v>39.74</v>
      </c>
      <c r="C612" s="32">
        <v>40.86</v>
      </c>
    </row>
    <row r="613" spans="1:7" x14ac:dyDescent="0.2">
      <c r="A613" s="3" t="s">
        <v>535</v>
      </c>
      <c r="B613" s="32">
        <v>182.09</v>
      </c>
      <c r="C613" s="32">
        <v>35.090000000000003</v>
      </c>
      <c r="D613" s="32">
        <v>4.5545272636318161</v>
      </c>
      <c r="E613" s="3">
        <v>0.76985519964896898</v>
      </c>
    </row>
    <row r="614" spans="1:7" x14ac:dyDescent="0.2">
      <c r="A614" s="3" t="s">
        <v>536</v>
      </c>
      <c r="B614" s="32">
        <v>41.63</v>
      </c>
      <c r="C614" s="32">
        <v>30.9</v>
      </c>
    </row>
    <row r="615" spans="1:7" x14ac:dyDescent="0.2">
      <c r="A615" s="3" t="s">
        <v>537</v>
      </c>
      <c r="B615" s="32">
        <v>39.979999999999997</v>
      </c>
      <c r="C615" s="32">
        <v>45.58</v>
      </c>
    </row>
    <row r="616" spans="1:7" x14ac:dyDescent="0.2">
      <c r="A616" s="3" t="s">
        <v>538</v>
      </c>
      <c r="B616" s="32">
        <v>84.29</v>
      </c>
      <c r="C616" s="32">
        <v>45.73</v>
      </c>
      <c r="D616" s="32">
        <v>2.7663275352806043</v>
      </c>
      <c r="E616" s="3">
        <v>1.170463271051958</v>
      </c>
    </row>
    <row r="617" spans="1:7" x14ac:dyDescent="0.2">
      <c r="A617" s="3" t="s">
        <v>539</v>
      </c>
      <c r="B617" s="32">
        <v>44.82</v>
      </c>
      <c r="C617" s="32">
        <v>33.96</v>
      </c>
    </row>
    <row r="618" spans="1:7" x14ac:dyDescent="0.2">
      <c r="A618" s="3" t="s">
        <v>540</v>
      </c>
      <c r="B618" s="32">
        <v>30.47</v>
      </c>
      <c r="C618" s="32">
        <v>39.07</v>
      </c>
    </row>
    <row r="619" spans="1:7" x14ac:dyDescent="0.2">
      <c r="A619" s="3" t="s">
        <v>541</v>
      </c>
      <c r="B619" s="32">
        <v>104.86</v>
      </c>
      <c r="C619" s="32">
        <v>16.39</v>
      </c>
      <c r="D619" s="32">
        <v>2.1823100936524455</v>
      </c>
      <c r="E619" s="3">
        <v>0.38774544594274896</v>
      </c>
    </row>
    <row r="620" spans="1:7" x14ac:dyDescent="0.2">
      <c r="A620" s="3" t="s">
        <v>542</v>
      </c>
      <c r="B620" s="32">
        <v>52.39</v>
      </c>
      <c r="C620" s="32">
        <v>29.77</v>
      </c>
    </row>
    <row r="621" spans="1:7" x14ac:dyDescent="0.2">
      <c r="A621" s="3" t="s">
        <v>543</v>
      </c>
      <c r="B621" s="32">
        <v>48.05</v>
      </c>
      <c r="C621" s="32">
        <v>42.27</v>
      </c>
    </row>
    <row r="622" spans="1:7" x14ac:dyDescent="0.2">
      <c r="A622" s="8" t="s">
        <v>1636</v>
      </c>
    </row>
    <row r="623" spans="1:7" x14ac:dyDescent="0.2">
      <c r="A623" s="3" t="s">
        <v>544</v>
      </c>
      <c r="B623" s="32">
        <v>162.63999999999999</v>
      </c>
      <c r="C623" s="32">
        <v>74.180000000000007</v>
      </c>
      <c r="D623" s="32">
        <v>5.6024801929038919</v>
      </c>
      <c r="E623" s="3">
        <v>2.6568767908309456</v>
      </c>
      <c r="F623" s="3">
        <v>2.9106618524567707</v>
      </c>
      <c r="G623" s="32">
        <v>1.3514763893164981</v>
      </c>
    </row>
    <row r="624" spans="1:7" x14ac:dyDescent="0.2">
      <c r="A624" s="3" t="s">
        <v>545</v>
      </c>
      <c r="B624" s="32">
        <v>29.33</v>
      </c>
      <c r="C624" s="32">
        <v>28.06</v>
      </c>
    </row>
    <row r="625" spans="1:5" x14ac:dyDescent="0.2">
      <c r="A625" s="3" t="s">
        <v>546</v>
      </c>
      <c r="B625" s="32">
        <v>29.03</v>
      </c>
      <c r="C625" s="32">
        <v>27.92</v>
      </c>
    </row>
    <row r="626" spans="1:5" x14ac:dyDescent="0.2">
      <c r="A626" s="3" t="s">
        <v>547</v>
      </c>
      <c r="B626" s="32">
        <v>71.48</v>
      </c>
      <c r="C626" s="32">
        <v>33.520000000000003</v>
      </c>
      <c r="D626" s="32">
        <v>2.7355530042097209</v>
      </c>
      <c r="E626" s="3">
        <v>1.0310673638880345</v>
      </c>
    </row>
    <row r="627" spans="1:5" x14ac:dyDescent="0.2">
      <c r="A627" s="3" t="s">
        <v>548</v>
      </c>
      <c r="B627" s="32">
        <v>15.6</v>
      </c>
      <c r="C627" s="32">
        <v>28.78</v>
      </c>
    </row>
    <row r="628" spans="1:5" x14ac:dyDescent="0.2">
      <c r="A628" s="3" t="s">
        <v>549</v>
      </c>
      <c r="B628" s="32">
        <v>26.13</v>
      </c>
      <c r="C628" s="32">
        <v>32.51</v>
      </c>
    </row>
    <row r="629" spans="1:5" x14ac:dyDescent="0.2">
      <c r="A629" s="3" t="s">
        <v>550</v>
      </c>
      <c r="B629" s="32">
        <v>67.930000000000007</v>
      </c>
      <c r="C629" s="32">
        <v>21.9</v>
      </c>
      <c r="D629" s="32">
        <v>1.2800075372149993</v>
      </c>
      <c r="E629" s="3">
        <v>0.554570777412003</v>
      </c>
    </row>
    <row r="630" spans="1:5" x14ac:dyDescent="0.2">
      <c r="A630" s="3" t="s">
        <v>551</v>
      </c>
      <c r="B630" s="32">
        <v>29.02</v>
      </c>
      <c r="C630" s="32">
        <v>32.369999999999997</v>
      </c>
    </row>
    <row r="631" spans="1:5" x14ac:dyDescent="0.2">
      <c r="A631" s="3" t="s">
        <v>552</v>
      </c>
      <c r="B631" s="32">
        <v>53.07</v>
      </c>
      <c r="C631" s="32">
        <v>39.49</v>
      </c>
    </row>
    <row r="632" spans="1:5" x14ac:dyDescent="0.2">
      <c r="A632" s="3" t="s">
        <v>553</v>
      </c>
      <c r="B632" s="32">
        <v>86.43</v>
      </c>
      <c r="C632" s="32">
        <v>86.49</v>
      </c>
      <c r="D632" s="32">
        <v>2.0034770514603619</v>
      </c>
      <c r="E632" s="3">
        <v>2.1682125846076707</v>
      </c>
    </row>
    <row r="633" spans="1:5" x14ac:dyDescent="0.2">
      <c r="A633" s="3" t="s">
        <v>554</v>
      </c>
      <c r="B633" s="32">
        <v>33.36</v>
      </c>
      <c r="C633" s="32">
        <v>37.86</v>
      </c>
    </row>
    <row r="634" spans="1:5" x14ac:dyDescent="0.2">
      <c r="A634" s="3" t="s">
        <v>555</v>
      </c>
      <c r="B634" s="32">
        <v>43.14</v>
      </c>
      <c r="C634" s="32">
        <v>39.89</v>
      </c>
    </row>
    <row r="635" spans="1:5" x14ac:dyDescent="0.2">
      <c r="A635" s="3" t="s">
        <v>556</v>
      </c>
      <c r="B635" s="32">
        <v>67.11</v>
      </c>
      <c r="C635" s="32">
        <v>56.9</v>
      </c>
      <c r="D635" s="32">
        <v>2.022603978300181</v>
      </c>
      <c r="E635" s="3">
        <v>1.1274024172775907</v>
      </c>
    </row>
    <row r="636" spans="1:5" x14ac:dyDescent="0.2">
      <c r="A636" s="3" t="s">
        <v>557</v>
      </c>
      <c r="B636" s="32">
        <v>34.68</v>
      </c>
      <c r="C636" s="32">
        <v>45.13</v>
      </c>
    </row>
    <row r="637" spans="1:5" x14ac:dyDescent="0.2">
      <c r="A637" s="3" t="s">
        <v>558</v>
      </c>
      <c r="B637" s="32">
        <v>33.18</v>
      </c>
      <c r="C637" s="32">
        <v>50.47</v>
      </c>
    </row>
    <row r="638" spans="1:5" x14ac:dyDescent="0.2">
      <c r="A638" s="3" t="s">
        <v>559</v>
      </c>
      <c r="B638" s="32">
        <v>55.59</v>
      </c>
      <c r="C638" s="32">
        <v>52.01</v>
      </c>
      <c r="D638" s="32">
        <v>1.6743975903614456</v>
      </c>
      <c r="E638" s="3">
        <v>1.1026075895696417</v>
      </c>
    </row>
    <row r="639" spans="1:5" x14ac:dyDescent="0.2">
      <c r="A639" s="3" t="s">
        <v>560</v>
      </c>
      <c r="B639" s="32">
        <v>24.32</v>
      </c>
      <c r="C639" s="32">
        <v>50.07</v>
      </c>
    </row>
    <row r="640" spans="1:5" x14ac:dyDescent="0.2">
      <c r="A640" s="3" t="s">
        <v>561</v>
      </c>
      <c r="B640" s="32">
        <v>33.200000000000003</v>
      </c>
      <c r="C640" s="32">
        <v>47.17</v>
      </c>
    </row>
    <row r="641" spans="1:7" x14ac:dyDescent="0.2">
      <c r="A641" s="3" t="s">
        <v>562</v>
      </c>
      <c r="B641" s="32">
        <v>145.97</v>
      </c>
      <c r="C641" s="32">
        <v>52.64</v>
      </c>
      <c r="D641" s="32">
        <v>5.0561136127467954</v>
      </c>
      <c r="E641" s="3">
        <v>1.2120653925857703</v>
      </c>
    </row>
    <row r="642" spans="1:7" x14ac:dyDescent="0.2">
      <c r="A642" s="3" t="s">
        <v>563</v>
      </c>
      <c r="B642" s="32">
        <v>30.57</v>
      </c>
      <c r="C642" s="32">
        <v>30.91</v>
      </c>
    </row>
    <row r="643" spans="1:7" x14ac:dyDescent="0.2">
      <c r="A643" s="3" t="s">
        <v>564</v>
      </c>
      <c r="B643" s="32">
        <v>28.87</v>
      </c>
      <c r="C643" s="32">
        <v>43.43</v>
      </c>
    </row>
    <row r="644" spans="1:7" x14ac:dyDescent="0.2">
      <c r="A644" s="10" t="s">
        <v>1612</v>
      </c>
      <c r="C644" s="32">
        <v>47.96</v>
      </c>
      <c r="E644" s="3">
        <v>0.95900819836032802</v>
      </c>
    </row>
    <row r="645" spans="1:7" x14ac:dyDescent="0.2">
      <c r="A645" s="10" t="s">
        <v>1613</v>
      </c>
      <c r="C645" s="32">
        <v>50.15</v>
      </c>
    </row>
    <row r="646" spans="1:7" x14ac:dyDescent="0.2">
      <c r="A646" s="10" t="s">
        <v>1614</v>
      </c>
      <c r="C646" s="32">
        <v>50.01</v>
      </c>
    </row>
    <row r="647" spans="1:7" x14ac:dyDescent="0.2">
      <c r="A647" s="8" t="s">
        <v>1637</v>
      </c>
    </row>
    <row r="648" spans="1:7" x14ac:dyDescent="0.2">
      <c r="A648" s="3" t="s">
        <v>565</v>
      </c>
      <c r="B648" s="32">
        <v>37.270000000000003</v>
      </c>
      <c r="C648" s="32">
        <v>79.03</v>
      </c>
      <c r="D648" s="32">
        <v>0.74839357429718889</v>
      </c>
      <c r="E648" s="3">
        <v>1.7236641221374045</v>
      </c>
      <c r="F648" s="3">
        <v>0.77084585506897907</v>
      </c>
      <c r="G648" s="32">
        <v>1.6714347647179739</v>
      </c>
    </row>
    <row r="649" spans="1:7" x14ac:dyDescent="0.2">
      <c r="A649" s="3" t="s">
        <v>566</v>
      </c>
      <c r="B649" s="32">
        <v>18.399999999999999</v>
      </c>
      <c r="C649" s="32">
        <v>38.229999999999997</v>
      </c>
    </row>
    <row r="650" spans="1:7" x14ac:dyDescent="0.2">
      <c r="A650" s="3" t="s">
        <v>567</v>
      </c>
      <c r="B650" s="32">
        <v>49.8</v>
      </c>
      <c r="C650" s="32">
        <v>45.85</v>
      </c>
    </row>
    <row r="651" spans="1:7" x14ac:dyDescent="0.2">
      <c r="A651" s="3" t="s">
        <v>568</v>
      </c>
      <c r="B651" s="32">
        <v>49.85</v>
      </c>
      <c r="C651" s="32">
        <v>76.66</v>
      </c>
      <c r="D651" s="32">
        <v>0.76917142416293782</v>
      </c>
      <c r="E651" s="3">
        <v>2.0928200928200926</v>
      </c>
    </row>
    <row r="652" spans="1:7" x14ac:dyDescent="0.2">
      <c r="A652" s="3" t="s">
        <v>569</v>
      </c>
      <c r="B652" s="32">
        <v>37.369999999999997</v>
      </c>
      <c r="C652" s="32">
        <v>34.28</v>
      </c>
    </row>
    <row r="653" spans="1:7" x14ac:dyDescent="0.2">
      <c r="A653" s="3" t="s">
        <v>570</v>
      </c>
      <c r="B653" s="32">
        <v>64.81</v>
      </c>
      <c r="C653" s="32">
        <v>36.630000000000003</v>
      </c>
    </row>
    <row r="654" spans="1:7" x14ac:dyDescent="0.2">
      <c r="A654" s="3" t="s">
        <v>571</v>
      </c>
      <c r="B654" s="32">
        <v>52.76</v>
      </c>
      <c r="C654" s="32">
        <v>65.05</v>
      </c>
      <c r="D654" s="32">
        <v>0.91597222222222219</v>
      </c>
      <c r="E654" s="3">
        <v>1.6049839624969158</v>
      </c>
    </row>
    <row r="655" spans="1:7" x14ac:dyDescent="0.2">
      <c r="A655" s="3" t="s">
        <v>572</v>
      </c>
      <c r="B655" s="32">
        <v>35.36</v>
      </c>
      <c r="C655" s="32">
        <v>29.72</v>
      </c>
    </row>
    <row r="656" spans="1:7" x14ac:dyDescent="0.2">
      <c r="A656" s="3" t="s">
        <v>573</v>
      </c>
      <c r="B656" s="32">
        <v>57.6</v>
      </c>
      <c r="C656" s="32">
        <v>40.53</v>
      </c>
    </row>
    <row r="657" spans="1:7" x14ac:dyDescent="0.2">
      <c r="A657" s="3" t="s">
        <v>574</v>
      </c>
      <c r="B657" s="32">
        <v>65.760000000000005</v>
      </c>
      <c r="C657" s="32">
        <v>40.36</v>
      </c>
      <c r="D657" s="32">
        <v>0.86915146708961155</v>
      </c>
      <c r="E657" s="3">
        <v>1.2636192861615529</v>
      </c>
    </row>
    <row r="658" spans="1:7" x14ac:dyDescent="0.2">
      <c r="A658" s="3" t="s">
        <v>575</v>
      </c>
      <c r="B658" s="32">
        <v>34.409999999999997</v>
      </c>
      <c r="C658" s="32">
        <v>25.07</v>
      </c>
    </row>
    <row r="659" spans="1:7" x14ac:dyDescent="0.2">
      <c r="A659" s="3" t="s">
        <v>576</v>
      </c>
      <c r="B659" s="32">
        <v>75.66</v>
      </c>
      <c r="C659" s="32">
        <v>31.94</v>
      </c>
    </row>
    <row r="660" spans="1:7" x14ac:dyDescent="0.2">
      <c r="A660" s="3" t="s">
        <v>577</v>
      </c>
      <c r="B660" s="32">
        <v>53.88</v>
      </c>
      <c r="C660" s="32">
        <v>82.16</v>
      </c>
      <c r="D660" s="32">
        <v>0.55154058757293478</v>
      </c>
      <c r="E660" s="3">
        <v>1.8261835963547453</v>
      </c>
    </row>
    <row r="661" spans="1:7" x14ac:dyDescent="0.2">
      <c r="A661" s="3" t="s">
        <v>578</v>
      </c>
      <c r="B661" s="32">
        <v>39.159999999999997</v>
      </c>
      <c r="C661" s="32">
        <v>42.75</v>
      </c>
    </row>
    <row r="662" spans="1:7" x14ac:dyDescent="0.2">
      <c r="A662" s="3" t="s">
        <v>579</v>
      </c>
      <c r="B662" s="32">
        <v>97.69</v>
      </c>
      <c r="C662" s="32">
        <v>44.99</v>
      </c>
    </row>
    <row r="663" spans="1:7" x14ac:dyDescent="0.2">
      <c r="A663" s="10" t="s">
        <v>1612</v>
      </c>
      <c r="C663" s="32">
        <v>35.4</v>
      </c>
      <c r="E663" s="3">
        <v>0.86807258460029424</v>
      </c>
    </row>
    <row r="664" spans="1:7" x14ac:dyDescent="0.2">
      <c r="A664" s="10" t="s">
        <v>1613</v>
      </c>
      <c r="C664" s="32">
        <v>34.1</v>
      </c>
    </row>
    <row r="665" spans="1:7" x14ac:dyDescent="0.2">
      <c r="A665" s="10" t="s">
        <v>1614</v>
      </c>
      <c r="C665" s="32">
        <v>40.78</v>
      </c>
    </row>
    <row r="666" spans="1:7" x14ac:dyDescent="0.2">
      <c r="A666" s="10" t="s">
        <v>1612</v>
      </c>
      <c r="C666" s="32">
        <v>47.76</v>
      </c>
      <c r="E666" s="3">
        <v>2.3206997084548107</v>
      </c>
    </row>
    <row r="667" spans="1:7" x14ac:dyDescent="0.2">
      <c r="A667" s="10" t="s">
        <v>1613</v>
      </c>
      <c r="C667" s="32">
        <v>28.06</v>
      </c>
    </row>
    <row r="668" spans="1:7" x14ac:dyDescent="0.2">
      <c r="A668" s="10" t="s">
        <v>1614</v>
      </c>
      <c r="C668" s="32">
        <v>20.58</v>
      </c>
    </row>
    <row r="669" spans="1:7" x14ac:dyDescent="0.2">
      <c r="A669" s="8" t="s">
        <v>1638</v>
      </c>
    </row>
    <row r="670" spans="1:7" x14ac:dyDescent="0.2">
      <c r="A670" s="3" t="s">
        <v>580</v>
      </c>
      <c r="B670" s="32">
        <v>77.23</v>
      </c>
      <c r="C670" s="32">
        <v>38.29</v>
      </c>
      <c r="D670" s="32">
        <v>2.1584684181106764</v>
      </c>
      <c r="E670" s="3">
        <v>1.3803172314347514</v>
      </c>
      <c r="F670" s="3">
        <v>1.2666081367711464</v>
      </c>
      <c r="G670" s="32">
        <v>1.3767169830534198</v>
      </c>
    </row>
    <row r="671" spans="1:7" x14ac:dyDescent="0.2">
      <c r="A671" s="3" t="s">
        <v>581</v>
      </c>
      <c r="B671" s="32">
        <v>42.62</v>
      </c>
      <c r="C671" s="32">
        <v>28.51</v>
      </c>
    </row>
    <row r="672" spans="1:7" x14ac:dyDescent="0.2">
      <c r="A672" s="3" t="s">
        <v>582</v>
      </c>
      <c r="B672" s="32">
        <v>35.78</v>
      </c>
      <c r="C672" s="32">
        <v>27.74</v>
      </c>
    </row>
    <row r="673" spans="1:7" x14ac:dyDescent="0.2">
      <c r="A673" s="3" t="s">
        <v>583</v>
      </c>
      <c r="B673" s="32">
        <v>27.93</v>
      </c>
      <c r="C673" s="32">
        <v>26.45</v>
      </c>
      <c r="D673" s="32">
        <v>0.63047404063205426</v>
      </c>
      <c r="E673" s="3">
        <v>1.0030337504740234</v>
      </c>
    </row>
    <row r="674" spans="1:7" x14ac:dyDescent="0.2">
      <c r="A674" s="3" t="s">
        <v>584</v>
      </c>
      <c r="B674" s="32">
        <v>30.06</v>
      </c>
      <c r="C674" s="32">
        <v>19.64</v>
      </c>
    </row>
    <row r="675" spans="1:7" x14ac:dyDescent="0.2">
      <c r="A675" s="3" t="s">
        <v>585</v>
      </c>
      <c r="B675" s="32">
        <v>44.3</v>
      </c>
      <c r="C675" s="32">
        <v>26.37</v>
      </c>
    </row>
    <row r="676" spans="1:7" x14ac:dyDescent="0.2">
      <c r="A676" s="3" t="s">
        <v>586</v>
      </c>
      <c r="B676" s="32">
        <v>38.11</v>
      </c>
      <c r="C676" s="32">
        <v>37.590000000000003</v>
      </c>
      <c r="D676" s="32">
        <v>1.1839080459770115</v>
      </c>
      <c r="E676" s="3">
        <v>1.5437371663244355</v>
      </c>
    </row>
    <row r="677" spans="1:7" x14ac:dyDescent="0.2">
      <c r="A677" s="3" t="s">
        <v>587</v>
      </c>
      <c r="B677" s="32">
        <v>26.89</v>
      </c>
      <c r="C677" s="32">
        <v>25.79</v>
      </c>
    </row>
    <row r="678" spans="1:7" x14ac:dyDescent="0.2">
      <c r="A678" s="3" t="s">
        <v>588</v>
      </c>
      <c r="B678" s="32">
        <v>32.19</v>
      </c>
      <c r="C678" s="32">
        <v>24.35</v>
      </c>
    </row>
    <row r="679" spans="1:7" x14ac:dyDescent="0.2">
      <c r="A679" s="3" t="s">
        <v>589</v>
      </c>
      <c r="B679" s="32">
        <v>34.590000000000003</v>
      </c>
      <c r="C679" s="32">
        <v>43.24</v>
      </c>
      <c r="D679" s="32">
        <v>1.0935820423648437</v>
      </c>
      <c r="E679" s="3">
        <v>1.5092495636998255</v>
      </c>
    </row>
    <row r="680" spans="1:7" x14ac:dyDescent="0.2">
      <c r="A680" s="3" t="s">
        <v>590</v>
      </c>
      <c r="B680" s="32">
        <v>29.19</v>
      </c>
      <c r="C680" s="32">
        <v>45.89</v>
      </c>
    </row>
    <row r="681" spans="1:7" x14ac:dyDescent="0.2">
      <c r="A681" s="3" t="s">
        <v>591</v>
      </c>
      <c r="B681" s="32">
        <v>31.63</v>
      </c>
      <c r="C681" s="32">
        <v>28.65</v>
      </c>
    </row>
    <row r="682" spans="1:7" x14ac:dyDescent="0.2">
      <c r="A682" s="10" t="s">
        <v>1612</v>
      </c>
      <c r="C682" s="32">
        <v>65.98</v>
      </c>
      <c r="E682" s="3">
        <v>1.4472472033340644</v>
      </c>
    </row>
    <row r="683" spans="1:7" x14ac:dyDescent="0.2">
      <c r="A683" s="10" t="s">
        <v>1613</v>
      </c>
      <c r="C683" s="32">
        <v>52.76</v>
      </c>
    </row>
    <row r="684" spans="1:7" x14ac:dyDescent="0.2">
      <c r="A684" s="10" t="s">
        <v>1614</v>
      </c>
      <c r="C684" s="32">
        <v>45.59</v>
      </c>
    </row>
    <row r="685" spans="1:7" x14ac:dyDescent="0.2">
      <c r="A685" s="8" t="s">
        <v>1639</v>
      </c>
    </row>
    <row r="686" spans="1:7" x14ac:dyDescent="0.2">
      <c r="A686" s="3" t="s">
        <v>592</v>
      </c>
      <c r="B686" s="32">
        <v>42.02</v>
      </c>
      <c r="C686" s="32">
        <v>64.489999999999995</v>
      </c>
      <c r="D686" s="32">
        <v>4.6792873051224948</v>
      </c>
      <c r="E686" s="3">
        <v>3.0622032288698953</v>
      </c>
      <c r="F686" s="3">
        <v>4.7520987735839011</v>
      </c>
      <c r="G686" s="32">
        <v>1.7293980790842063</v>
      </c>
    </row>
    <row r="687" spans="1:7" x14ac:dyDescent="0.2">
      <c r="A687" s="3" t="s">
        <v>593</v>
      </c>
      <c r="B687" s="32">
        <v>13.62</v>
      </c>
      <c r="C687" s="32">
        <v>35.08</v>
      </c>
    </row>
    <row r="688" spans="1:7" x14ac:dyDescent="0.2">
      <c r="A688" s="3" t="s">
        <v>594</v>
      </c>
      <c r="B688" s="32">
        <v>8.98</v>
      </c>
      <c r="C688" s="32">
        <v>21.06</v>
      </c>
    </row>
    <row r="689" spans="1:5" x14ac:dyDescent="0.2">
      <c r="A689" s="3" t="s">
        <v>595</v>
      </c>
      <c r="B689" s="32">
        <v>72.64</v>
      </c>
      <c r="C689" s="32">
        <v>65.66</v>
      </c>
      <c r="D689" s="32">
        <v>2.8598425196850394</v>
      </c>
      <c r="E689" s="3">
        <v>0.76473328674586538</v>
      </c>
    </row>
    <row r="690" spans="1:5" x14ac:dyDescent="0.2">
      <c r="A690" s="3" t="s">
        <v>596</v>
      </c>
      <c r="B690" s="32">
        <v>12.27</v>
      </c>
      <c r="C690" s="32">
        <v>58.12</v>
      </c>
    </row>
    <row r="691" spans="1:5" x14ac:dyDescent="0.2">
      <c r="A691" s="3" t="s">
        <v>597</v>
      </c>
      <c r="B691" s="32">
        <v>25.4</v>
      </c>
      <c r="C691" s="32">
        <v>85.86</v>
      </c>
    </row>
    <row r="692" spans="1:5" x14ac:dyDescent="0.2">
      <c r="A692" s="3" t="s">
        <v>598</v>
      </c>
      <c r="B692" s="32">
        <v>75.209999999999994</v>
      </c>
      <c r="C692" s="32">
        <v>64.95</v>
      </c>
      <c r="D692" s="32">
        <v>4.1053493449781655</v>
      </c>
      <c r="E692" s="3">
        <v>0.60689590730704546</v>
      </c>
    </row>
    <row r="693" spans="1:5" x14ac:dyDescent="0.2">
      <c r="A693" s="3" t="s">
        <v>599</v>
      </c>
      <c r="B693" s="32">
        <v>11.73</v>
      </c>
      <c r="C693" s="32">
        <v>30.87</v>
      </c>
    </row>
    <row r="694" spans="1:5" x14ac:dyDescent="0.2">
      <c r="A694" s="3" t="s">
        <v>600</v>
      </c>
      <c r="B694" s="32">
        <v>18.32</v>
      </c>
      <c r="C694" s="32">
        <v>107.02</v>
      </c>
    </row>
    <row r="695" spans="1:5" x14ac:dyDescent="0.2">
      <c r="A695" s="3" t="s">
        <v>601</v>
      </c>
      <c r="B695" s="32">
        <v>100.5</v>
      </c>
      <c r="C695" s="32">
        <v>79.349999999999994</v>
      </c>
      <c r="D695" s="32">
        <v>6.7951318458417855</v>
      </c>
      <c r="E695" s="3">
        <v>2.5539105246218217</v>
      </c>
    </row>
    <row r="696" spans="1:5" x14ac:dyDescent="0.2">
      <c r="A696" s="3" t="s">
        <v>602</v>
      </c>
      <c r="B696" s="32">
        <v>22.68</v>
      </c>
      <c r="C696" s="32">
        <v>41.67</v>
      </c>
    </row>
    <row r="697" spans="1:5" x14ac:dyDescent="0.2">
      <c r="A697" s="3" t="s">
        <v>603</v>
      </c>
      <c r="B697" s="32">
        <v>14.79</v>
      </c>
      <c r="C697" s="32">
        <v>31.07</v>
      </c>
    </row>
    <row r="698" spans="1:5" x14ac:dyDescent="0.2">
      <c r="A698" s="3" t="s">
        <v>604</v>
      </c>
      <c r="B698" s="32">
        <v>94.02</v>
      </c>
      <c r="C698" s="32">
        <v>75.739999999999995</v>
      </c>
      <c r="D698" s="32">
        <v>5.3208828522920193</v>
      </c>
      <c r="E698" s="3">
        <v>1.5703918722786647</v>
      </c>
    </row>
    <row r="699" spans="1:5" x14ac:dyDescent="0.2">
      <c r="A699" s="3" t="s">
        <v>605</v>
      </c>
      <c r="B699" s="32">
        <v>8.2799999999999994</v>
      </c>
      <c r="C699" s="32">
        <v>35.869999999999997</v>
      </c>
    </row>
    <row r="700" spans="1:5" x14ac:dyDescent="0.2">
      <c r="A700" s="3" t="s">
        <v>606</v>
      </c>
      <c r="B700" s="32">
        <v>17.670000000000002</v>
      </c>
      <c r="C700" s="32">
        <v>48.23</v>
      </c>
    </row>
    <row r="701" spans="1:5" x14ac:dyDescent="0.2">
      <c r="A701" s="10" t="s">
        <v>1612</v>
      </c>
      <c r="C701" s="32">
        <v>92.04</v>
      </c>
      <c r="E701" s="3">
        <v>1.8182536546819441</v>
      </c>
    </row>
    <row r="702" spans="1:5" x14ac:dyDescent="0.2">
      <c r="A702" s="10" t="s">
        <v>1613</v>
      </c>
      <c r="C702" s="32">
        <v>44.85</v>
      </c>
    </row>
    <row r="703" spans="1:5" x14ac:dyDescent="0.2">
      <c r="A703" s="10" t="s">
        <v>1614</v>
      </c>
      <c r="C703" s="32">
        <v>50.62</v>
      </c>
    </row>
    <row r="704" spans="1:5" x14ac:dyDescent="0.2">
      <c r="A704" s="8" t="s">
        <v>1640</v>
      </c>
    </row>
    <row r="705" spans="1:7" x14ac:dyDescent="0.2">
      <c r="A705" s="3" t="s">
        <v>607</v>
      </c>
      <c r="B705" s="32">
        <v>58.03</v>
      </c>
      <c r="C705" s="32">
        <v>39.58</v>
      </c>
      <c r="D705" s="32">
        <v>1.3718676122931444</v>
      </c>
      <c r="E705" s="3">
        <v>1.0015182186234817</v>
      </c>
      <c r="F705" s="3">
        <v>1.0312482748260257</v>
      </c>
      <c r="G705" s="32">
        <v>1.1413081665689531</v>
      </c>
    </row>
    <row r="706" spans="1:7" x14ac:dyDescent="0.2">
      <c r="A706" s="3" t="s">
        <v>608</v>
      </c>
      <c r="B706" s="32">
        <v>42.54</v>
      </c>
      <c r="C706" s="32">
        <v>32.64</v>
      </c>
    </row>
    <row r="707" spans="1:7" x14ac:dyDescent="0.2">
      <c r="A707" s="3" t="s">
        <v>609</v>
      </c>
      <c r="B707" s="32">
        <v>42.3</v>
      </c>
      <c r="C707" s="32">
        <v>39.520000000000003</v>
      </c>
    </row>
    <row r="708" spans="1:7" x14ac:dyDescent="0.2">
      <c r="A708" s="3" t="s">
        <v>610</v>
      </c>
      <c r="B708" s="32">
        <v>51.39</v>
      </c>
      <c r="C708" s="32">
        <v>43.23</v>
      </c>
      <c r="D708" s="32">
        <v>0.74923458230062689</v>
      </c>
      <c r="E708" s="3">
        <v>1.1343479401731829</v>
      </c>
    </row>
    <row r="709" spans="1:7" x14ac:dyDescent="0.2">
      <c r="A709" s="3" t="s">
        <v>611</v>
      </c>
      <c r="B709" s="32">
        <v>59.18</v>
      </c>
      <c r="C709" s="32">
        <v>31.73</v>
      </c>
    </row>
    <row r="710" spans="1:7" x14ac:dyDescent="0.2">
      <c r="A710" s="3" t="s">
        <v>612</v>
      </c>
      <c r="B710" s="32">
        <v>68.59</v>
      </c>
      <c r="C710" s="32">
        <v>38.11</v>
      </c>
    </row>
    <row r="711" spans="1:7" x14ac:dyDescent="0.2">
      <c r="A711" s="3" t="s">
        <v>613</v>
      </c>
      <c r="B711" s="32">
        <v>34.15</v>
      </c>
      <c r="C711" s="32">
        <v>45.36</v>
      </c>
      <c r="D711" s="32">
        <v>1.2969996202050893</v>
      </c>
      <c r="E711" s="3">
        <v>1.204780876494024</v>
      </c>
    </row>
    <row r="712" spans="1:7" x14ac:dyDescent="0.2">
      <c r="A712" s="3" t="s">
        <v>614</v>
      </c>
      <c r="B712" s="32">
        <v>39.5</v>
      </c>
      <c r="C712" s="32">
        <v>51.85</v>
      </c>
    </row>
    <row r="713" spans="1:7" x14ac:dyDescent="0.2">
      <c r="A713" s="3" t="s">
        <v>615</v>
      </c>
      <c r="B713" s="32">
        <v>26.33</v>
      </c>
      <c r="C713" s="32">
        <v>37.65</v>
      </c>
    </row>
    <row r="714" spans="1:7" x14ac:dyDescent="0.2">
      <c r="A714" s="3" t="s">
        <v>616</v>
      </c>
      <c r="B714" s="32">
        <v>45.56</v>
      </c>
      <c r="C714" s="32">
        <v>40</v>
      </c>
      <c r="D714" s="32">
        <v>1.2540600055050923</v>
      </c>
      <c r="E714" s="3">
        <v>1.3271400132714002</v>
      </c>
    </row>
    <row r="715" spans="1:7" x14ac:dyDescent="0.2">
      <c r="A715" s="3" t="s">
        <v>617</v>
      </c>
      <c r="B715" s="32">
        <v>31.52</v>
      </c>
      <c r="C715" s="32">
        <v>31.01</v>
      </c>
    </row>
    <row r="716" spans="1:7" x14ac:dyDescent="0.2">
      <c r="A716" s="3" t="s">
        <v>618</v>
      </c>
      <c r="B716" s="32">
        <v>36.33</v>
      </c>
      <c r="C716" s="32">
        <v>30.14</v>
      </c>
    </row>
    <row r="717" spans="1:7" x14ac:dyDescent="0.2">
      <c r="A717" s="3" t="s">
        <v>619</v>
      </c>
      <c r="B717" s="32">
        <v>33.89</v>
      </c>
      <c r="C717" s="32">
        <v>34.840000000000003</v>
      </c>
      <c r="D717" s="32">
        <v>0.74565456545654563</v>
      </c>
      <c r="E717" s="3">
        <v>1.1074380165289257</v>
      </c>
    </row>
    <row r="718" spans="1:7" x14ac:dyDescent="0.2">
      <c r="A718" s="3" t="s">
        <v>620</v>
      </c>
      <c r="B718" s="32">
        <v>42.38</v>
      </c>
      <c r="C718" s="32">
        <v>30.32</v>
      </c>
    </row>
    <row r="719" spans="1:7" x14ac:dyDescent="0.2">
      <c r="A719" s="3" t="s">
        <v>621</v>
      </c>
      <c r="B719" s="32">
        <v>45.45</v>
      </c>
      <c r="C719" s="32">
        <v>31.46</v>
      </c>
    </row>
    <row r="720" spans="1:7" x14ac:dyDescent="0.2">
      <c r="A720" s="3" t="s">
        <v>622</v>
      </c>
      <c r="B720" s="32">
        <v>67.319999999999993</v>
      </c>
      <c r="C720" s="32">
        <v>33.97</v>
      </c>
      <c r="D720" s="32">
        <v>0.71358914564341736</v>
      </c>
      <c r="E720" s="3">
        <v>1.0726239343227029</v>
      </c>
    </row>
    <row r="721" spans="1:7" x14ac:dyDescent="0.2">
      <c r="A721" s="3" t="s">
        <v>623</v>
      </c>
      <c r="B721" s="32">
        <v>10.39</v>
      </c>
      <c r="C721" s="32">
        <v>32.770000000000003</v>
      </c>
    </row>
    <row r="722" spans="1:7" x14ac:dyDescent="0.2">
      <c r="A722" s="3" t="s">
        <v>624</v>
      </c>
      <c r="B722" s="32">
        <v>94.34</v>
      </c>
      <c r="C722" s="32">
        <v>31.67</v>
      </c>
    </row>
    <row r="723" spans="1:7" x14ac:dyDescent="0.2">
      <c r="A723" s="3" t="s">
        <v>625</v>
      </c>
      <c r="B723" s="32">
        <v>61.63</v>
      </c>
      <c r="D723" s="32">
        <v>1.0873323923782641</v>
      </c>
    </row>
    <row r="724" spans="1:7" x14ac:dyDescent="0.2">
      <c r="A724" s="3" t="s">
        <v>626</v>
      </c>
      <c r="B724" s="32">
        <v>37.549999999999997</v>
      </c>
    </row>
    <row r="725" spans="1:7" x14ac:dyDescent="0.2">
      <c r="A725" s="3" t="s">
        <v>627</v>
      </c>
      <c r="B725" s="32">
        <v>56.68</v>
      </c>
    </row>
    <row r="726" spans="1:7" x14ac:dyDescent="0.2">
      <c r="A726" s="8" t="s">
        <v>1648</v>
      </c>
    </row>
    <row r="727" spans="1:7" x14ac:dyDescent="0.2">
      <c r="A727" s="3" t="s">
        <v>724</v>
      </c>
      <c r="B727" s="32">
        <v>97.74</v>
      </c>
      <c r="C727" s="32">
        <v>45.26</v>
      </c>
      <c r="D727" s="32">
        <v>1.727770903305639</v>
      </c>
      <c r="E727" s="3">
        <v>1.2179763186221744</v>
      </c>
      <c r="F727" s="3">
        <v>1.8090035191079614</v>
      </c>
      <c r="G727" s="32">
        <v>0.80984269025767863</v>
      </c>
    </row>
    <row r="728" spans="1:7" x14ac:dyDescent="0.2">
      <c r="A728" s="3" t="s">
        <v>725</v>
      </c>
      <c r="B728" s="32">
        <v>128.06</v>
      </c>
      <c r="C728" s="32">
        <v>35.35</v>
      </c>
    </row>
    <row r="729" spans="1:7" x14ac:dyDescent="0.2">
      <c r="A729" s="3" t="s">
        <v>726</v>
      </c>
      <c r="B729" s="32">
        <v>56.57</v>
      </c>
      <c r="C729" s="32">
        <v>37.159999999999997</v>
      </c>
    </row>
    <row r="730" spans="1:7" x14ac:dyDescent="0.2">
      <c r="A730" s="3" t="s">
        <v>727</v>
      </c>
      <c r="B730" s="32">
        <v>140.24</v>
      </c>
      <c r="C730" s="32">
        <v>53.89</v>
      </c>
      <c r="D730" s="32">
        <v>2.5433442147261518</v>
      </c>
      <c r="E730" s="3">
        <v>1.2605847953216374</v>
      </c>
    </row>
    <row r="731" spans="1:7" x14ac:dyDescent="0.2">
      <c r="A731" s="3" t="s">
        <v>728</v>
      </c>
      <c r="B731" s="32">
        <v>72.48</v>
      </c>
      <c r="C731" s="32">
        <v>44.26</v>
      </c>
    </row>
    <row r="732" spans="1:7" x14ac:dyDescent="0.2">
      <c r="A732" s="3" t="s">
        <v>729</v>
      </c>
      <c r="B732" s="32">
        <v>55.14</v>
      </c>
      <c r="C732" s="32">
        <v>42.75</v>
      </c>
    </row>
    <row r="733" spans="1:7" x14ac:dyDescent="0.2">
      <c r="A733" s="3" t="s">
        <v>730</v>
      </c>
      <c r="B733" s="32">
        <v>148.96</v>
      </c>
      <c r="C733" s="32">
        <v>21.32</v>
      </c>
      <c r="D733" s="32">
        <v>1.937313044609182</v>
      </c>
      <c r="E733" s="3">
        <v>0.47610540419830283</v>
      </c>
    </row>
    <row r="734" spans="1:7" x14ac:dyDescent="0.2">
      <c r="A734" s="3" t="s">
        <v>731</v>
      </c>
      <c r="B734" s="32">
        <v>91.34</v>
      </c>
      <c r="C734" s="32">
        <v>46.92</v>
      </c>
    </row>
    <row r="735" spans="1:7" x14ac:dyDescent="0.2">
      <c r="A735" s="3" t="s">
        <v>732</v>
      </c>
      <c r="B735" s="32">
        <v>76.89</v>
      </c>
      <c r="C735" s="32">
        <v>44.78</v>
      </c>
    </row>
    <row r="736" spans="1:7" x14ac:dyDescent="0.2">
      <c r="A736" s="3" t="s">
        <v>733</v>
      </c>
      <c r="B736" s="32">
        <v>114.36</v>
      </c>
      <c r="C736" s="32">
        <v>33.92</v>
      </c>
      <c r="D736" s="32">
        <v>1.5103011093502376</v>
      </c>
      <c r="E736" s="3">
        <v>0.74337058952443569</v>
      </c>
    </row>
    <row r="737" spans="1:7" x14ac:dyDescent="0.2">
      <c r="A737" s="3" t="s">
        <v>734</v>
      </c>
      <c r="B737" s="32">
        <v>83.72</v>
      </c>
      <c r="C737" s="32">
        <v>56.48</v>
      </c>
    </row>
    <row r="738" spans="1:7" x14ac:dyDescent="0.2">
      <c r="A738" s="3" t="s">
        <v>735</v>
      </c>
      <c r="B738" s="32">
        <v>75.72</v>
      </c>
      <c r="C738" s="32">
        <v>45.63</v>
      </c>
    </row>
    <row r="739" spans="1:7" x14ac:dyDescent="0.2">
      <c r="A739" s="3" t="s">
        <v>736</v>
      </c>
      <c r="B739" s="32">
        <v>101.66</v>
      </c>
      <c r="C739" s="32">
        <v>16.27</v>
      </c>
      <c r="D739" s="32">
        <v>1.3262883235485974</v>
      </c>
      <c r="E739" s="3">
        <v>0.3511763436218433</v>
      </c>
    </row>
    <row r="740" spans="1:7" x14ac:dyDescent="0.2">
      <c r="A740" s="3" t="s">
        <v>737</v>
      </c>
      <c r="B740" s="32">
        <v>115.59</v>
      </c>
      <c r="C740" s="32">
        <v>56.9</v>
      </c>
      <c r="D740" s="3"/>
    </row>
    <row r="741" spans="1:7" x14ac:dyDescent="0.2">
      <c r="A741" s="3" t="s">
        <v>738</v>
      </c>
      <c r="B741" s="32">
        <v>76.650000000000006</v>
      </c>
      <c r="C741" s="32">
        <v>46.33</v>
      </c>
    </row>
    <row r="742" spans="1:7" x14ac:dyDescent="0.2">
      <c r="A742" s="8" t="s">
        <v>1663</v>
      </c>
    </row>
    <row r="743" spans="1:7" x14ac:dyDescent="0.2">
      <c r="A743" s="3" t="s">
        <v>952</v>
      </c>
      <c r="B743" s="32">
        <v>65.14</v>
      </c>
      <c r="C743" s="32">
        <v>25.22</v>
      </c>
      <c r="D743" s="32">
        <f>B743/B745</f>
        <v>0.88301477565405995</v>
      </c>
      <c r="E743" s="3">
        <f>C743/C745</f>
        <v>1.1796071094480822</v>
      </c>
      <c r="F743" s="3">
        <f>AVERAGE(D743:D758)</f>
        <v>0.75026731372487188</v>
      </c>
      <c r="G743" s="32">
        <f>AVERAGE(E743:E752)</f>
        <v>1.1925328706444294</v>
      </c>
    </row>
    <row r="744" spans="1:7" x14ac:dyDescent="0.2">
      <c r="A744" s="3" t="s">
        <v>953</v>
      </c>
      <c r="B744" s="32">
        <v>61.05</v>
      </c>
      <c r="C744" s="32">
        <v>24.31</v>
      </c>
    </row>
    <row r="745" spans="1:7" x14ac:dyDescent="0.2">
      <c r="A745" s="3" t="s">
        <v>954</v>
      </c>
      <c r="B745" s="32">
        <v>73.77</v>
      </c>
      <c r="C745" s="32">
        <v>21.38</v>
      </c>
    </row>
    <row r="746" spans="1:7" x14ac:dyDescent="0.2">
      <c r="A746" s="3" t="s">
        <v>955</v>
      </c>
      <c r="B746" s="32">
        <v>63.02</v>
      </c>
      <c r="C746" s="32">
        <v>24.31</v>
      </c>
      <c r="D746" s="32">
        <f>B746/B748</f>
        <v>0.86376096491228083</v>
      </c>
      <c r="E746" s="3">
        <f>C746/C748</f>
        <v>1.2209944751381214</v>
      </c>
    </row>
    <row r="747" spans="1:7" x14ac:dyDescent="0.2">
      <c r="A747" s="3" t="s">
        <v>956</v>
      </c>
      <c r="B747" s="32">
        <v>64.86</v>
      </c>
      <c r="C747" s="32">
        <v>22.82</v>
      </c>
    </row>
    <row r="748" spans="1:7" x14ac:dyDescent="0.2">
      <c r="A748" s="3" t="s">
        <v>957</v>
      </c>
      <c r="B748" s="32">
        <v>72.959999999999994</v>
      </c>
      <c r="C748" s="32">
        <v>19.91</v>
      </c>
    </row>
    <row r="749" spans="1:7" x14ac:dyDescent="0.2">
      <c r="A749" s="3" t="s">
        <v>958</v>
      </c>
      <c r="B749" s="32">
        <v>52.51</v>
      </c>
      <c r="C749" s="32">
        <v>33.130000000000003</v>
      </c>
      <c r="D749" s="32">
        <f>B749/B751</f>
        <v>0.66283766725574345</v>
      </c>
      <c r="E749" s="3">
        <f>C749/C751</f>
        <v>1.1785841337602279</v>
      </c>
    </row>
    <row r="750" spans="1:7" x14ac:dyDescent="0.2">
      <c r="A750" s="3" t="s">
        <v>959</v>
      </c>
      <c r="B750" s="32">
        <v>52.77</v>
      </c>
      <c r="C750" s="32">
        <v>26.58</v>
      </c>
    </row>
    <row r="751" spans="1:7" x14ac:dyDescent="0.2">
      <c r="A751" s="3" t="s">
        <v>960</v>
      </c>
      <c r="B751" s="32">
        <v>79.22</v>
      </c>
      <c r="C751" s="32">
        <v>28.11</v>
      </c>
    </row>
    <row r="752" spans="1:7" x14ac:dyDescent="0.2">
      <c r="A752" s="3" t="s">
        <v>961</v>
      </c>
      <c r="B752" s="32">
        <v>74.150000000000006</v>
      </c>
      <c r="C752" s="32">
        <v>26.57</v>
      </c>
      <c r="D752" s="32">
        <f>B752/B754</f>
        <v>0.73619936457505963</v>
      </c>
      <c r="E752" s="3">
        <f>C752/C754</f>
        <v>1.1909457642312864</v>
      </c>
    </row>
    <row r="753" spans="1:4" x14ac:dyDescent="0.2">
      <c r="A753" s="3" t="s">
        <v>962</v>
      </c>
      <c r="B753" s="32">
        <v>83.13</v>
      </c>
      <c r="C753" s="32">
        <v>28.58</v>
      </c>
    </row>
    <row r="754" spans="1:4" x14ac:dyDescent="0.2">
      <c r="A754" s="3" t="s">
        <v>963</v>
      </c>
      <c r="B754" s="32">
        <v>100.72</v>
      </c>
      <c r="C754" s="32">
        <v>22.31</v>
      </c>
    </row>
    <row r="755" spans="1:4" x14ac:dyDescent="0.2">
      <c r="A755" s="3" t="s">
        <v>964</v>
      </c>
      <c r="B755" s="32">
        <v>45.1</v>
      </c>
      <c r="D755" s="32">
        <f>B755/B757</f>
        <v>0.84173198954833894</v>
      </c>
    </row>
    <row r="756" spans="1:4" x14ac:dyDescent="0.2">
      <c r="A756" s="3" t="s">
        <v>965</v>
      </c>
      <c r="B756" s="32">
        <v>49.15</v>
      </c>
    </row>
    <row r="757" spans="1:4" x14ac:dyDescent="0.2">
      <c r="A757" s="3" t="s">
        <v>966</v>
      </c>
      <c r="B757" s="32">
        <v>53.58</v>
      </c>
    </row>
    <row r="758" spans="1:4" x14ac:dyDescent="0.2">
      <c r="A758" s="3" t="s">
        <v>967</v>
      </c>
      <c r="B758" s="32">
        <v>28.52</v>
      </c>
      <c r="D758" s="32">
        <f>B758/B760</f>
        <v>0.51405912040374913</v>
      </c>
    </row>
    <row r="759" spans="1:4" x14ac:dyDescent="0.2">
      <c r="A759" s="3" t="s">
        <v>968</v>
      </c>
      <c r="B759" s="32">
        <v>47.66</v>
      </c>
    </row>
    <row r="760" spans="1:4" x14ac:dyDescent="0.2">
      <c r="A760" s="3" t="s">
        <v>969</v>
      </c>
      <c r="B760" s="32">
        <v>55.48</v>
      </c>
    </row>
    <row r="1077" spans="10:12" x14ac:dyDescent="0.2">
      <c r="J1077" s="32"/>
      <c r="K1077" s="32"/>
      <c r="L1077" s="32"/>
    </row>
    <row r="1078" spans="10:12" x14ac:dyDescent="0.2">
      <c r="J1078" s="32"/>
      <c r="K1078" s="32"/>
      <c r="L1078" s="32"/>
    </row>
    <row r="1079" spans="10:12" x14ac:dyDescent="0.2">
      <c r="J1079" s="32"/>
      <c r="K1079" s="32"/>
      <c r="L1079" s="32"/>
    </row>
    <row r="1080" spans="10:12" x14ac:dyDescent="0.2">
      <c r="J1080" s="32"/>
      <c r="K1080" s="32"/>
      <c r="L1080" s="32"/>
    </row>
    <row r="1081" spans="10:12" x14ac:dyDescent="0.2">
      <c r="J1081" s="32"/>
      <c r="K1081" s="32"/>
      <c r="L1081" s="32"/>
    </row>
    <row r="1082" spans="10:12" x14ac:dyDescent="0.2">
      <c r="J1082" s="32"/>
      <c r="K1082" s="32"/>
      <c r="L1082" s="32"/>
    </row>
    <row r="1083" spans="10:12" x14ac:dyDescent="0.2">
      <c r="J1083" s="32"/>
      <c r="K1083" s="32"/>
      <c r="L1083" s="32"/>
    </row>
    <row r="1084" spans="10:12" x14ac:dyDescent="0.2">
      <c r="J1084" s="32"/>
      <c r="K1084" s="32"/>
      <c r="L1084" s="3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E5AEC-2D0E-DA49-8012-EBFAABD7C91F}">
  <dimension ref="A1:Y72"/>
  <sheetViews>
    <sheetView workbookViewId="0">
      <selection activeCell="I12" sqref="I12"/>
    </sheetView>
  </sheetViews>
  <sheetFormatPr baseColWidth="10" defaultColWidth="8.83203125" defaultRowHeight="16" x14ac:dyDescent="0.2"/>
  <cols>
    <col min="1" max="4" width="11.6640625" customWidth="1"/>
    <col min="8" max="8" width="10.83203125" customWidth="1"/>
    <col min="9" max="9" width="14.1640625" customWidth="1"/>
    <col min="10" max="10" width="12.1640625" customWidth="1"/>
    <col min="11" max="11" width="13.1640625" style="45" customWidth="1"/>
    <col min="12" max="12" width="15.83203125" customWidth="1"/>
    <col min="18" max="18" width="14" customWidth="1"/>
    <col min="19" max="19" width="15.83203125" customWidth="1"/>
    <col min="21" max="21" width="13.1640625" style="45" customWidth="1"/>
    <col min="22" max="22" width="15.83203125" customWidth="1"/>
    <col min="24" max="24" width="12.1640625" customWidth="1"/>
  </cols>
  <sheetData>
    <row r="1" spans="1:25" s="42" customFormat="1" ht="15" x14ac:dyDescent="0.2">
      <c r="A1" s="42" t="s">
        <v>1732</v>
      </c>
      <c r="B1" s="42" t="s">
        <v>1733</v>
      </c>
      <c r="C1" s="42" t="s">
        <v>1734</v>
      </c>
      <c r="D1" s="42" t="s">
        <v>1735</v>
      </c>
      <c r="E1" s="42" t="s">
        <v>1736</v>
      </c>
      <c r="F1" s="42" t="s">
        <v>1737</v>
      </c>
      <c r="G1" s="42" t="s">
        <v>1738</v>
      </c>
      <c r="H1" s="42" t="s">
        <v>1739</v>
      </c>
      <c r="I1" s="42" t="s">
        <v>1740</v>
      </c>
      <c r="J1" s="42" t="s">
        <v>1741</v>
      </c>
      <c r="K1" s="43" t="s">
        <v>1742</v>
      </c>
      <c r="L1" s="42" t="s">
        <v>1743</v>
      </c>
      <c r="M1" s="42" t="s">
        <v>1744</v>
      </c>
      <c r="N1" s="42" t="s">
        <v>1745</v>
      </c>
      <c r="O1" s="42" t="s">
        <v>1746</v>
      </c>
      <c r="P1" s="42" t="s">
        <v>1747</v>
      </c>
      <c r="Q1" s="42" t="s">
        <v>1738</v>
      </c>
      <c r="R1" s="42" t="s">
        <v>1739</v>
      </c>
      <c r="S1" s="42" t="s">
        <v>1748</v>
      </c>
      <c r="T1" s="42" t="s">
        <v>1741</v>
      </c>
      <c r="U1" s="43" t="s">
        <v>1742</v>
      </c>
      <c r="V1" s="42" t="s">
        <v>1743</v>
      </c>
      <c r="W1" s="42" t="s">
        <v>1744</v>
      </c>
      <c r="X1" s="42" t="s">
        <v>1745</v>
      </c>
      <c r="Y1" s="42" t="s">
        <v>1746</v>
      </c>
    </row>
    <row r="2" spans="1:25" x14ac:dyDescent="0.2">
      <c r="A2" t="s">
        <v>1749</v>
      </c>
      <c r="B2" t="s">
        <v>1750</v>
      </c>
      <c r="C2" t="s">
        <v>1751</v>
      </c>
      <c r="D2" t="s">
        <v>1752</v>
      </c>
      <c r="E2" s="44">
        <v>18.663000106811523</v>
      </c>
      <c r="F2" s="44">
        <v>20.368999481201172</v>
      </c>
      <c r="G2" s="44">
        <f>F2-E2</f>
        <v>1.7059993743896484</v>
      </c>
      <c r="H2" s="44">
        <f>AVERAGE(G2:G3)</f>
        <v>1.1914997100830078</v>
      </c>
      <c r="I2" s="44">
        <f>AVERAGE(H2,H4,H6,H8,H10,H12,H14,H16,H18,H20,H22,H24,H26,H28,H30,H32,H34,H36,)</f>
        <v>1.5693418854161312</v>
      </c>
      <c r="J2" s="44">
        <f>H2-I2</f>
        <v>-0.37784217533312336</v>
      </c>
      <c r="K2" s="45">
        <f>2^-(J2)</f>
        <v>1.2993969062160911</v>
      </c>
      <c r="L2" s="45">
        <f>AVERAGE(K2,K4,K6,K8,K10,K12,K14,K16,K18,K20,K22,K24,K26,K28,K30,K32,K34,K36,)</f>
        <v>1.5140132643439059</v>
      </c>
      <c r="M2">
        <f>STDEV(K2,K4,K6,K8,K10,K12,K14,K16,K18,K20,K22,K24,K26,K28,K30,K32,K34,K36,)</f>
        <v>1.8521161314919172</v>
      </c>
      <c r="N2">
        <f>M2/SQRT(18)</f>
        <v>0.43654795870764335</v>
      </c>
      <c r="O2">
        <f>TTEST(K2:K36,K38:K58,2,3)</f>
        <v>5.7199060594185995E-2</v>
      </c>
      <c r="P2" s="44">
        <v>23.195999145507812</v>
      </c>
      <c r="Q2" s="44">
        <f>P2-E2</f>
        <v>4.5329990386962891</v>
      </c>
      <c r="R2" s="44">
        <f>AVERAGE(Q2:Q3)</f>
        <v>4.5504999160766602</v>
      </c>
      <c r="S2" s="44">
        <f>AVERAGE(R2,R4,R6,R8,R10,R12,R14,R16,R18,R20,R22,R24,R26,R28,R30,R32,R34,R36,)</f>
        <v>6.1130524936475252</v>
      </c>
      <c r="T2" s="44">
        <f>R2-S2</f>
        <v>-1.5625525775708651</v>
      </c>
      <c r="U2" s="45">
        <f>2^-(T2)</f>
        <v>2.953759936729865</v>
      </c>
      <c r="V2" s="45">
        <f>AVERAGE(U2,U4,U6,U8,U10,U12,U14,U16,U18,U20,U22,U24,U26,U28,U30,U32,U34,U36,)</f>
        <v>2.6273034400130948</v>
      </c>
      <c r="W2">
        <f>STDEV(U2,U4,U6,U8,U10,U12,U14,U16,U18,U20,U22,U24,U26,U28,U30,U32,U34,U36,)</f>
        <v>2.9981276771879588</v>
      </c>
      <c r="X2">
        <f>W2/SQRT(18)</f>
        <v>0.70666547046755934</v>
      </c>
      <c r="Y2">
        <f>TTEST(U2:U36,U38:U58,2,3)</f>
        <v>2.5414099657618244E-3</v>
      </c>
    </row>
    <row r="3" spans="1:25" x14ac:dyDescent="0.2">
      <c r="E3" s="44">
        <v>18.663000106811523</v>
      </c>
      <c r="F3" s="44">
        <v>19.340000152587891</v>
      </c>
      <c r="G3" s="44">
        <f t="shared" ref="G3:G59" si="0">F3-E3</f>
        <v>0.67700004577636719</v>
      </c>
      <c r="P3" s="44">
        <v>23.231000900268555</v>
      </c>
      <c r="Q3" s="44">
        <f t="shared" ref="Q3:Q59" si="1">P3-E3</f>
        <v>4.5680007934570312</v>
      </c>
    </row>
    <row r="4" spans="1:25" x14ac:dyDescent="0.2">
      <c r="A4" t="s">
        <v>1753</v>
      </c>
      <c r="B4" t="s">
        <v>1750</v>
      </c>
      <c r="C4" t="s">
        <v>1751</v>
      </c>
      <c r="D4" t="s">
        <v>1752</v>
      </c>
      <c r="E4" s="44">
        <v>17.839000701904297</v>
      </c>
      <c r="F4" s="44">
        <v>19.479000091552734</v>
      </c>
      <c r="G4" s="44">
        <f t="shared" si="0"/>
        <v>1.6399993896484375</v>
      </c>
      <c r="H4" s="44">
        <f>AVERAGE(G4:G5)</f>
        <v>1.6064996719360352</v>
      </c>
      <c r="J4" s="44">
        <f>H4-I2</f>
        <v>3.7157786519903979E-2</v>
      </c>
      <c r="K4" s="45">
        <f>2^-(J4)</f>
        <v>0.97457303670989204</v>
      </c>
      <c r="P4" s="44">
        <v>22.784999847412109</v>
      </c>
      <c r="Q4" s="44">
        <f t="shared" si="1"/>
        <v>4.9459991455078125</v>
      </c>
      <c r="R4" s="44">
        <f>AVERAGE(Q4:Q5)</f>
        <v>10.696999549865723</v>
      </c>
      <c r="T4" s="44">
        <f>R4-S2</f>
        <v>4.5839470562181974</v>
      </c>
      <c r="U4" s="45">
        <f>2^-(T4)</f>
        <v>4.1696004177355576E-2</v>
      </c>
    </row>
    <row r="5" spans="1:25" x14ac:dyDescent="0.2">
      <c r="E5" s="44">
        <v>17.754999160766602</v>
      </c>
      <c r="F5" s="44">
        <v>19.327999114990234</v>
      </c>
      <c r="G5" s="44">
        <f t="shared" si="0"/>
        <v>1.5729999542236328</v>
      </c>
      <c r="P5" s="44">
        <v>34.202999114990234</v>
      </c>
      <c r="Q5" s="44">
        <f t="shared" si="1"/>
        <v>16.447999954223633</v>
      </c>
    </row>
    <row r="6" spans="1:25" x14ac:dyDescent="0.2">
      <c r="A6" t="s">
        <v>1754</v>
      </c>
      <c r="B6" t="s">
        <v>1750</v>
      </c>
      <c r="C6" t="s">
        <v>1751</v>
      </c>
      <c r="D6" t="s">
        <v>1752</v>
      </c>
      <c r="E6" s="44">
        <v>18.680999755859375</v>
      </c>
      <c r="F6" s="44">
        <v>19.724000930786133</v>
      </c>
      <c r="G6" s="44">
        <f t="shared" si="0"/>
        <v>1.0430011749267578</v>
      </c>
      <c r="H6" s="44">
        <f>AVERAGE(G6:G7)</f>
        <v>1.3660011291503906</v>
      </c>
      <c r="J6" s="44">
        <f>H6-I2</f>
        <v>-0.20334075626574055</v>
      </c>
      <c r="K6" s="45">
        <f>2^-(J6)</f>
        <v>1.1513614041517868</v>
      </c>
      <c r="P6" s="44">
        <v>24.405000686645508</v>
      </c>
      <c r="Q6" s="44">
        <f t="shared" si="1"/>
        <v>5.7240009307861328</v>
      </c>
      <c r="R6" s="44">
        <f>AVERAGE(Q6:Q7)</f>
        <v>5.455500602722168</v>
      </c>
      <c r="T6" s="44">
        <f>R6-S2</f>
        <v>-0.65755189092535726</v>
      </c>
      <c r="U6" s="45">
        <f>2^-(T6)</f>
        <v>1.5774036552896236</v>
      </c>
    </row>
    <row r="7" spans="1:25" x14ac:dyDescent="0.2">
      <c r="E7" s="44">
        <v>18.090999603271484</v>
      </c>
      <c r="F7" s="44">
        <v>19.780000686645508</v>
      </c>
      <c r="G7" s="44">
        <f t="shared" si="0"/>
        <v>1.6890010833740234</v>
      </c>
      <c r="P7" s="44">
        <v>23.277999877929688</v>
      </c>
      <c r="Q7" s="44">
        <f t="shared" si="1"/>
        <v>5.1870002746582031</v>
      </c>
    </row>
    <row r="8" spans="1:25" x14ac:dyDescent="0.2">
      <c r="A8" t="s">
        <v>1755</v>
      </c>
      <c r="B8" t="s">
        <v>1750</v>
      </c>
      <c r="C8" t="s">
        <v>1751</v>
      </c>
      <c r="D8" t="s">
        <v>1752</v>
      </c>
      <c r="E8" s="44">
        <v>17.075000762939453</v>
      </c>
      <c r="F8" s="44">
        <v>19.768999099731445</v>
      </c>
      <c r="G8" s="44">
        <f t="shared" si="0"/>
        <v>2.6939983367919922</v>
      </c>
      <c r="H8" s="44">
        <f>AVERAGE(G8:G9)</f>
        <v>2.6999988555908203</v>
      </c>
      <c r="J8" s="44">
        <f>H8-I2</f>
        <v>1.1306569701746891</v>
      </c>
      <c r="K8" s="45">
        <f>2^-(J8)</f>
        <v>0.45670770355915591</v>
      </c>
      <c r="P8" s="44">
        <v>23.858999252319336</v>
      </c>
      <c r="Q8" s="44">
        <f t="shared" si="1"/>
        <v>6.7839984893798828</v>
      </c>
      <c r="R8" s="44">
        <f>AVERAGE(Q8:Q9)</f>
        <v>6.2449989318847656</v>
      </c>
      <c r="T8" s="44">
        <f>R8-S2</f>
        <v>0.13194643823724039</v>
      </c>
      <c r="U8" s="45">
        <f>2^-(T8)</f>
        <v>0.91259936924738727</v>
      </c>
    </row>
    <row r="9" spans="1:25" x14ac:dyDescent="0.2">
      <c r="E9" s="44">
        <v>16.916000366210938</v>
      </c>
      <c r="F9" s="44">
        <v>19.621999740600586</v>
      </c>
      <c r="G9" s="44">
        <f t="shared" si="0"/>
        <v>2.7059993743896484</v>
      </c>
      <c r="P9" s="44">
        <v>22.621999740600586</v>
      </c>
      <c r="Q9" s="44">
        <f t="shared" si="1"/>
        <v>5.7059993743896484</v>
      </c>
    </row>
    <row r="10" spans="1:25" x14ac:dyDescent="0.2">
      <c r="A10" t="s">
        <v>1756</v>
      </c>
      <c r="B10" t="s">
        <v>1757</v>
      </c>
      <c r="C10" t="s">
        <v>1751</v>
      </c>
      <c r="D10" t="s">
        <v>1752</v>
      </c>
      <c r="E10" s="44">
        <v>16.042999267578125</v>
      </c>
      <c r="F10" s="44">
        <v>20.899999618530273</v>
      </c>
      <c r="G10" s="44">
        <f t="shared" si="0"/>
        <v>4.8570003509521484</v>
      </c>
      <c r="H10" s="44">
        <f>AVERAGE(G10:G11)</f>
        <v>4.9574999809265137</v>
      </c>
      <c r="J10" s="44">
        <f>H10-I2</f>
        <v>3.3881580955103825</v>
      </c>
      <c r="K10" s="45">
        <f>2^-(J10)</f>
        <v>9.5513065322402502E-2</v>
      </c>
      <c r="P10" s="44">
        <v>23.979000091552734</v>
      </c>
      <c r="Q10" s="44">
        <f t="shared" si="1"/>
        <v>7.9360008239746094</v>
      </c>
      <c r="R10" s="44">
        <f>AVERAGE(Q10:Q11)</f>
        <v>7.8324999809265137</v>
      </c>
      <c r="T10" s="44">
        <f>R10-S2</f>
        <v>1.7194474872789884</v>
      </c>
      <c r="U10" s="45">
        <f>2^-(T10)</f>
        <v>0.3036649942155587</v>
      </c>
    </row>
    <row r="11" spans="1:25" x14ac:dyDescent="0.2">
      <c r="E11" s="44">
        <v>15.921999931335449</v>
      </c>
      <c r="F11" s="44">
        <v>20.979999542236328</v>
      </c>
      <c r="G11" s="44">
        <f t="shared" si="0"/>
        <v>5.0579996109008789</v>
      </c>
      <c r="P11" s="44">
        <v>23.650999069213867</v>
      </c>
      <c r="Q11" s="44">
        <f t="shared" si="1"/>
        <v>7.728999137878418</v>
      </c>
    </row>
    <row r="12" spans="1:25" x14ac:dyDescent="0.2">
      <c r="A12" t="s">
        <v>1758</v>
      </c>
      <c r="B12" t="s">
        <v>1757</v>
      </c>
      <c r="C12" t="s">
        <v>1751</v>
      </c>
      <c r="D12" t="s">
        <v>1752</v>
      </c>
      <c r="E12" s="44">
        <v>17.756000518798828</v>
      </c>
      <c r="F12" s="44">
        <v>21.219999313354492</v>
      </c>
      <c r="G12" s="44">
        <f t="shared" si="0"/>
        <v>3.4639987945556641</v>
      </c>
      <c r="H12" s="44">
        <f>AVERAGE(G12:G13)</f>
        <v>3.7399988174438477</v>
      </c>
      <c r="J12" s="44">
        <f>H12-I2</f>
        <v>2.1706569320277165</v>
      </c>
      <c r="K12" s="45">
        <f>2^-(J12)</f>
        <v>0.22210950956695935</v>
      </c>
      <c r="P12" s="44">
        <v>23.915000915527344</v>
      </c>
      <c r="Q12" s="44">
        <f t="shared" si="1"/>
        <v>6.1590003967285156</v>
      </c>
      <c r="R12" s="44">
        <f>AVERAGE(Q12:Q13)</f>
        <v>6.2974996566772461</v>
      </c>
      <c r="T12" s="44">
        <f>R12-S2</f>
        <v>0.18444716302972086</v>
      </c>
      <c r="U12" s="45">
        <f>2^-(T12)</f>
        <v>0.87998621974222313</v>
      </c>
    </row>
    <row r="13" spans="1:25" x14ac:dyDescent="0.2">
      <c r="E13" s="44">
        <v>17.704000473022461</v>
      </c>
      <c r="F13" s="44">
        <v>21.719999313354492</v>
      </c>
      <c r="G13" s="44">
        <f t="shared" si="0"/>
        <v>4.0159988403320312</v>
      </c>
      <c r="P13" s="44">
        <v>24.139999389648438</v>
      </c>
      <c r="Q13" s="44">
        <f t="shared" si="1"/>
        <v>6.4359989166259766</v>
      </c>
    </row>
    <row r="14" spans="1:25" x14ac:dyDescent="0.2">
      <c r="A14" t="s">
        <v>1759</v>
      </c>
      <c r="B14" t="s">
        <v>1757</v>
      </c>
      <c r="C14" t="s">
        <v>1751</v>
      </c>
      <c r="D14" t="s">
        <v>1752</v>
      </c>
      <c r="E14" s="44">
        <v>17.697999954223633</v>
      </c>
      <c r="F14" s="44">
        <v>19.28700065612793</v>
      </c>
      <c r="G14" s="44">
        <f t="shared" si="0"/>
        <v>1.5890007019042969</v>
      </c>
      <c r="H14" s="44">
        <f>AVERAGE(G14:G15)</f>
        <v>1.0480003356933594</v>
      </c>
      <c r="J14" s="44">
        <f>H14-I2</f>
        <v>-0.5213415497227718</v>
      </c>
      <c r="K14" s="45">
        <f>2^-(J14)</f>
        <v>1.4352892908416515</v>
      </c>
      <c r="P14" s="44">
        <v>32.124000549316406</v>
      </c>
      <c r="Q14" s="44">
        <f t="shared" si="1"/>
        <v>14.426000595092773</v>
      </c>
      <c r="R14" s="44">
        <f>AVERAGE(Q14:Q15)</f>
        <v>15.286499977111816</v>
      </c>
      <c r="T14" s="44">
        <f>R14-S2</f>
        <v>9.1734474834642903</v>
      </c>
      <c r="U14" s="45">
        <f>2^-(T14)</f>
        <v>1.7318773954775259E-3</v>
      </c>
    </row>
    <row r="15" spans="1:25" x14ac:dyDescent="0.2">
      <c r="E15" s="44">
        <v>17.874000549316406</v>
      </c>
      <c r="F15" s="44">
        <v>18.381000518798828</v>
      </c>
      <c r="G15" s="44">
        <f t="shared" si="0"/>
        <v>0.50699996948242188</v>
      </c>
      <c r="P15" s="44">
        <v>34.020999908447266</v>
      </c>
      <c r="Q15" s="44">
        <f t="shared" si="1"/>
        <v>16.146999359130859</v>
      </c>
    </row>
    <row r="16" spans="1:25" x14ac:dyDescent="0.2">
      <c r="A16" t="s">
        <v>1760</v>
      </c>
      <c r="B16" t="s">
        <v>1757</v>
      </c>
      <c r="C16" t="s">
        <v>1751</v>
      </c>
      <c r="D16" t="s">
        <v>1752</v>
      </c>
      <c r="E16" s="44">
        <v>17.097000122070312</v>
      </c>
      <c r="F16" s="44">
        <v>18.697000503540039</v>
      </c>
      <c r="G16" s="44">
        <f t="shared" si="0"/>
        <v>1.6000003814697266</v>
      </c>
      <c r="H16" s="44">
        <f>AVERAGE(G16:G17)</f>
        <v>2.1494998931884766</v>
      </c>
      <c r="J16" s="44">
        <f>H16-I2</f>
        <v>0.58015800777234539</v>
      </c>
      <c r="K16" s="45">
        <f>2^-(J16)</f>
        <v>0.66889051472484906</v>
      </c>
      <c r="P16" s="44">
        <v>22.254999160766602</v>
      </c>
      <c r="Q16" s="44">
        <f t="shared" si="1"/>
        <v>5.1579990386962891</v>
      </c>
      <c r="R16" s="44">
        <f>AVERAGE(Q16:Q17)</f>
        <v>5.3084993362426758</v>
      </c>
      <c r="T16" s="44">
        <f>R16-S2</f>
        <v>-0.80455315740484945</v>
      </c>
      <c r="U16" s="45">
        <f>2^-(T16)</f>
        <v>1.7466047362062354</v>
      </c>
    </row>
    <row r="17" spans="1:21" x14ac:dyDescent="0.2">
      <c r="E17" s="44">
        <v>16.635000228881836</v>
      </c>
      <c r="F17" s="44">
        <v>19.333999633789062</v>
      </c>
      <c r="G17" s="44">
        <f t="shared" si="0"/>
        <v>2.6989994049072266</v>
      </c>
      <c r="P17" s="44">
        <v>22.093999862670898</v>
      </c>
      <c r="Q17" s="44">
        <f t="shared" si="1"/>
        <v>5.4589996337890625</v>
      </c>
    </row>
    <row r="18" spans="1:21" x14ac:dyDescent="0.2">
      <c r="A18" t="s">
        <v>1761</v>
      </c>
      <c r="B18" t="s">
        <v>1757</v>
      </c>
      <c r="C18" t="s">
        <v>1751</v>
      </c>
      <c r="D18" t="s">
        <v>1752</v>
      </c>
      <c r="E18" s="44">
        <v>19.177999496459961</v>
      </c>
      <c r="F18" s="44">
        <v>19.020999908447266</v>
      </c>
      <c r="G18" s="44">
        <f t="shared" si="0"/>
        <v>-0.15699958801269531</v>
      </c>
      <c r="H18" s="44">
        <f>AVERAGE(G18:G19)</f>
        <v>-0.39550018310546875</v>
      </c>
      <c r="J18" s="44">
        <f>H18-I2</f>
        <v>-1.9648420685215999</v>
      </c>
      <c r="K18" s="45">
        <f>2^-(J18)</f>
        <v>3.9036996826504331</v>
      </c>
      <c r="P18" s="44">
        <v>24.839000701904297</v>
      </c>
      <c r="Q18" s="44">
        <f t="shared" si="1"/>
        <v>5.6610012054443359</v>
      </c>
      <c r="R18" s="44">
        <f>AVERAGE(Q18:Q19)</f>
        <v>5.577000617980957</v>
      </c>
      <c r="T18" s="44">
        <f>R18-S2</f>
        <v>-0.5360518756665682</v>
      </c>
      <c r="U18" s="45">
        <f>2^-(T18)</f>
        <v>1.4499989702388858</v>
      </c>
    </row>
    <row r="19" spans="1:21" x14ac:dyDescent="0.2">
      <c r="E19" s="44">
        <v>19.371000289916992</v>
      </c>
      <c r="F19" s="44">
        <v>18.73699951171875</v>
      </c>
      <c r="G19" s="44">
        <f t="shared" si="0"/>
        <v>-0.63400077819824219</v>
      </c>
      <c r="P19" s="44">
        <v>24.86400032043457</v>
      </c>
      <c r="Q19" s="44">
        <f t="shared" si="1"/>
        <v>5.4930000305175781</v>
      </c>
    </row>
    <row r="20" spans="1:21" x14ac:dyDescent="0.2">
      <c r="A20" t="s">
        <v>1762</v>
      </c>
      <c r="B20" t="s">
        <v>1757</v>
      </c>
      <c r="C20" t="s">
        <v>1751</v>
      </c>
      <c r="D20" t="s">
        <v>1752</v>
      </c>
      <c r="E20" s="44">
        <v>16.826000213623047</v>
      </c>
      <c r="F20" s="44">
        <v>19.851999282836914</v>
      </c>
      <c r="G20" s="44">
        <f t="shared" si="0"/>
        <v>3.0259990692138672</v>
      </c>
      <c r="H20" s="44">
        <f>AVERAGE(G20:G21)</f>
        <v>2.8049993515014648</v>
      </c>
      <c r="J20" s="44">
        <f>H20-I2</f>
        <v>1.2356574660853337</v>
      </c>
      <c r="K20" s="45">
        <f>2^-(J20)</f>
        <v>0.4246489341303572</v>
      </c>
      <c r="P20" s="44">
        <v>20.930000305175781</v>
      </c>
      <c r="Q20" s="44">
        <f t="shared" si="1"/>
        <v>4.1040000915527344</v>
      </c>
      <c r="R20" s="44">
        <f>AVERAGE(Q20:Q21)</f>
        <v>3.9674997329711914</v>
      </c>
      <c r="T20" s="44">
        <f>R20-S2</f>
        <v>-2.1455527606763338</v>
      </c>
      <c r="U20" s="45">
        <f>2^-(T20)</f>
        <v>4.4246175564567567</v>
      </c>
    </row>
    <row r="21" spans="1:21" x14ac:dyDescent="0.2">
      <c r="E21" s="44">
        <v>16.839000701904297</v>
      </c>
      <c r="F21" s="44">
        <v>19.423000335693359</v>
      </c>
      <c r="G21" s="44">
        <f t="shared" si="0"/>
        <v>2.5839996337890625</v>
      </c>
      <c r="P21" s="44">
        <v>20.670000076293945</v>
      </c>
      <c r="Q21" s="44">
        <f t="shared" si="1"/>
        <v>3.8309993743896484</v>
      </c>
    </row>
    <row r="22" spans="1:21" x14ac:dyDescent="0.2">
      <c r="A22" t="s">
        <v>1763</v>
      </c>
      <c r="B22" t="s">
        <v>1757</v>
      </c>
      <c r="C22" t="s">
        <v>1751</v>
      </c>
      <c r="D22" t="s">
        <v>1752</v>
      </c>
      <c r="E22" s="44">
        <v>18.245000839233398</v>
      </c>
      <c r="F22" s="44">
        <v>18.841999053955078</v>
      </c>
      <c r="G22" s="44">
        <f t="shared" si="0"/>
        <v>0.59699821472167969</v>
      </c>
      <c r="H22" s="44">
        <f>AVERAGE(G22:G23)</f>
        <v>0.56999874114990234</v>
      </c>
      <c r="J22" s="44">
        <f>H22-I2</f>
        <v>-0.99934314426622883</v>
      </c>
      <c r="K22" s="45">
        <f>2^-(J22)</f>
        <v>1.9990896118647423</v>
      </c>
      <c r="P22" s="44">
        <v>21.040000915527344</v>
      </c>
      <c r="Q22" s="44">
        <f t="shared" si="1"/>
        <v>2.7950000762939453</v>
      </c>
      <c r="R22" s="44">
        <f>AVERAGE(Q22:Q23)</f>
        <v>2.8710002899169922</v>
      </c>
      <c r="T22" s="44">
        <f>R22-S2</f>
        <v>-3.242052203730533</v>
      </c>
      <c r="U22" s="45">
        <f>2^-(T22)</f>
        <v>9.4613903549261895</v>
      </c>
    </row>
    <row r="23" spans="1:21" x14ac:dyDescent="0.2">
      <c r="E23" s="44">
        <v>18.166000366210938</v>
      </c>
      <c r="F23" s="44">
        <v>18.708999633789062</v>
      </c>
      <c r="G23" s="44">
        <f t="shared" si="0"/>
        <v>0.542999267578125</v>
      </c>
      <c r="P23" s="44">
        <v>21.113000869750977</v>
      </c>
      <c r="Q23" s="44">
        <f t="shared" si="1"/>
        <v>2.9470005035400391</v>
      </c>
    </row>
    <row r="24" spans="1:21" x14ac:dyDescent="0.2">
      <c r="A24" t="s">
        <v>1764</v>
      </c>
      <c r="B24" t="s">
        <v>1757</v>
      </c>
      <c r="C24" t="s">
        <v>1751</v>
      </c>
      <c r="D24" t="s">
        <v>1752</v>
      </c>
      <c r="E24" s="44">
        <v>17.415000915527344</v>
      </c>
      <c r="F24" s="44">
        <v>20.389999389648438</v>
      </c>
      <c r="G24" s="44">
        <f t="shared" si="0"/>
        <v>2.9749984741210938</v>
      </c>
      <c r="H24" s="44">
        <f>AVERAGE(G24:G25)</f>
        <v>2.7084989547729492</v>
      </c>
      <c r="J24" s="44">
        <f>H24-I2</f>
        <v>1.139157069356818</v>
      </c>
      <c r="K24" s="45">
        <f>2^-(J24)</f>
        <v>0.45402477550193066</v>
      </c>
      <c r="P24" s="44">
        <v>34.571998596191406</v>
      </c>
      <c r="Q24" s="44">
        <f t="shared" si="1"/>
        <v>17.156997680664062</v>
      </c>
      <c r="R24" s="44">
        <f>AVERAGE(Q24:Q25)</f>
        <v>15.635998725891113</v>
      </c>
      <c r="T24" s="44">
        <f>R24-S2</f>
        <v>9.5229462322435872</v>
      </c>
      <c r="U24" s="45">
        <f>2^-(T24)</f>
        <v>1.3592756498803065E-3</v>
      </c>
    </row>
    <row r="25" spans="1:21" x14ac:dyDescent="0.2">
      <c r="E25" s="44">
        <v>17.576000213623047</v>
      </c>
      <c r="F25" s="44">
        <v>20.017999649047852</v>
      </c>
      <c r="G25" s="44">
        <f t="shared" si="0"/>
        <v>2.4419994354248047</v>
      </c>
      <c r="P25" s="44">
        <v>31.690999984741211</v>
      </c>
      <c r="Q25" s="44">
        <f t="shared" si="1"/>
        <v>14.114999771118164</v>
      </c>
    </row>
    <row r="26" spans="1:21" x14ac:dyDescent="0.2">
      <c r="A26" t="s">
        <v>1765</v>
      </c>
      <c r="B26" t="s">
        <v>1750</v>
      </c>
      <c r="C26" t="s">
        <v>1751</v>
      </c>
      <c r="D26" t="s">
        <v>1752</v>
      </c>
      <c r="E26" s="44">
        <v>19.180999755859375</v>
      </c>
      <c r="F26" s="44">
        <v>18.007999420166016</v>
      </c>
      <c r="G26" s="44">
        <f t="shared" si="0"/>
        <v>-1.1730003356933594</v>
      </c>
      <c r="H26" s="44">
        <f>AVERAGE(G26:G27)</f>
        <v>-1.3675003051757812</v>
      </c>
      <c r="J26" s="44">
        <f>H26-I2</f>
        <v>-2.9368421905919124</v>
      </c>
      <c r="K26" s="45">
        <f>2^-(J26)</f>
        <v>7.6573340211482561</v>
      </c>
      <c r="P26" s="44">
        <v>22.420000076293945</v>
      </c>
      <c r="Q26" s="44">
        <f t="shared" si="1"/>
        <v>3.2390003204345703</v>
      </c>
      <c r="R26" s="44">
        <f>AVERAGE(Q26:Q27)</f>
        <v>3.3639993667602539</v>
      </c>
      <c r="T26" s="44">
        <f>R26-S2</f>
        <v>-2.7490531268872713</v>
      </c>
      <c r="U26" s="45">
        <f>2^-(T26)</f>
        <v>6.7227575771894417</v>
      </c>
    </row>
    <row r="27" spans="1:21" x14ac:dyDescent="0.2">
      <c r="E27" s="44">
        <v>19.568000793457031</v>
      </c>
      <c r="F27" s="44">
        <v>18.006000518798828</v>
      </c>
      <c r="G27" s="44">
        <f t="shared" si="0"/>
        <v>-1.5620002746582031</v>
      </c>
      <c r="P27" s="44">
        <v>23.056999206542969</v>
      </c>
      <c r="Q27" s="44">
        <f t="shared" si="1"/>
        <v>3.4889984130859375</v>
      </c>
    </row>
    <row r="28" spans="1:21" x14ac:dyDescent="0.2">
      <c r="A28" t="s">
        <v>1766</v>
      </c>
      <c r="B28" t="s">
        <v>1750</v>
      </c>
      <c r="C28" t="s">
        <v>1751</v>
      </c>
      <c r="D28" t="s">
        <v>1752</v>
      </c>
      <c r="E28" s="44">
        <v>18.315999984741211</v>
      </c>
      <c r="F28" s="44">
        <v>20.156000137329102</v>
      </c>
      <c r="G28" s="44">
        <f t="shared" si="0"/>
        <v>1.8400001525878906</v>
      </c>
      <c r="H28" s="44">
        <f>AVERAGE(G28:G29)</f>
        <v>2.0960006713867188</v>
      </c>
      <c r="J28" s="44">
        <f>H28-I2</f>
        <v>0.52665878597058757</v>
      </c>
      <c r="K28" s="45">
        <f>2^-(J28)</f>
        <v>0.69416051706905491</v>
      </c>
      <c r="P28" s="44">
        <v>24.000999450683594</v>
      </c>
      <c r="Q28" s="44">
        <f t="shared" si="1"/>
        <v>5.6849994659423828</v>
      </c>
      <c r="R28" s="44">
        <f>AVERAGE(Q28:Q29)</f>
        <v>5.685999870300293</v>
      </c>
      <c r="T28" s="44">
        <f>R28-S2</f>
        <v>-0.42705262334723226</v>
      </c>
      <c r="U28" s="45">
        <f>2^-(T28)</f>
        <v>1.3444840342878199</v>
      </c>
    </row>
    <row r="29" spans="1:21" x14ac:dyDescent="0.2">
      <c r="E29" s="44">
        <v>18.24799919128418</v>
      </c>
      <c r="F29" s="44">
        <v>20.600000381469727</v>
      </c>
      <c r="G29" s="44">
        <f t="shared" si="0"/>
        <v>2.3520011901855469</v>
      </c>
      <c r="P29" s="44">
        <v>23.934999465942383</v>
      </c>
      <c r="Q29" s="44">
        <f t="shared" si="1"/>
        <v>5.6870002746582031</v>
      </c>
    </row>
    <row r="30" spans="1:21" x14ac:dyDescent="0.2">
      <c r="A30" t="s">
        <v>1767</v>
      </c>
      <c r="B30" t="s">
        <v>1750</v>
      </c>
      <c r="C30" t="s">
        <v>1751</v>
      </c>
      <c r="D30" t="s">
        <v>1752</v>
      </c>
      <c r="E30" s="44">
        <v>19.410999298095703</v>
      </c>
      <c r="F30" s="44">
        <v>19.329000473022461</v>
      </c>
      <c r="G30" s="44">
        <f t="shared" si="0"/>
        <v>-8.1998825073242188E-2</v>
      </c>
      <c r="H30" s="44">
        <f>AVERAGE(G30:G31)</f>
        <v>-0.10050010681152344</v>
      </c>
      <c r="J30" s="44">
        <f>H30-I2</f>
        <v>-1.6698419922276546</v>
      </c>
      <c r="K30" s="45">
        <f>2^-(J30)</f>
        <v>3.1817974370744913</v>
      </c>
      <c r="P30" s="44">
        <v>23.009000778198242</v>
      </c>
      <c r="Q30" s="44">
        <f t="shared" si="1"/>
        <v>3.5980014801025391</v>
      </c>
      <c r="R30" s="44">
        <f>AVERAGE(Q30:Q31)</f>
        <v>3.5645008087158203</v>
      </c>
      <c r="T30" s="44">
        <f>R30-S2</f>
        <v>-2.5485516849317049</v>
      </c>
      <c r="U30" s="45">
        <f>2^-(T30)</f>
        <v>5.8504665776213667</v>
      </c>
    </row>
    <row r="31" spans="1:21" x14ac:dyDescent="0.2">
      <c r="E31" s="44">
        <v>19.454000473022461</v>
      </c>
      <c r="F31" s="44">
        <v>19.334999084472656</v>
      </c>
      <c r="G31" s="44">
        <f t="shared" si="0"/>
        <v>-0.11900138854980469</v>
      </c>
      <c r="P31" s="44">
        <v>22.985000610351562</v>
      </c>
      <c r="Q31" s="44">
        <f t="shared" si="1"/>
        <v>3.5310001373291016</v>
      </c>
    </row>
    <row r="32" spans="1:21" x14ac:dyDescent="0.2">
      <c r="A32" t="s">
        <v>1768</v>
      </c>
      <c r="B32" t="s">
        <v>1757</v>
      </c>
      <c r="C32" t="s">
        <v>1751</v>
      </c>
      <c r="D32" t="s">
        <v>1752</v>
      </c>
      <c r="E32" s="44">
        <v>19.306999206542969</v>
      </c>
      <c r="F32" s="44">
        <v>19.051000595092773</v>
      </c>
      <c r="G32" s="44">
        <f t="shared" si="0"/>
        <v>-0.25599861145019531</v>
      </c>
      <c r="H32" s="44">
        <f>AVERAGE(G32:G33)</f>
        <v>-1.9498825073242188E-2</v>
      </c>
      <c r="J32" s="44">
        <f>H32-I2</f>
        <v>-1.5888407104893734</v>
      </c>
      <c r="K32" s="45">
        <f>2^-(J32)</f>
        <v>3.0080753596068823</v>
      </c>
      <c r="P32" s="44">
        <v>22.045999526977539</v>
      </c>
      <c r="Q32" s="44">
        <f t="shared" si="1"/>
        <v>2.7390003204345703</v>
      </c>
      <c r="R32" s="44">
        <f>AVERAGE(Q32:Q33)</f>
        <v>2.9685001373291016</v>
      </c>
      <c r="T32" s="44">
        <f>R32-S2</f>
        <v>-3.1445523563184237</v>
      </c>
      <c r="U32" s="45">
        <f>2^-(T32)</f>
        <v>8.8431009373339826</v>
      </c>
    </row>
    <row r="33" spans="1:24" x14ac:dyDescent="0.2">
      <c r="E33" s="44">
        <v>18.945999145507812</v>
      </c>
      <c r="F33" s="44">
        <v>19.163000106811523</v>
      </c>
      <c r="G33" s="44">
        <f t="shared" si="0"/>
        <v>0.21700096130371094</v>
      </c>
      <c r="P33" s="44">
        <v>22.143999099731445</v>
      </c>
      <c r="Q33" s="44">
        <f t="shared" si="1"/>
        <v>3.1979999542236328</v>
      </c>
    </row>
    <row r="34" spans="1:24" x14ac:dyDescent="0.2">
      <c r="A34" t="s">
        <v>1769</v>
      </c>
      <c r="B34" t="s">
        <v>1750</v>
      </c>
      <c r="C34" t="s">
        <v>1751</v>
      </c>
      <c r="D34" t="s">
        <v>1752</v>
      </c>
      <c r="E34" s="44">
        <v>17.659000396728516</v>
      </c>
      <c r="F34" s="44">
        <v>20.023000717163086</v>
      </c>
      <c r="G34" s="44">
        <f t="shared" si="0"/>
        <v>2.3640003204345703</v>
      </c>
      <c r="H34" s="44">
        <f>AVERAGE(G34:G35)</f>
        <v>2.4025001525878906</v>
      </c>
      <c r="J34" s="44">
        <f>H34-I2</f>
        <v>0.83315826717175945</v>
      </c>
      <c r="K34" s="45">
        <f>2^-(J34)</f>
        <v>0.56129913177266477</v>
      </c>
      <c r="P34" s="44">
        <v>23.756000518798828</v>
      </c>
      <c r="Q34" s="44">
        <f t="shared" si="1"/>
        <v>6.0970001220703125</v>
      </c>
      <c r="R34" s="44">
        <f>AVERAGE(Q34:Q35)</f>
        <v>5.886500358581543</v>
      </c>
      <c r="T34" s="44">
        <f>R34-S2</f>
        <v>-0.22655213506598226</v>
      </c>
      <c r="U34" s="45">
        <f>2^-(T34)</f>
        <v>1.1700353636219811</v>
      </c>
    </row>
    <row r="35" spans="1:24" x14ac:dyDescent="0.2">
      <c r="E35" s="44">
        <v>17.663999557495117</v>
      </c>
      <c r="F35" s="44">
        <v>20.104999542236328</v>
      </c>
      <c r="G35" s="44">
        <f t="shared" si="0"/>
        <v>2.4409999847412109</v>
      </c>
      <c r="P35" s="44">
        <v>23.340000152587891</v>
      </c>
      <c r="Q35" s="44">
        <f t="shared" si="1"/>
        <v>5.6760005950927734</v>
      </c>
    </row>
    <row r="36" spans="1:24" x14ac:dyDescent="0.2">
      <c r="A36" t="s">
        <v>1770</v>
      </c>
      <c r="B36" t="s">
        <v>1750</v>
      </c>
      <c r="C36" t="s">
        <v>1751</v>
      </c>
      <c r="D36" t="s">
        <v>1752</v>
      </c>
      <c r="E36" s="44">
        <v>17.045000076293945</v>
      </c>
      <c r="F36" s="44">
        <v>19.330999374389648</v>
      </c>
      <c r="G36" s="44">
        <f t="shared" si="0"/>
        <v>2.2859992980957031</v>
      </c>
      <c r="H36" s="44">
        <f>AVERAGE(G36:G37)</f>
        <v>2.3594989776611328</v>
      </c>
      <c r="J36" s="44">
        <f>H36-I2</f>
        <v>0.79015709224500164</v>
      </c>
      <c r="K36" s="45">
        <f>2^-(J36)</f>
        <v>0.57828112062261905</v>
      </c>
      <c r="P36" s="44">
        <v>21.937999725341797</v>
      </c>
      <c r="Q36" s="44">
        <f t="shared" si="1"/>
        <v>4.8929996490478516</v>
      </c>
      <c r="R36" s="44">
        <f>AVERAGE(Q36:Q37)</f>
        <v>4.9539995193481445</v>
      </c>
      <c r="T36" s="44">
        <f>R36-S2</f>
        <v>-1.1590529742993807</v>
      </c>
      <c r="U36" s="45">
        <f>2^-(T36)</f>
        <v>2.2331079199187553</v>
      </c>
    </row>
    <row r="37" spans="1:24" x14ac:dyDescent="0.2">
      <c r="E37" s="44">
        <v>16.947000503540039</v>
      </c>
      <c r="F37" s="44">
        <v>19.379999160766602</v>
      </c>
      <c r="G37" s="44">
        <f t="shared" si="0"/>
        <v>2.4329986572265625</v>
      </c>
      <c r="P37" s="44">
        <v>21.961999893188477</v>
      </c>
      <c r="Q37" s="44">
        <f t="shared" si="1"/>
        <v>5.0149993896484375</v>
      </c>
    </row>
    <row r="38" spans="1:24" x14ac:dyDescent="0.2">
      <c r="A38" t="s">
        <v>1771</v>
      </c>
      <c r="B38" t="s">
        <v>1750</v>
      </c>
      <c r="C38" t="s">
        <v>1772</v>
      </c>
      <c r="D38" t="s">
        <v>1752</v>
      </c>
      <c r="E38" s="44">
        <v>16.986000061035156</v>
      </c>
      <c r="F38" s="44">
        <v>21.375</v>
      </c>
      <c r="G38" s="44">
        <f t="shared" si="0"/>
        <v>4.3889999389648438</v>
      </c>
      <c r="H38" s="44">
        <f>AVERAGE(G38:G39)</f>
        <v>4.3829994201660156</v>
      </c>
      <c r="J38" s="44">
        <f>H38-I2</f>
        <v>2.8136575347498844</v>
      </c>
      <c r="K38" s="45">
        <f>2^-(J38)</f>
        <v>0.14223441291448244</v>
      </c>
      <c r="L38" s="45">
        <f>AVERAGE(K38,K40,K42,K44,K46,K48,K50,K52,K54,K56,)</f>
        <v>0.43076749948495457</v>
      </c>
      <c r="M38">
        <f>STDEV(K38,K40,K42,K44,K46,K48,K50,K52,K54,K56,K58,)</f>
        <v>0.85867815810037329</v>
      </c>
      <c r="N38">
        <f>M38/SQRT(11)</f>
        <v>0.25890120600840105</v>
      </c>
      <c r="P38" s="44">
        <v>24.180000305175781</v>
      </c>
      <c r="Q38" s="44">
        <f t="shared" si="1"/>
        <v>7.194000244140625</v>
      </c>
      <c r="R38" s="44">
        <f>AVERAGE(Q38:Q39)</f>
        <v>7.244999885559082</v>
      </c>
      <c r="T38" s="44">
        <f>R38-S2</f>
        <v>1.1319473919115568</v>
      </c>
      <c r="U38" s="45">
        <f>2^-(T38)</f>
        <v>0.45629938299297218</v>
      </c>
      <c r="V38" s="45">
        <f>AVERAGE(U38,U40,U42,U44,U46,U48,U50,U52,U54,U56,)</f>
        <v>0.24660929112203228</v>
      </c>
      <c r="W38">
        <f>STDEV(U38,U40,U42,U44,U46,U48,U50,U52,U54,U56,U58,)</f>
        <v>0.3099719358345292</v>
      </c>
      <c r="X38">
        <f>W38/SQRT(11)</f>
        <v>9.3460055154841168E-2</v>
      </c>
    </row>
    <row r="39" spans="1:24" x14ac:dyDescent="0.2">
      <c r="E39" s="44">
        <v>17.183000564575195</v>
      </c>
      <c r="F39" s="44">
        <v>21.559999465942383</v>
      </c>
      <c r="G39" s="44">
        <f t="shared" si="0"/>
        <v>4.3769989013671875</v>
      </c>
      <c r="P39" s="44">
        <v>24.479000091552734</v>
      </c>
      <c r="Q39" s="44">
        <f t="shared" si="1"/>
        <v>7.2959995269775391</v>
      </c>
    </row>
    <row r="40" spans="1:24" x14ac:dyDescent="0.2">
      <c r="A40" t="s">
        <v>1773</v>
      </c>
      <c r="B40" t="s">
        <v>1757</v>
      </c>
      <c r="C40" t="s">
        <v>1772</v>
      </c>
      <c r="D40" t="s">
        <v>1752</v>
      </c>
      <c r="E40" s="44">
        <v>19.518999099731445</v>
      </c>
      <c r="F40" s="44">
        <v>19.336999893188477</v>
      </c>
      <c r="G40" s="44">
        <f t="shared" si="0"/>
        <v>-0.18199920654296875</v>
      </c>
      <c r="H40" s="44">
        <f>AVERAGE(G40:G41)</f>
        <v>3.2500267028808594E-2</v>
      </c>
      <c r="J40" s="44">
        <f>H40-I2</f>
        <v>-1.5368416183873226</v>
      </c>
      <c r="K40" s="45">
        <f>2^-(J40)</f>
        <v>2.9015858569565149</v>
      </c>
      <c r="P40" s="44">
        <v>25.311000823974609</v>
      </c>
      <c r="Q40" s="44">
        <f t="shared" si="1"/>
        <v>5.7920017242431641</v>
      </c>
      <c r="R40" s="44">
        <f>AVERAGE(Q40:Q41)</f>
        <v>6.0645008087158203</v>
      </c>
      <c r="T40" s="44">
        <f>R40-S2</f>
        <v>-4.8551684931704919E-2</v>
      </c>
      <c r="U40" s="45">
        <f>2^-(T40)</f>
        <v>1.0342261475353303</v>
      </c>
    </row>
    <row r="41" spans="1:24" x14ac:dyDescent="0.2">
      <c r="E41" s="44">
        <v>19.000999450683594</v>
      </c>
      <c r="F41" s="44">
        <v>19.24799919128418</v>
      </c>
      <c r="G41" s="44">
        <f t="shared" si="0"/>
        <v>0.24699974060058594</v>
      </c>
      <c r="P41" s="44">
        <v>25.33799934387207</v>
      </c>
      <c r="Q41" s="44">
        <f t="shared" si="1"/>
        <v>6.3369998931884766</v>
      </c>
    </row>
    <row r="42" spans="1:24" x14ac:dyDescent="0.2">
      <c r="A42" t="s">
        <v>1774</v>
      </c>
      <c r="B42" t="s">
        <v>1757</v>
      </c>
      <c r="C42" t="s">
        <v>1772</v>
      </c>
      <c r="D42" t="s">
        <v>1752</v>
      </c>
      <c r="E42" s="44">
        <v>17.288999557495117</v>
      </c>
      <c r="F42" s="44">
        <v>23.804000854492188</v>
      </c>
      <c r="G42" s="44">
        <f t="shared" si="0"/>
        <v>6.5150012969970703</v>
      </c>
      <c r="H42" s="44">
        <f>AVERAGE(G42:G43)</f>
        <v>6.2980003356933594</v>
      </c>
      <c r="J42" s="44">
        <f>H42-I2</f>
        <v>4.7286584502772282</v>
      </c>
      <c r="K42" s="45">
        <f>2^-(J42)</f>
        <v>3.7716550610024713E-2</v>
      </c>
      <c r="P42" s="44">
        <v>24.937999725341797</v>
      </c>
      <c r="Q42" s="44">
        <f t="shared" si="1"/>
        <v>7.6490001678466797</v>
      </c>
      <c r="R42" s="44">
        <f>AVERAGE(Q42:Q43)</f>
        <v>7.6499996185302734</v>
      </c>
      <c r="T42" s="44">
        <f>R42-S2</f>
        <v>1.5369471248827482</v>
      </c>
      <c r="U42" s="45">
        <f>2^-(T42)</f>
        <v>0.34461391819473419</v>
      </c>
    </row>
    <row r="43" spans="1:24" x14ac:dyDescent="0.2">
      <c r="E43" s="44">
        <v>17.451000213623047</v>
      </c>
      <c r="F43" s="44">
        <v>23.531999588012695</v>
      </c>
      <c r="G43" s="44">
        <f t="shared" si="0"/>
        <v>6.0809993743896484</v>
      </c>
      <c r="P43" s="44">
        <v>25.101999282836914</v>
      </c>
      <c r="Q43" s="44">
        <f t="shared" si="1"/>
        <v>7.6509990692138672</v>
      </c>
    </row>
    <row r="44" spans="1:24" x14ac:dyDescent="0.2">
      <c r="A44" t="s">
        <v>1775</v>
      </c>
      <c r="B44" t="s">
        <v>1750</v>
      </c>
      <c r="C44" t="s">
        <v>1772</v>
      </c>
      <c r="D44" t="s">
        <v>1752</v>
      </c>
      <c r="E44" s="44">
        <v>17.061000823974609</v>
      </c>
      <c r="F44" s="44">
        <v>20.059000015258789</v>
      </c>
      <c r="G44" s="44">
        <f t="shared" si="0"/>
        <v>2.9979991912841797</v>
      </c>
      <c r="H44" s="44">
        <f>AVERAGE(G44:G45)</f>
        <v>2.794499397277832</v>
      </c>
      <c r="J44" s="44">
        <f>H44-I2</f>
        <v>1.2251575118617009</v>
      </c>
      <c r="K44" s="45">
        <f>2^-(J44)</f>
        <v>0.42775080892779765</v>
      </c>
      <c r="P44" s="44">
        <v>25.204999923706055</v>
      </c>
      <c r="Q44" s="44">
        <f t="shared" si="1"/>
        <v>8.1439990997314453</v>
      </c>
      <c r="R44" s="44">
        <f>AVERAGE(Q44:Q45)</f>
        <v>7.972498893737793</v>
      </c>
      <c r="T44" s="44">
        <f>R44-S2</f>
        <v>1.8594464000902677</v>
      </c>
      <c r="U44" s="45">
        <f>2^-(T44)</f>
        <v>0.27558200672339977</v>
      </c>
    </row>
    <row r="45" spans="1:24" x14ac:dyDescent="0.2">
      <c r="E45" s="44">
        <v>17.405000686645508</v>
      </c>
      <c r="F45" s="44">
        <v>19.996000289916992</v>
      </c>
      <c r="G45" s="44">
        <f t="shared" si="0"/>
        <v>2.5909996032714844</v>
      </c>
      <c r="P45" s="44">
        <v>25.205999374389648</v>
      </c>
      <c r="Q45" s="44">
        <f t="shared" si="1"/>
        <v>7.8009986877441406</v>
      </c>
    </row>
    <row r="46" spans="1:24" x14ac:dyDescent="0.2">
      <c r="A46" t="s">
        <v>1776</v>
      </c>
      <c r="B46" t="s">
        <v>1750</v>
      </c>
      <c r="C46" t="s">
        <v>1772</v>
      </c>
      <c r="D46" t="s">
        <v>1752</v>
      </c>
      <c r="E46" s="44">
        <v>17.899999618530273</v>
      </c>
      <c r="F46" s="44">
        <v>22.554000854492188</v>
      </c>
      <c r="G46" s="44">
        <f t="shared" si="0"/>
        <v>4.6540012359619141</v>
      </c>
      <c r="H46" s="44">
        <f>AVERAGE(G46:G47)</f>
        <v>4.4420003890991211</v>
      </c>
      <c r="J46" s="44">
        <f>H46-I2</f>
        <v>2.8726585036829899</v>
      </c>
      <c r="K46" s="45">
        <f>2^-(J46)</f>
        <v>0.13653488318463455</v>
      </c>
      <c r="P46" s="44">
        <v>33.582000732421875</v>
      </c>
      <c r="Q46" s="44">
        <f t="shared" si="1"/>
        <v>15.682001113891602</v>
      </c>
      <c r="R46" s="44">
        <f>AVERAGE(Q46:Q47)</f>
        <v>15.422500610351562</v>
      </c>
      <c r="T46" s="44">
        <f>R46-S2</f>
        <v>9.3094481167040364</v>
      </c>
      <c r="U46" s="45">
        <f>2^-(T46)</f>
        <v>1.5760749766485262E-3</v>
      </c>
    </row>
    <row r="47" spans="1:24" x14ac:dyDescent="0.2">
      <c r="E47" s="44">
        <v>18.211000442504883</v>
      </c>
      <c r="F47" s="44">
        <v>22.440999984741211</v>
      </c>
      <c r="G47" s="44">
        <f t="shared" si="0"/>
        <v>4.2299995422363281</v>
      </c>
      <c r="P47" s="44">
        <v>33.374000549316406</v>
      </c>
      <c r="Q47" s="44">
        <f t="shared" si="1"/>
        <v>15.163000106811523</v>
      </c>
    </row>
    <row r="48" spans="1:24" x14ac:dyDescent="0.2">
      <c r="A48" t="s">
        <v>1777</v>
      </c>
      <c r="B48" t="s">
        <v>1750</v>
      </c>
      <c r="C48" t="s">
        <v>1772</v>
      </c>
      <c r="D48" t="s">
        <v>1752</v>
      </c>
      <c r="E48" s="44">
        <v>17.474000930786133</v>
      </c>
      <c r="F48" s="44">
        <v>22.156000137329102</v>
      </c>
      <c r="G48" s="44">
        <f t="shared" si="0"/>
        <v>4.6819992065429688</v>
      </c>
      <c r="H48" s="44">
        <f>AVERAGE(G48:G49)</f>
        <v>4.7549991607666016</v>
      </c>
      <c r="J48" s="44">
        <f>H48-I2</f>
        <v>3.1856572753504704</v>
      </c>
      <c r="K48" s="45">
        <f>2^-(J48)</f>
        <v>0.10990605114333152</v>
      </c>
      <c r="P48" s="44">
        <v>32.823001861572266</v>
      </c>
      <c r="Q48" s="44">
        <f t="shared" si="1"/>
        <v>15.349000930786133</v>
      </c>
      <c r="R48" s="44">
        <f>AVERAGE(Q48:Q49)</f>
        <v>16.779001235961914</v>
      </c>
      <c r="T48" s="44">
        <f>R48-S2</f>
        <v>10.665948742314388</v>
      </c>
      <c r="U48" s="45">
        <f>2^-(T48)</f>
        <v>6.1550203952889001E-4</v>
      </c>
    </row>
    <row r="49" spans="1:21" x14ac:dyDescent="0.2">
      <c r="E49" s="44">
        <v>17.302000045776367</v>
      </c>
      <c r="F49" s="44">
        <v>22.129999160766602</v>
      </c>
      <c r="G49" s="44">
        <f t="shared" si="0"/>
        <v>4.8279991149902344</v>
      </c>
      <c r="P49" s="44">
        <v>35.511001586914062</v>
      </c>
      <c r="Q49" s="44">
        <f t="shared" si="1"/>
        <v>18.209001541137695</v>
      </c>
    </row>
    <row r="50" spans="1:21" x14ac:dyDescent="0.2">
      <c r="A50" t="s">
        <v>1778</v>
      </c>
      <c r="B50" t="s">
        <v>1757</v>
      </c>
      <c r="C50" t="s">
        <v>1772</v>
      </c>
      <c r="D50" t="s">
        <v>1752</v>
      </c>
      <c r="E50" s="44">
        <v>17.423000335693359</v>
      </c>
      <c r="F50" s="44">
        <v>20.652999877929688</v>
      </c>
      <c r="G50" s="44">
        <f t="shared" si="0"/>
        <v>3.2299995422363281</v>
      </c>
      <c r="H50" s="44">
        <f>AVERAGE(G50:G51)</f>
        <v>3.5554990768432617</v>
      </c>
      <c r="J50" s="44">
        <f>H50-I2</f>
        <v>1.9861571914271305</v>
      </c>
      <c r="K50" s="45">
        <f>2^-(J50)</f>
        <v>0.25241032108137224</v>
      </c>
      <c r="P50" s="44">
        <v>26.36400032043457</v>
      </c>
      <c r="Q50" s="44">
        <f t="shared" si="1"/>
        <v>8.9409999847412109</v>
      </c>
      <c r="R50" s="44">
        <f>AVERAGE(Q50:Q51)</f>
        <v>8.8784999847412109</v>
      </c>
      <c r="T50" s="44">
        <f>R50-S2</f>
        <v>2.7654474910936857</v>
      </c>
      <c r="U50" s="45">
        <f>2^-(T50)</f>
        <v>0.14706771802542579</v>
      </c>
    </row>
    <row r="51" spans="1:21" x14ac:dyDescent="0.2">
      <c r="E51" s="44">
        <v>17.304000854492188</v>
      </c>
      <c r="F51" s="44">
        <v>21.184999465942383</v>
      </c>
      <c r="G51" s="44">
        <f t="shared" si="0"/>
        <v>3.8809986114501953</v>
      </c>
      <c r="P51" s="44">
        <v>26.120000839233398</v>
      </c>
      <c r="Q51" s="44">
        <f t="shared" si="1"/>
        <v>8.8159999847412109</v>
      </c>
    </row>
    <row r="52" spans="1:21" x14ac:dyDescent="0.2">
      <c r="A52" t="s">
        <v>1779</v>
      </c>
      <c r="B52" t="s">
        <v>1757</v>
      </c>
      <c r="C52" t="s">
        <v>1772</v>
      </c>
      <c r="D52" t="s">
        <v>1752</v>
      </c>
      <c r="E52" s="44">
        <v>14.991000175476074</v>
      </c>
      <c r="F52" s="44">
        <v>20.257999420166016</v>
      </c>
      <c r="G52" s="44">
        <f t="shared" si="0"/>
        <v>5.2669992446899414</v>
      </c>
      <c r="H52" s="44">
        <f>AVERAGE(G52:G53)</f>
        <v>5.4004998207092285</v>
      </c>
      <c r="J52" s="44">
        <f>H52-I2</f>
        <v>3.8311579352930973</v>
      </c>
      <c r="K52" s="45">
        <f>2^-(J52)</f>
        <v>7.0259740812475185E-2</v>
      </c>
      <c r="P52" s="44">
        <v>32.605998992919922</v>
      </c>
      <c r="Q52" s="44">
        <f t="shared" si="1"/>
        <v>17.614998817443848</v>
      </c>
      <c r="R52" s="44">
        <f>AVERAGE(Q52:Q53)</f>
        <v>18.607499599456787</v>
      </c>
      <c r="T52" s="44">
        <f>R52-S2</f>
        <v>12.494447105809261</v>
      </c>
      <c r="U52" s="45">
        <f>2^-(T52)</f>
        <v>1.7329923352970214E-4</v>
      </c>
    </row>
    <row r="53" spans="1:21" x14ac:dyDescent="0.2">
      <c r="E53" s="44">
        <v>15.003999710083008</v>
      </c>
      <c r="F53" s="44">
        <v>20.538000106811523</v>
      </c>
      <c r="G53" s="44">
        <f t="shared" si="0"/>
        <v>5.5340003967285156</v>
      </c>
      <c r="P53" s="44">
        <v>34.604000091552734</v>
      </c>
      <c r="Q53" s="44">
        <f t="shared" si="1"/>
        <v>19.600000381469727</v>
      </c>
    </row>
    <row r="54" spans="1:21" x14ac:dyDescent="0.2">
      <c r="A54" t="s">
        <v>1780</v>
      </c>
      <c r="B54" t="s">
        <v>1757</v>
      </c>
      <c r="C54" t="s">
        <v>1772</v>
      </c>
      <c r="D54" t="s">
        <v>1752</v>
      </c>
      <c r="E54" s="44">
        <v>17.027000427246094</v>
      </c>
      <c r="F54" s="44">
        <v>20.913000106811523</v>
      </c>
      <c r="G54" s="44">
        <f t="shared" si="0"/>
        <v>3.8859996795654297</v>
      </c>
      <c r="H54" s="44">
        <f>AVERAGE(G54:G55)</f>
        <v>3.6489992141723633</v>
      </c>
      <c r="J54" s="44">
        <f>H54-I2</f>
        <v>2.0796573287562321</v>
      </c>
      <c r="K54" s="45">
        <f>2^-(J54)</f>
        <v>0.2365705956366039</v>
      </c>
      <c r="P54" s="44">
        <v>24.23900032043457</v>
      </c>
      <c r="Q54" s="44">
        <f t="shared" si="1"/>
        <v>7.2119998931884766</v>
      </c>
      <c r="R54" s="44">
        <f>AVERAGE(Q54:Q55)</f>
        <v>7.2604999542236328</v>
      </c>
      <c r="T54" s="44">
        <f>R54-S2</f>
        <v>1.1474474605761076</v>
      </c>
      <c r="U54" s="45">
        <f>2^-(T54)</f>
        <v>0.4514232217235965</v>
      </c>
    </row>
    <row r="55" spans="1:21" x14ac:dyDescent="0.2">
      <c r="E55" s="44">
        <v>16.98900032043457</v>
      </c>
      <c r="F55" s="44">
        <v>20.400999069213867</v>
      </c>
      <c r="G55" s="44">
        <f t="shared" si="0"/>
        <v>3.4119987487792969</v>
      </c>
      <c r="P55" s="44">
        <v>24.298000335693359</v>
      </c>
      <c r="Q55" s="44">
        <f t="shared" si="1"/>
        <v>7.3090000152587891</v>
      </c>
    </row>
    <row r="56" spans="1:21" x14ac:dyDescent="0.2">
      <c r="A56" t="s">
        <v>1781</v>
      </c>
      <c r="B56" t="s">
        <v>1757</v>
      </c>
      <c r="C56" t="s">
        <v>1772</v>
      </c>
      <c r="D56" t="s">
        <v>1752</v>
      </c>
      <c r="E56" s="44">
        <v>17.229000091552734</v>
      </c>
      <c r="F56" s="44">
        <v>20.417999267578125</v>
      </c>
      <c r="G56" s="44">
        <f t="shared" si="0"/>
        <v>3.1889991760253906</v>
      </c>
      <c r="H56" s="44">
        <f>AVERAGE(G56:G57)</f>
        <v>2.8089990615844727</v>
      </c>
      <c r="J56" s="44">
        <f>H56-I2</f>
        <v>1.2396571761683415</v>
      </c>
      <c r="K56" s="45">
        <f>2^-(J56)</f>
        <v>0.4234732730672634</v>
      </c>
      <c r="P56" s="44">
        <v>33.129001617431641</v>
      </c>
      <c r="Q56" s="44">
        <f t="shared" si="1"/>
        <v>15.900001525878906</v>
      </c>
      <c r="R56" s="44">
        <f>AVERAGE(Q56:Q57)</f>
        <v>15.909000396728516</v>
      </c>
      <c r="T56" s="44">
        <f>R56-S2</f>
        <v>9.7959479030809895</v>
      </c>
      <c r="U56" s="45">
        <f>2^-(T56)</f>
        <v>1.1249308971895868E-3</v>
      </c>
    </row>
    <row r="57" spans="1:21" x14ac:dyDescent="0.2">
      <c r="E57" s="44">
        <v>17.235000610351562</v>
      </c>
      <c r="F57" s="44">
        <v>19.663999557495117</v>
      </c>
      <c r="G57" s="44">
        <f t="shared" si="0"/>
        <v>2.4289989471435547</v>
      </c>
      <c r="P57" s="44">
        <v>33.152999877929688</v>
      </c>
      <c r="Q57" s="44">
        <f t="shared" si="1"/>
        <v>15.917999267578125</v>
      </c>
    </row>
    <row r="58" spans="1:21" x14ac:dyDescent="0.2">
      <c r="A58" t="s">
        <v>1782</v>
      </c>
      <c r="B58" t="s">
        <v>1750</v>
      </c>
      <c r="C58" t="s">
        <v>1772</v>
      </c>
      <c r="D58" t="s">
        <v>1752</v>
      </c>
      <c r="E58" s="44">
        <v>18.881000518798828</v>
      </c>
      <c r="F58" s="44">
        <v>19.698999404907227</v>
      </c>
      <c r="G58" s="44">
        <f t="shared" si="0"/>
        <v>0.81799888610839844</v>
      </c>
      <c r="H58" s="44">
        <f>AVERAGE(G58:G59)</f>
        <v>0.91699886322021484</v>
      </c>
      <c r="J58" s="44">
        <f>H58-I2</f>
        <v>-0.65234302219591633</v>
      </c>
      <c r="K58" s="45">
        <f>2^-(J58)</f>
        <v>1.5717186883988081</v>
      </c>
      <c r="P58" s="44">
        <v>28.885000228881836</v>
      </c>
      <c r="Q58" s="44">
        <f t="shared" si="1"/>
        <v>10.003999710083008</v>
      </c>
      <c r="R58" s="44">
        <f>AVERAGE(Q58:Q59)</f>
        <v>9.9079999923706055</v>
      </c>
      <c r="T58" s="44">
        <f>R58-S2</f>
        <v>3.7949474987230802</v>
      </c>
      <c r="U58" s="45">
        <f>2^-(T58)</f>
        <v>7.2045518443760212E-2</v>
      </c>
    </row>
    <row r="59" spans="1:21" x14ac:dyDescent="0.2">
      <c r="E59" s="44">
        <v>18.683000564575195</v>
      </c>
      <c r="F59" s="44">
        <v>19.698999404907227</v>
      </c>
      <c r="G59" s="44">
        <f t="shared" si="0"/>
        <v>1.0159988403320312</v>
      </c>
      <c r="P59" s="44">
        <v>28.495000839233398</v>
      </c>
      <c r="Q59" s="44">
        <f t="shared" si="1"/>
        <v>9.8120002746582031</v>
      </c>
    </row>
    <row r="60" spans="1:21" x14ac:dyDescent="0.2">
      <c r="E60" s="44"/>
      <c r="F60" s="44"/>
      <c r="P60" s="44"/>
    </row>
    <row r="61" spans="1:21" x14ac:dyDescent="0.2">
      <c r="E61" s="44"/>
      <c r="F61" s="44"/>
      <c r="P61" s="44"/>
    </row>
    <row r="70" spans="16:20" x14ac:dyDescent="0.2">
      <c r="Q70" t="s">
        <v>1783</v>
      </c>
      <c r="R70" t="s">
        <v>1747</v>
      </c>
      <c r="S70" t="s">
        <v>1745</v>
      </c>
      <c r="T70" t="s">
        <v>1745</v>
      </c>
    </row>
    <row r="71" spans="16:20" x14ac:dyDescent="0.2">
      <c r="P71" t="s">
        <v>1784</v>
      </c>
      <c r="Q71" s="45">
        <v>1.5140132643439059</v>
      </c>
      <c r="R71" s="45">
        <v>2.6273034400130948</v>
      </c>
      <c r="S71" s="45">
        <v>0.43654795870764335</v>
      </c>
      <c r="T71" s="45">
        <v>0.70666547046755934</v>
      </c>
    </row>
    <row r="72" spans="16:20" x14ac:dyDescent="0.2">
      <c r="P72" t="s">
        <v>1785</v>
      </c>
      <c r="Q72" s="45">
        <v>0.43076749948495457</v>
      </c>
      <c r="R72" s="45">
        <v>0.24660929112203228</v>
      </c>
      <c r="S72" s="45">
        <v>0.25890120600840105</v>
      </c>
      <c r="T72" s="45">
        <v>9.3460055154841168E-2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D9352-D09A-B946-892D-E98AB0802214}">
  <dimension ref="A2:R15"/>
  <sheetViews>
    <sheetView workbookViewId="0">
      <selection activeCell="F11" sqref="F11"/>
    </sheetView>
  </sheetViews>
  <sheetFormatPr baseColWidth="10" defaultRowHeight="18" x14ac:dyDescent="0.25"/>
  <cols>
    <col min="1" max="1" width="23.6640625" style="11" customWidth="1"/>
    <col min="2" max="2" width="18.6640625" style="11" customWidth="1"/>
    <col min="3" max="3" width="23.33203125" style="11" customWidth="1"/>
    <col min="4" max="4" width="20.33203125" style="11" customWidth="1"/>
    <col min="5" max="5" width="10.83203125" style="11"/>
    <col min="6" max="6" width="20.33203125" style="11" customWidth="1"/>
    <col min="7" max="7" width="20.1640625" style="11" customWidth="1"/>
    <col min="8" max="8" width="18.33203125" style="11" customWidth="1"/>
    <col min="9" max="16384" width="10.83203125" style="11"/>
  </cols>
  <sheetData>
    <row r="2" spans="1:18" x14ac:dyDescent="0.25">
      <c r="A2" s="2" t="s">
        <v>1583</v>
      </c>
      <c r="B2" s="3"/>
      <c r="C2" s="3"/>
      <c r="D2" s="3"/>
      <c r="E2" s="3"/>
      <c r="F2" s="3"/>
    </row>
    <row r="3" spans="1:18" x14ac:dyDescent="0.25">
      <c r="A3" s="3"/>
      <c r="B3" s="3"/>
      <c r="C3" s="3"/>
      <c r="D3" s="3"/>
      <c r="E3" s="3"/>
      <c r="F3" s="3"/>
    </row>
    <row r="4" spans="1:18" x14ac:dyDescent="0.25">
      <c r="B4" s="36" t="s">
        <v>1579</v>
      </c>
      <c r="C4" s="36" t="s">
        <v>1580</v>
      </c>
      <c r="D4" s="36" t="s">
        <v>1581</v>
      </c>
      <c r="E4" s="3"/>
      <c r="F4" s="3"/>
      <c r="G4" s="36" t="s">
        <v>1579</v>
      </c>
      <c r="H4" s="36" t="s">
        <v>1580</v>
      </c>
    </row>
    <row r="5" spans="1:18" x14ac:dyDescent="0.25">
      <c r="A5" s="35" t="s">
        <v>1572</v>
      </c>
      <c r="B5" s="1">
        <v>40</v>
      </c>
      <c r="C5" s="1">
        <v>21</v>
      </c>
      <c r="D5" s="1">
        <v>5</v>
      </c>
      <c r="E5" s="3"/>
      <c r="F5" s="35" t="s">
        <v>1570</v>
      </c>
      <c r="G5" s="1">
        <v>9</v>
      </c>
      <c r="H5" s="1">
        <v>5</v>
      </c>
    </row>
    <row r="6" spans="1:18" x14ac:dyDescent="0.25">
      <c r="A6" s="35" t="s">
        <v>1573</v>
      </c>
      <c r="B6" s="1">
        <v>11</v>
      </c>
      <c r="C6" s="1">
        <v>10</v>
      </c>
      <c r="D6" s="1">
        <v>2</v>
      </c>
      <c r="E6" s="3"/>
      <c r="F6" s="35" t="s">
        <v>1571</v>
      </c>
      <c r="G6" s="1">
        <v>7</v>
      </c>
      <c r="H6" s="1">
        <v>6</v>
      </c>
    </row>
    <row r="7" spans="1:18" x14ac:dyDescent="0.25">
      <c r="A7" s="35" t="s">
        <v>1574</v>
      </c>
      <c r="B7" s="1">
        <v>16</v>
      </c>
      <c r="C7" s="1">
        <v>12</v>
      </c>
      <c r="D7" s="1">
        <v>3</v>
      </c>
      <c r="E7" s="3"/>
      <c r="F7" s="3"/>
    </row>
    <row r="8" spans="1:18" x14ac:dyDescent="0.25">
      <c r="A8" s="35" t="s">
        <v>1582</v>
      </c>
      <c r="B8" s="1">
        <v>10</v>
      </c>
      <c r="C8" s="1">
        <v>13</v>
      </c>
      <c r="D8" s="1">
        <v>4</v>
      </c>
      <c r="E8" s="3"/>
      <c r="F8" s="3"/>
    </row>
    <row r="9" spans="1:18" x14ac:dyDescent="0.25">
      <c r="A9" s="35" t="s">
        <v>1575</v>
      </c>
      <c r="B9" s="1">
        <v>7</v>
      </c>
      <c r="C9" s="1">
        <v>16</v>
      </c>
      <c r="D9" s="1">
        <v>4</v>
      </c>
      <c r="E9" s="3"/>
      <c r="F9" s="3"/>
    </row>
    <row r="10" spans="1:18" x14ac:dyDescent="0.25">
      <c r="A10" s="3"/>
      <c r="B10" s="3"/>
      <c r="C10" s="3"/>
      <c r="D10" s="3"/>
      <c r="E10" s="3"/>
      <c r="F10" s="3"/>
    </row>
    <row r="11" spans="1:18" x14ac:dyDescent="0.25">
      <c r="A11" s="3"/>
      <c r="B11" s="3"/>
      <c r="C11" s="3"/>
      <c r="D11" s="3"/>
      <c r="E11" s="3"/>
      <c r="F11" s="3"/>
    </row>
    <row r="12" spans="1:18" x14ac:dyDescent="0.25">
      <c r="A12" s="3"/>
      <c r="B12" s="3"/>
      <c r="C12" s="3"/>
      <c r="D12" s="3"/>
      <c r="E12" s="3"/>
      <c r="F12" s="3"/>
    </row>
    <row r="13" spans="1:18" x14ac:dyDescent="0.25">
      <c r="A13" s="3"/>
      <c r="B13" s="3"/>
      <c r="C13" s="3"/>
      <c r="D13" s="3"/>
      <c r="E13" s="3"/>
      <c r="F13" s="3"/>
    </row>
    <row r="14" spans="1:18" x14ac:dyDescent="0.25">
      <c r="A14" s="3"/>
      <c r="B14" s="3"/>
      <c r="C14" s="3"/>
      <c r="D14" s="3"/>
      <c r="E14" s="3"/>
      <c r="F14" s="3"/>
    </row>
    <row r="15" spans="1:18" x14ac:dyDescent="0.25">
      <c r="R15" s="11" t="s">
        <v>1577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Figure 2c</vt:lpstr>
      <vt:lpstr>Figure 2d</vt:lpstr>
      <vt:lpstr>Figure 2e</vt:lpstr>
      <vt:lpstr>Figure 2 Supplement 1b</vt:lpstr>
      <vt:lpstr>Figure 2 Supplement 1c</vt:lpstr>
      <vt:lpstr>Figure 2 Supplement 1e and f</vt:lpstr>
      <vt:lpstr>Figure 2 Supplement 2b</vt:lpstr>
      <vt:lpstr>Figure 2 Supplement 2c and 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M.Zhu</dc:creator>
  <cp:lastModifiedBy>Marta Shahbazi</cp:lastModifiedBy>
  <dcterms:created xsi:type="dcterms:W3CDTF">2021-07-01T18:04:10Z</dcterms:created>
  <dcterms:modified xsi:type="dcterms:W3CDTF">2021-09-05T14:17:58Z</dcterms:modified>
</cp:coreProperties>
</file>