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oue\2020-10-14\eLife\3rd submission\"/>
    </mc:Choice>
  </mc:AlternateContent>
  <xr:revisionPtr revIDLastSave="0" documentId="8_{C9152C11-B2F6-4605-A893-4C3129D0E840}" xr6:coauthVersionLast="46" xr6:coauthVersionMax="46" xr10:uidLastSave="{00000000-0000-0000-0000-000000000000}"/>
  <bookViews>
    <workbookView xWindow="4180" yWindow="30" windowWidth="16240" windowHeight="21570" xr2:uid="{2FB9800C-D46C-4559-823F-71EA3D13B3A8}"/>
  </bookViews>
  <sheets>
    <sheet name="Fig.7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L26" i="1" s="1"/>
  <c r="I25" i="1"/>
  <c r="H25" i="1"/>
  <c r="G25" i="1"/>
  <c r="L25" i="1" s="1"/>
  <c r="K24" i="1"/>
  <c r="I24" i="1"/>
  <c r="L24" i="1" s="1"/>
  <c r="H24" i="1"/>
  <c r="G24" i="1"/>
  <c r="J18" i="1"/>
  <c r="I18" i="1"/>
  <c r="H18" i="1"/>
  <c r="G18" i="1"/>
  <c r="L18" i="1" s="1"/>
  <c r="J17" i="1"/>
  <c r="I17" i="1"/>
  <c r="H17" i="1"/>
  <c r="G17" i="1"/>
  <c r="L17" i="1" s="1"/>
  <c r="J16" i="1"/>
  <c r="I16" i="1"/>
  <c r="L16" i="1" s="1"/>
  <c r="H16" i="1"/>
  <c r="G16" i="1"/>
  <c r="L10" i="1"/>
  <c r="K10" i="1"/>
  <c r="J10" i="1"/>
  <c r="I10" i="1"/>
  <c r="H10" i="1"/>
  <c r="G10" i="1"/>
  <c r="K9" i="1"/>
  <c r="J9" i="1"/>
  <c r="I9" i="1"/>
  <c r="H9" i="1"/>
  <c r="G9" i="1"/>
  <c r="L9" i="1" s="1"/>
  <c r="K8" i="1"/>
  <c r="J8" i="1"/>
  <c r="I8" i="1"/>
  <c r="H8" i="1"/>
  <c r="G8" i="1"/>
  <c r="L8" i="1" s="1"/>
  <c r="K16" i="1" l="1"/>
  <c r="K17" i="1"/>
  <c r="K18" i="1"/>
  <c r="K25" i="1"/>
  <c r="K26" i="1"/>
</calcChain>
</file>

<file path=xl/sharedStrings.xml><?xml version="1.0" encoding="utf-8"?>
<sst xmlns="http://schemas.openxmlformats.org/spreadsheetml/2006/main" count="51" uniqueCount="16">
  <si>
    <t>Figure 7-source data 2</t>
    <phoneticPr fontId="2"/>
  </si>
  <si>
    <t>Figure 7B</t>
    <phoneticPr fontId="2"/>
  </si>
  <si>
    <t>Stress-induced hyperthermia</t>
    <phoneticPr fontId="0"/>
  </si>
  <si>
    <t>P2~4</t>
    <phoneticPr fontId="0"/>
  </si>
  <si>
    <t>wt(4MT)</t>
  </si>
  <si>
    <t>(Tx-T)</t>
    <phoneticPr fontId="0"/>
  </si>
  <si>
    <t>(Tx-T)</t>
  </si>
  <si>
    <t>average</t>
    <phoneticPr fontId="0"/>
  </si>
  <si>
    <t>SD</t>
    <phoneticPr fontId="0"/>
  </si>
  <si>
    <t>min</t>
    <phoneticPr fontId="0"/>
  </si>
  <si>
    <t>#1</t>
    <phoneticPr fontId="0"/>
  </si>
  <si>
    <t>#2</t>
    <phoneticPr fontId="0"/>
  </si>
  <si>
    <t>#3</t>
    <phoneticPr fontId="0"/>
  </si>
  <si>
    <t>#4</t>
    <phoneticPr fontId="0"/>
  </si>
  <si>
    <t>Oxt KO(4MT)</t>
  </si>
  <si>
    <t>(-)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</si>
</sst>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13AA-EC70-478A-A052-C052921DEC86}">
  <dimension ref="A1:L26"/>
  <sheetViews>
    <sheetView tabSelected="1" workbookViewId="0"/>
  </sheetViews>
  <sheetFormatPr defaultRowHeight="18" x14ac:dyDescent="0.55000000000000004"/>
  <cols>
    <col min="11" max="11" width="11.83203125" customWidth="1"/>
    <col min="12" max="12" width="13.58203125" customWidth="1"/>
  </cols>
  <sheetData>
    <row r="1" spans="1:12" x14ac:dyDescent="0.55000000000000004">
      <c r="A1" s="1" t="s">
        <v>0</v>
      </c>
    </row>
    <row r="2" spans="1:12" x14ac:dyDescent="0.55000000000000004">
      <c r="A2" s="1" t="s">
        <v>1</v>
      </c>
      <c r="B2" s="2"/>
      <c r="C2" s="1" t="s">
        <v>2</v>
      </c>
      <c r="D2" s="2"/>
      <c r="E2" s="2"/>
      <c r="F2" s="2"/>
      <c r="G2" s="2"/>
      <c r="H2" s="2"/>
      <c r="I2" s="2"/>
      <c r="J2" s="2"/>
      <c r="K2" s="2"/>
      <c r="L2" s="2"/>
    </row>
    <row r="3" spans="1:12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55000000000000004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55000000000000004">
      <c r="A5" s="1" t="s">
        <v>4</v>
      </c>
      <c r="B5" s="2"/>
      <c r="C5" s="2"/>
      <c r="D5" s="2"/>
      <c r="E5" s="2"/>
      <c r="F5" s="2"/>
      <c r="G5" s="4" t="s">
        <v>5</v>
      </c>
      <c r="H5" s="4" t="s">
        <v>6</v>
      </c>
      <c r="I5" s="4" t="s">
        <v>6</v>
      </c>
      <c r="J5" s="4" t="s">
        <v>6</v>
      </c>
      <c r="K5" s="4" t="s">
        <v>7</v>
      </c>
      <c r="L5" s="4" t="s">
        <v>8</v>
      </c>
    </row>
    <row r="6" spans="1:12" x14ac:dyDescent="0.55000000000000004">
      <c r="A6" s="5" t="s">
        <v>9</v>
      </c>
      <c r="B6" s="2"/>
      <c r="C6" s="4" t="s">
        <v>10</v>
      </c>
      <c r="D6" s="4" t="s">
        <v>11</v>
      </c>
      <c r="E6" s="4" t="s">
        <v>12</v>
      </c>
      <c r="F6" s="4" t="s">
        <v>13</v>
      </c>
      <c r="G6" s="4" t="s">
        <v>10</v>
      </c>
      <c r="H6" s="4" t="s">
        <v>11</v>
      </c>
      <c r="I6" s="4" t="s">
        <v>12</v>
      </c>
      <c r="J6" s="4" t="s">
        <v>13</v>
      </c>
      <c r="K6" s="2"/>
      <c r="L6" s="2"/>
    </row>
    <row r="7" spans="1:12" x14ac:dyDescent="0.55000000000000004">
      <c r="A7" s="2">
        <v>0</v>
      </c>
      <c r="B7" s="2"/>
      <c r="C7" s="2">
        <v>33.4</v>
      </c>
      <c r="D7" s="2">
        <v>32.799999999999997</v>
      </c>
      <c r="E7" s="2">
        <v>33.200000000000003</v>
      </c>
      <c r="F7" s="2">
        <v>33.1</v>
      </c>
      <c r="G7" s="2"/>
      <c r="H7" s="2"/>
      <c r="I7" s="2"/>
      <c r="J7" s="2"/>
      <c r="K7" s="2"/>
      <c r="L7" s="2"/>
    </row>
    <row r="8" spans="1:12" x14ac:dyDescent="0.55000000000000004">
      <c r="A8" s="2">
        <v>20</v>
      </c>
      <c r="B8" s="2"/>
      <c r="C8" s="2">
        <v>34.74</v>
      </c>
      <c r="D8" s="2">
        <v>34.64</v>
      </c>
      <c r="E8" s="2">
        <v>34.979999999999997</v>
      </c>
      <c r="F8" s="2">
        <v>34.9</v>
      </c>
      <c r="G8" s="2">
        <f>C8-32.9</f>
        <v>1.8400000000000034</v>
      </c>
      <c r="H8" s="2">
        <f>D8-33.8</f>
        <v>0.84000000000000341</v>
      </c>
      <c r="I8" s="2">
        <f>E8-33.4</f>
        <v>1.5799999999999983</v>
      </c>
      <c r="J8" s="2">
        <f>F8-32.3</f>
        <v>2.6000000000000014</v>
      </c>
      <c r="K8" s="2">
        <f>AVERAGE(G8:J8)</f>
        <v>1.7150000000000016</v>
      </c>
      <c r="L8" s="2">
        <f>STDEV(G8:J8)</f>
        <v>0.72633784609275753</v>
      </c>
    </row>
    <row r="9" spans="1:12" x14ac:dyDescent="0.55000000000000004">
      <c r="A9" s="2">
        <v>40</v>
      </c>
      <c r="B9" s="2"/>
      <c r="C9" s="2">
        <v>33.700000000000003</v>
      </c>
      <c r="D9" s="2">
        <v>34</v>
      </c>
      <c r="E9" s="2">
        <v>33.700000000000003</v>
      </c>
      <c r="F9" s="2">
        <v>33.6</v>
      </c>
      <c r="G9" s="2">
        <f t="shared" ref="G9:G10" si="0">C9-32.9</f>
        <v>0.80000000000000426</v>
      </c>
      <c r="H9" s="2">
        <f t="shared" ref="H9:H10" si="1">D9-33.8</f>
        <v>0.20000000000000284</v>
      </c>
      <c r="I9" s="2">
        <f t="shared" ref="I9:I10" si="2">E9-33.4</f>
        <v>0.30000000000000426</v>
      </c>
      <c r="J9" s="2">
        <f t="shared" ref="J9:J10" si="3">F9-32.3</f>
        <v>1.3000000000000043</v>
      </c>
      <c r="K9" s="2">
        <f>AVERAGE(G9:J9)</f>
        <v>0.65000000000000391</v>
      </c>
      <c r="L9" s="2">
        <f>STDEV(G9:J9)</f>
        <v>0.50662280511902247</v>
      </c>
    </row>
    <row r="10" spans="1:12" x14ac:dyDescent="0.55000000000000004">
      <c r="A10" s="2">
        <v>60</v>
      </c>
      <c r="B10" s="2"/>
      <c r="C10" s="2">
        <v>33.5</v>
      </c>
      <c r="D10" s="2">
        <v>33.9</v>
      </c>
      <c r="E10" s="2">
        <v>33.4</v>
      </c>
      <c r="F10" s="2">
        <v>33.4</v>
      </c>
      <c r="G10" s="2">
        <f t="shared" si="0"/>
        <v>0.60000000000000142</v>
      </c>
      <c r="H10" s="2">
        <f t="shared" si="1"/>
        <v>0.10000000000000142</v>
      </c>
      <c r="I10" s="2">
        <f t="shared" si="2"/>
        <v>0</v>
      </c>
      <c r="J10" s="2">
        <f t="shared" si="3"/>
        <v>1.1000000000000014</v>
      </c>
      <c r="K10" s="2">
        <f>AVERAGE(G10:J10)</f>
        <v>0.45000000000000107</v>
      </c>
      <c r="L10" s="2">
        <f>STDEV(G10:J10)</f>
        <v>0.50662280511902247</v>
      </c>
    </row>
    <row r="11" spans="1:12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55000000000000004">
      <c r="A12" s="3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55000000000000004">
      <c r="A13" s="1" t="s">
        <v>14</v>
      </c>
      <c r="B13" s="2"/>
      <c r="C13" s="2"/>
      <c r="D13" s="2"/>
      <c r="E13" s="2"/>
      <c r="F13" s="2"/>
      <c r="G13" s="4" t="s">
        <v>5</v>
      </c>
      <c r="H13" s="4" t="s">
        <v>6</v>
      </c>
      <c r="I13" s="4" t="s">
        <v>6</v>
      </c>
      <c r="J13" s="4" t="s">
        <v>6</v>
      </c>
      <c r="K13" s="4" t="s">
        <v>7</v>
      </c>
      <c r="L13" s="4" t="s">
        <v>8</v>
      </c>
    </row>
    <row r="14" spans="1:12" x14ac:dyDescent="0.55000000000000004">
      <c r="A14" s="5" t="s">
        <v>9</v>
      </c>
      <c r="B14" s="2"/>
      <c r="C14" s="4" t="s">
        <v>10</v>
      </c>
      <c r="D14" s="4" t="s">
        <v>11</v>
      </c>
      <c r="E14" s="4" t="s">
        <v>12</v>
      </c>
      <c r="F14" s="4" t="s">
        <v>13</v>
      </c>
      <c r="G14" s="4" t="s">
        <v>10</v>
      </c>
      <c r="H14" s="4" t="s">
        <v>11</v>
      </c>
      <c r="I14" s="4" t="s">
        <v>12</v>
      </c>
      <c r="J14" s="4" t="s">
        <v>13</v>
      </c>
      <c r="K14" s="2"/>
      <c r="L14" s="2"/>
    </row>
    <row r="15" spans="1:12" x14ac:dyDescent="0.55000000000000004">
      <c r="A15" s="2">
        <v>0</v>
      </c>
      <c r="B15" s="2"/>
      <c r="C15">
        <v>32.700000000000003</v>
      </c>
      <c r="D15">
        <v>32.9</v>
      </c>
      <c r="E15">
        <v>33.200000000000003</v>
      </c>
      <c r="F15">
        <v>32.799999999999997</v>
      </c>
      <c r="G15" s="2"/>
      <c r="H15" s="2"/>
      <c r="I15" s="2"/>
      <c r="J15" s="2"/>
      <c r="K15" s="2"/>
      <c r="L15" s="2"/>
    </row>
    <row r="16" spans="1:12" x14ac:dyDescent="0.55000000000000004">
      <c r="A16" s="2">
        <v>20</v>
      </c>
      <c r="B16" s="2"/>
      <c r="C16">
        <v>34.700000000000003</v>
      </c>
      <c r="D16">
        <v>34.200000000000003</v>
      </c>
      <c r="E16">
        <v>34.6</v>
      </c>
      <c r="F16">
        <v>34.1</v>
      </c>
      <c r="G16" s="2">
        <f>C16-32.6</f>
        <v>2.1000000000000014</v>
      </c>
      <c r="H16" s="2">
        <f>D16-33</f>
        <v>1.2000000000000028</v>
      </c>
      <c r="I16" s="2">
        <f>E16-32.4</f>
        <v>2.2000000000000028</v>
      </c>
      <c r="J16" s="2">
        <f>F16-32.2</f>
        <v>1.8999999999999986</v>
      </c>
      <c r="K16" s="2">
        <f t="shared" ref="K16:K18" si="4">AVERAGE(G16:J16)</f>
        <v>1.8500000000000014</v>
      </c>
      <c r="L16" s="2">
        <f t="shared" ref="L16:L18" si="5">STDEV(G16:J16)</f>
        <v>0.4509249752822892</v>
      </c>
    </row>
    <row r="17" spans="1:12" x14ac:dyDescent="0.55000000000000004">
      <c r="A17" s="2">
        <v>40</v>
      </c>
      <c r="B17" s="2"/>
      <c r="C17">
        <v>33.9</v>
      </c>
      <c r="D17">
        <v>34.6</v>
      </c>
      <c r="E17">
        <v>34.5</v>
      </c>
      <c r="F17">
        <v>34</v>
      </c>
      <c r="G17" s="2">
        <f t="shared" ref="G17:G18" si="6">C17-32.6</f>
        <v>1.2999999999999972</v>
      </c>
      <c r="H17" s="2">
        <f t="shared" ref="H17:H18" si="7">D17-33</f>
        <v>1.6000000000000014</v>
      </c>
      <c r="I17" s="2">
        <f t="shared" ref="I17:I18" si="8">E17-32.4</f>
        <v>2.1000000000000014</v>
      </c>
      <c r="J17" s="2">
        <f t="shared" ref="J17:J18" si="9">F17-32.2</f>
        <v>1.7999999999999972</v>
      </c>
      <c r="K17" s="2">
        <f t="shared" si="4"/>
        <v>1.6999999999999993</v>
      </c>
      <c r="L17" s="2">
        <f t="shared" si="5"/>
        <v>0.33665016461207092</v>
      </c>
    </row>
    <row r="18" spans="1:12" x14ac:dyDescent="0.55000000000000004">
      <c r="A18" s="2">
        <v>60</v>
      </c>
      <c r="B18" s="2"/>
      <c r="C18">
        <v>33</v>
      </c>
      <c r="D18">
        <v>33.200000000000003</v>
      </c>
      <c r="E18">
        <v>32.799999999999997</v>
      </c>
      <c r="F18">
        <v>32.9</v>
      </c>
      <c r="G18" s="2">
        <f t="shared" si="6"/>
        <v>0.39999999999999858</v>
      </c>
      <c r="H18" s="2">
        <f t="shared" si="7"/>
        <v>0.20000000000000284</v>
      </c>
      <c r="I18" s="2">
        <f t="shared" si="8"/>
        <v>0.39999999999999858</v>
      </c>
      <c r="J18" s="2">
        <f t="shared" si="9"/>
        <v>0.69999999999999574</v>
      </c>
      <c r="K18" s="2">
        <f t="shared" si="4"/>
        <v>0.42499999999999893</v>
      </c>
      <c r="L18" s="2">
        <f t="shared" si="5"/>
        <v>0.20615528128088029</v>
      </c>
    </row>
    <row r="19" spans="1:12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55000000000000004">
      <c r="A20" s="3" t="s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55000000000000004">
      <c r="A21" s="1" t="s">
        <v>4</v>
      </c>
      <c r="B21" s="2"/>
      <c r="C21" s="2"/>
      <c r="D21" s="2"/>
      <c r="E21" s="2"/>
      <c r="F21" s="2"/>
      <c r="G21" s="4" t="s">
        <v>5</v>
      </c>
      <c r="H21" s="4" t="s">
        <v>6</v>
      </c>
      <c r="I21" s="4" t="s">
        <v>6</v>
      </c>
      <c r="J21" s="4"/>
      <c r="K21" s="4" t="s">
        <v>7</v>
      </c>
      <c r="L21" s="4" t="s">
        <v>8</v>
      </c>
    </row>
    <row r="22" spans="1:12" x14ac:dyDescent="0.55000000000000004">
      <c r="A22" s="5" t="s">
        <v>9</v>
      </c>
      <c r="B22" s="2"/>
      <c r="C22" s="4" t="s">
        <v>10</v>
      </c>
      <c r="D22" s="4" t="s">
        <v>11</v>
      </c>
      <c r="E22" s="4" t="s">
        <v>12</v>
      </c>
      <c r="F22" s="4"/>
      <c r="G22" s="4" t="s">
        <v>10</v>
      </c>
      <c r="H22" s="4" t="s">
        <v>11</v>
      </c>
      <c r="I22" s="4" t="s">
        <v>12</v>
      </c>
      <c r="J22" s="4"/>
      <c r="K22" s="2"/>
      <c r="L22" s="2"/>
    </row>
    <row r="23" spans="1:12" x14ac:dyDescent="0.55000000000000004">
      <c r="A23" s="2">
        <v>0</v>
      </c>
      <c r="B23" s="2"/>
      <c r="C23">
        <v>32.700000000000003</v>
      </c>
      <c r="D23">
        <v>32.9</v>
      </c>
      <c r="E23">
        <v>33.200000000000003</v>
      </c>
      <c r="G23" s="2"/>
      <c r="H23" s="2"/>
      <c r="I23" s="2"/>
      <c r="J23" s="2"/>
      <c r="K23" s="2"/>
      <c r="L23" s="2"/>
    </row>
    <row r="24" spans="1:12" x14ac:dyDescent="0.55000000000000004">
      <c r="A24" s="2">
        <v>20</v>
      </c>
      <c r="B24" s="2"/>
      <c r="C24">
        <v>34.799999999999997</v>
      </c>
      <c r="D24">
        <v>34.5</v>
      </c>
      <c r="E24">
        <v>34.6</v>
      </c>
      <c r="G24" s="2">
        <f>C24-C23</f>
        <v>2.0999999999999943</v>
      </c>
      <c r="H24" s="2">
        <f>D24-D23</f>
        <v>1.6000000000000014</v>
      </c>
      <c r="I24" s="2">
        <f>E24-E23</f>
        <v>1.3999999999999986</v>
      </c>
      <c r="J24" s="2"/>
      <c r="K24" s="2">
        <f>AVERAGE(G24:I24)</f>
        <v>1.6999999999999982</v>
      </c>
      <c r="L24" s="2">
        <f>STDEV(G24:I24)</f>
        <v>0.36055512754639629</v>
      </c>
    </row>
    <row r="25" spans="1:12" x14ac:dyDescent="0.55000000000000004">
      <c r="A25" s="2">
        <v>40</v>
      </c>
      <c r="B25" s="2"/>
      <c r="C25">
        <v>34.6</v>
      </c>
      <c r="D25">
        <v>34.299999999999997</v>
      </c>
      <c r="E25">
        <v>34.5</v>
      </c>
      <c r="G25" s="2">
        <f>C25-C23</f>
        <v>1.8999999999999986</v>
      </c>
      <c r="H25" s="2">
        <f>D25-D23</f>
        <v>1.3999999999999986</v>
      </c>
      <c r="I25" s="2">
        <f>E25-E23</f>
        <v>1.2999999999999972</v>
      </c>
      <c r="J25" s="2"/>
      <c r="K25" s="2">
        <f>AVERAGE(G25:I25)</f>
        <v>1.5333333333333314</v>
      </c>
      <c r="L25" s="2">
        <f>STDEV(G25:I25)</f>
        <v>0.32145502536643211</v>
      </c>
    </row>
    <row r="26" spans="1:12" x14ac:dyDescent="0.55000000000000004">
      <c r="A26" s="2">
        <v>60</v>
      </c>
      <c r="B26" s="2"/>
      <c r="C26">
        <v>33.6</v>
      </c>
      <c r="D26">
        <v>33.6</v>
      </c>
      <c r="E26">
        <v>33.4</v>
      </c>
      <c r="F26" s="2"/>
      <c r="G26" s="2">
        <f>C26-C23</f>
        <v>0.89999999999999858</v>
      </c>
      <c r="H26" s="2">
        <f>D26-D23</f>
        <v>0.70000000000000284</v>
      </c>
      <c r="I26" s="2">
        <f>E26-E23</f>
        <v>0.19999999999999574</v>
      </c>
      <c r="J26" s="2"/>
      <c r="K26" s="2">
        <f>AVERAGE(G26:I26)</f>
        <v>0.59999999999999909</v>
      </c>
      <c r="L26" s="2">
        <f>STDEV(G26:I26)</f>
        <v>0.36055512754640107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Hirofumi Nishizumi</dc:creator>
  <cp:lastModifiedBy>Hirofumi Nishizumi</cp:lastModifiedBy>
  <dcterms:created xsi:type="dcterms:W3CDTF">2021-03-09T02:14:38Z</dcterms:created>
  <dcterms:modified xsi:type="dcterms:W3CDTF">2021-03-09T02:16:36Z</dcterms:modified>
</cp:coreProperties>
</file>