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44676" yWindow="6120" windowWidth="19200" windowHeight="11712" tabRatio="500" activeTab="1"/>
  </bookViews>
  <sheets>
    <sheet name="Sheet1" sheetId="1" r:id="rId1"/>
    <sheet name="Sheet2" sheetId="2" r:id="rId2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" i="1"/>
  <c r="O4"/>
  <c r="O6"/>
  <c r="O8"/>
  <c r="O10"/>
  <c r="O12"/>
  <c r="O14"/>
  <c r="O16"/>
  <c r="O18"/>
  <c r="O20"/>
  <c r="O22"/>
  <c r="O24"/>
  <c r="O26"/>
  <c r="O28"/>
  <c r="O30"/>
  <c r="O32"/>
  <c r="O34"/>
  <c r="O36"/>
  <c r="O37"/>
  <c r="L14"/>
  <c r="L16"/>
  <c r="L18"/>
  <c r="L20"/>
  <c r="L22"/>
  <c r="L24"/>
  <c r="L29"/>
  <c r="I2"/>
  <c r="I4"/>
  <c r="I6"/>
  <c r="I8"/>
  <c r="I10"/>
  <c r="I12"/>
  <c r="I14"/>
  <c r="I16"/>
  <c r="I21"/>
  <c r="G2"/>
  <c r="G4"/>
  <c r="G6"/>
  <c r="G8"/>
  <c r="G10"/>
  <c r="G12"/>
  <c r="G14"/>
  <c r="G16"/>
  <c r="G18"/>
  <c r="G20"/>
  <c r="G21"/>
  <c r="E2"/>
  <c r="E4"/>
  <c r="E6"/>
  <c r="E8"/>
  <c r="E10"/>
  <c r="E12"/>
  <c r="E14"/>
  <c r="E16"/>
  <c r="E18"/>
  <c r="E20"/>
  <c r="E21"/>
  <c r="B2"/>
  <c r="B4"/>
  <c r="B6"/>
  <c r="B8"/>
  <c r="B10"/>
  <c r="B12"/>
  <c r="B14"/>
  <c r="B16"/>
  <c r="B18"/>
  <c r="B20"/>
  <c r="B21"/>
  <c r="K12"/>
  <c r="K10"/>
  <c r="K8"/>
  <c r="K6"/>
  <c r="K4"/>
  <c r="K2"/>
</calcChain>
</file>

<file path=xl/sharedStrings.xml><?xml version="1.0" encoding="utf-8"?>
<sst xmlns="http://schemas.openxmlformats.org/spreadsheetml/2006/main" count="154" uniqueCount="94">
  <si>
    <t>CEBP0-1.bam</t>
  </si>
  <si>
    <t>CEBP0-2.bam</t>
  </si>
  <si>
    <t>CEBP12-1.bam</t>
  </si>
  <si>
    <t>CEBP12-2.bam</t>
  </si>
  <si>
    <t>CEBP168-1.bam</t>
  </si>
  <si>
    <t>CEBP168-2.bam</t>
  </si>
  <si>
    <t>CEBP24-1.bam</t>
  </si>
  <si>
    <t>CEBP24-2.bam</t>
  </si>
  <si>
    <t>CEBP96-1.bam</t>
  </si>
  <si>
    <t>CEBP96-2.bam</t>
  </si>
  <si>
    <t>K4me10_1.bam</t>
  </si>
  <si>
    <t>K4me10_2.bam</t>
  </si>
  <si>
    <t>K4me11_1.bam</t>
  </si>
  <si>
    <t>K4me1-12-1.bam</t>
  </si>
  <si>
    <t>K4me1-12-2.bam</t>
  </si>
  <si>
    <t>K4me11_2.bam</t>
  </si>
  <si>
    <t>K4me14_1.bam</t>
  </si>
  <si>
    <t>K4me14_2.bam</t>
  </si>
  <si>
    <t>K4me17_1.bam</t>
  </si>
  <si>
    <t>K4me17_2.bam</t>
  </si>
  <si>
    <t>AK0_1.bam</t>
  </si>
  <si>
    <t>AK0_2.bam</t>
  </si>
  <si>
    <t>AK12_1.bam</t>
  </si>
  <si>
    <t>AK12_2.bam</t>
  </si>
  <si>
    <t>AK168_1.bam</t>
  </si>
  <si>
    <t>AK168_2.bam</t>
  </si>
  <si>
    <t>AK24_1.bam</t>
  </si>
  <si>
    <t>AK24_2.bam</t>
  </si>
  <si>
    <t>AK96_1.bam</t>
  </si>
  <si>
    <t>AK96_2.bam</t>
  </si>
  <si>
    <t>Brd0-1.bam</t>
  </si>
  <si>
    <t>Brd0-2.bam</t>
  </si>
  <si>
    <t>Brd12-1.bam</t>
  </si>
  <si>
    <t>Brd12-2.bam</t>
  </si>
  <si>
    <t>Brd24-1.bam</t>
  </si>
  <si>
    <t>Brd24-2.bam</t>
  </si>
  <si>
    <t>Brd96-1.bam</t>
  </si>
  <si>
    <t>Brd96-2.bam</t>
  </si>
  <si>
    <t>0-1-L.bam</t>
  </si>
  <si>
    <t>0-2-L.bam</t>
  </si>
  <si>
    <t>12-1-L.bam</t>
  </si>
  <si>
    <t>12-2-L.bam</t>
  </si>
  <si>
    <t>24-1-L.bam</t>
  </si>
  <si>
    <t>24-2-L.bam</t>
  </si>
  <si>
    <t>30-1_L.bam</t>
  </si>
  <si>
    <t>30-2_L.bam</t>
  </si>
  <si>
    <t>36-1_L.bam</t>
  </si>
  <si>
    <t>36-2_L.bam</t>
  </si>
  <si>
    <t>72-1_L.bam</t>
  </si>
  <si>
    <t>72-2_L.bam</t>
  </si>
  <si>
    <t>96-1-L.bam</t>
  </si>
  <si>
    <t>96-2-L.bam</t>
  </si>
  <si>
    <t>0-1-T.bam</t>
  </si>
  <si>
    <t>0-2-T.bam</t>
  </si>
  <si>
    <t>12-1-T.bam</t>
  </si>
  <si>
    <t>12-2-T.bam</t>
  </si>
  <si>
    <t>168-2-T.bam</t>
  </si>
  <si>
    <t>168-3-T.bam</t>
  </si>
  <si>
    <t>24-1-T.bam</t>
  </si>
  <si>
    <t>24-2-T.bam</t>
  </si>
  <si>
    <t>30-1-T.bam</t>
  </si>
  <si>
    <t>30-2-T.bam</t>
  </si>
  <si>
    <t>36-1-T.bam</t>
  </si>
  <si>
    <t>36-2-T.bam</t>
  </si>
  <si>
    <t>48-1-T.bam</t>
  </si>
  <si>
    <t>48-2-T.bam</t>
  </si>
  <si>
    <t>72-1-T.bam</t>
  </si>
  <si>
    <t>72-2-T.bam</t>
  </si>
  <si>
    <t>96-1-T.bam</t>
  </si>
  <si>
    <t>96-2-T.bam</t>
  </si>
  <si>
    <r>
      <t>C/EBP</t>
    </r>
    <r>
      <rPr>
        <sz val="12"/>
        <color theme="1"/>
        <rFont val="Symbol"/>
        <family val="1"/>
        <charset val="2"/>
      </rPr>
      <t>a</t>
    </r>
    <phoneticPr fontId="3" type="noConversion"/>
  </si>
  <si>
    <t>rep1</t>
    <phoneticPr fontId="3" type="noConversion"/>
  </si>
  <si>
    <t>rep2</t>
    <phoneticPr fontId="3" type="noConversion"/>
  </si>
  <si>
    <t>H3K4me1</t>
    <phoneticPr fontId="3" type="noConversion"/>
  </si>
  <si>
    <t>BRD4</t>
    <phoneticPr fontId="3" type="noConversion"/>
  </si>
  <si>
    <t>-</t>
    <phoneticPr fontId="3" type="noConversion"/>
  </si>
  <si>
    <t>RNA-seq</t>
    <phoneticPr fontId="3" type="noConversion"/>
  </si>
  <si>
    <t>TT-seq</t>
    <phoneticPr fontId="3" type="noConversion"/>
  </si>
  <si>
    <t>ATAC-seq</t>
    <phoneticPr fontId="3" type="noConversion"/>
  </si>
  <si>
    <t>C/EBPa</t>
    <phoneticPr fontId="3" type="noConversion"/>
  </si>
  <si>
    <t>H3K4me1</t>
  </si>
  <si>
    <t>BRD4</t>
  </si>
  <si>
    <t>Read Numer</t>
    <phoneticPr fontId="3" type="noConversion"/>
  </si>
  <si>
    <t>Peak Numbers</t>
    <phoneticPr fontId="3" type="noConversion"/>
  </si>
  <si>
    <t>FRiP</t>
    <phoneticPr fontId="3" type="noConversion"/>
  </si>
  <si>
    <t>0-1</t>
    <phoneticPr fontId="3" type="noConversion"/>
  </si>
  <si>
    <t>0-2</t>
    <phoneticPr fontId="3" type="noConversion"/>
  </si>
  <si>
    <t>12-1</t>
    <phoneticPr fontId="3" type="noConversion"/>
  </si>
  <si>
    <t>12-2</t>
    <phoneticPr fontId="3" type="noConversion"/>
  </si>
  <si>
    <t>24-1</t>
    <phoneticPr fontId="3" type="noConversion"/>
  </si>
  <si>
    <t>24-2</t>
    <phoneticPr fontId="3" type="noConversion"/>
  </si>
  <si>
    <t>96-1</t>
    <phoneticPr fontId="3" type="noConversion"/>
  </si>
  <si>
    <t>96-2</t>
    <phoneticPr fontId="3" type="noConversion"/>
  </si>
  <si>
    <t>Spearman's Rho between replicates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</si>
</sst>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E+00"/>
  </numFmts>
  <fonts count="6">
    <font>
      <sz val="12"/>
      <color theme="1"/>
      <name val="맑은 고딕"/>
      <family val="2"/>
      <scheme val="minor"/>
    </font>
    <font>
      <u/>
      <sz val="12"/>
      <color theme="10"/>
      <name val="맑은 고딕"/>
      <family val="2"/>
      <scheme val="minor"/>
    </font>
    <font>
      <u/>
      <sz val="12"/>
      <color theme="1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Symbol"/>
      <family val="1"/>
      <charset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/>
    <xf numFmtId="0" fontId="0" fillId="0" borderId="0" xfId="0" applyNumberFormat="1"/>
    <xf numFmtId="0" fontId="5" fillId="0" borderId="1" xfId="0" applyFont="1" applyBorder="1" applyAlignment="1">
      <alignment horizontal="center" vertical="center"/>
    </xf>
  </cellXfs>
  <cellStyles count="15">
    <cellStyle name="열어 본 하이퍼링크" xfId="2" builtinId="9" hidden="1"/>
    <cellStyle name="열어 본 하이퍼링크" xfId="4" builtinId="9" hidden="1"/>
    <cellStyle name="열어 본 하이퍼링크" xfId="6" builtinId="9" hidden="1"/>
    <cellStyle name="열어 본 하이퍼링크" xfId="8" builtinId="9" hidden="1"/>
    <cellStyle name="열어 본 하이퍼링크" xfId="10" builtinId="9" hidden="1"/>
    <cellStyle name="열어 본 하이퍼링크" xfId="12" builtinId="9" hidden="1"/>
    <cellStyle name="열어 본 하이퍼링크" xfId="14" builtinId="9" hidden="1"/>
    <cellStyle name="표준" xfId="0" builtinId="0"/>
    <cellStyle name="하이퍼링크" xfId="1" builtinId="8" hidden="1"/>
    <cellStyle name="하이퍼링크" xfId="3" builtinId="8" hidden="1"/>
    <cellStyle name="하이퍼링크" xfId="5" builtinId="8" hidden="1"/>
    <cellStyle name="하이퍼링크" xfId="7" builtinId="8" hidden="1"/>
    <cellStyle name="하이퍼링크" xfId="9" builtinId="8" hidden="1"/>
    <cellStyle name="하이퍼링크" xfId="11" builtinId="8" hidden="1"/>
    <cellStyle name="하이퍼링크" xfId="13" builtinId="8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zoomScale="40" zoomScaleNormal="40" workbookViewId="0">
      <selection activeCell="O2" sqref="O2:O36"/>
    </sheetView>
  </sheetViews>
  <sheetFormatPr defaultColWidth="10.90625" defaultRowHeight="19.2"/>
  <sheetData>
    <row r="1" spans="1:15">
      <c r="A1" t="s">
        <v>0</v>
      </c>
      <c r="D1" t="s">
        <v>10</v>
      </c>
      <c r="F1" t="s">
        <v>20</v>
      </c>
      <c r="H1" t="s">
        <v>30</v>
      </c>
      <c r="J1" t="s">
        <v>38</v>
      </c>
      <c r="N1" t="s">
        <v>52</v>
      </c>
    </row>
    <row r="2" spans="1:15">
      <c r="A2">
        <v>47069290</v>
      </c>
      <c r="B2">
        <f>A2/2</f>
        <v>23534645</v>
      </c>
      <c r="D2">
        <v>176785036</v>
      </c>
      <c r="E2">
        <f>D2/2</f>
        <v>88392518</v>
      </c>
      <c r="F2">
        <v>32209404</v>
      </c>
      <c r="G2">
        <f>F2/2</f>
        <v>16104702</v>
      </c>
      <c r="H2">
        <v>29716058</v>
      </c>
      <c r="I2">
        <f>H2/2</f>
        <v>14858029</v>
      </c>
      <c r="J2">
        <v>45042728</v>
      </c>
      <c r="K2">
        <f>J2/2</f>
        <v>22521364</v>
      </c>
      <c r="L2">
        <v>151362258</v>
      </c>
      <c r="N2">
        <v>13694882</v>
      </c>
      <c r="O2">
        <f>N2/2</f>
        <v>6847441</v>
      </c>
    </row>
    <row r="3" spans="1:15">
      <c r="A3" t="s">
        <v>1</v>
      </c>
      <c r="D3" t="s">
        <v>11</v>
      </c>
      <c r="F3" t="s">
        <v>21</v>
      </c>
      <c r="H3" t="s">
        <v>31</v>
      </c>
      <c r="J3" t="s">
        <v>39</v>
      </c>
      <c r="N3" t="s">
        <v>53</v>
      </c>
    </row>
    <row r="4" spans="1:15">
      <c r="A4">
        <v>45050032</v>
      </c>
      <c r="B4">
        <f t="shared" ref="B4:B20" si="0">A4/2</f>
        <v>22525016</v>
      </c>
      <c r="D4">
        <v>150574964</v>
      </c>
      <c r="E4">
        <f t="shared" ref="E4:E20" si="1">D4/2</f>
        <v>75287482</v>
      </c>
      <c r="F4">
        <v>29789358</v>
      </c>
      <c r="G4">
        <f t="shared" ref="G4:G20" si="2">F4/2</f>
        <v>14894679</v>
      </c>
      <c r="H4">
        <v>38807880</v>
      </c>
      <c r="I4">
        <f t="shared" ref="I4:I16" si="3">H4/2</f>
        <v>19403940</v>
      </c>
      <c r="J4">
        <v>50867254</v>
      </c>
      <c r="K4">
        <f t="shared" ref="K4:K12" si="4">J4/2</f>
        <v>25433627</v>
      </c>
      <c r="L4">
        <v>198732202</v>
      </c>
      <c r="N4">
        <v>24204724</v>
      </c>
      <c r="O4">
        <f t="shared" ref="O4:O12" si="5">N4/2</f>
        <v>12102362</v>
      </c>
    </row>
    <row r="5" spans="1:15">
      <c r="A5" t="s">
        <v>2</v>
      </c>
      <c r="D5" t="s">
        <v>12</v>
      </c>
      <c r="F5" t="s">
        <v>22</v>
      </c>
      <c r="H5" t="s">
        <v>32</v>
      </c>
      <c r="J5" t="s">
        <v>40</v>
      </c>
      <c r="N5" t="s">
        <v>54</v>
      </c>
    </row>
    <row r="6" spans="1:15">
      <c r="A6">
        <v>56771620</v>
      </c>
      <c r="B6">
        <f t="shared" si="0"/>
        <v>28385810</v>
      </c>
      <c r="D6">
        <v>183718442</v>
      </c>
      <c r="E6">
        <f t="shared" si="1"/>
        <v>91859221</v>
      </c>
      <c r="F6">
        <v>44121786</v>
      </c>
      <c r="G6">
        <f t="shared" si="2"/>
        <v>22060893</v>
      </c>
      <c r="H6">
        <v>43472166</v>
      </c>
      <c r="I6">
        <f t="shared" si="3"/>
        <v>21736083</v>
      </c>
      <c r="J6">
        <v>57446220</v>
      </c>
      <c r="K6">
        <f t="shared" si="4"/>
        <v>28723110</v>
      </c>
      <c r="L6">
        <v>179610228</v>
      </c>
      <c r="N6">
        <v>18319184</v>
      </c>
      <c r="O6">
        <f t="shared" si="5"/>
        <v>9159592</v>
      </c>
    </row>
    <row r="7" spans="1:15">
      <c r="A7" t="s">
        <v>3</v>
      </c>
      <c r="D7" t="s">
        <v>13</v>
      </c>
      <c r="F7" t="s">
        <v>23</v>
      </c>
      <c r="H7" t="s">
        <v>33</v>
      </c>
      <c r="J7" t="s">
        <v>41</v>
      </c>
      <c r="N7" t="s">
        <v>55</v>
      </c>
    </row>
    <row r="8" spans="1:15">
      <c r="A8">
        <v>243587516</v>
      </c>
      <c r="B8">
        <f t="shared" si="0"/>
        <v>121793758</v>
      </c>
      <c r="D8">
        <v>60932786</v>
      </c>
      <c r="E8">
        <f t="shared" si="1"/>
        <v>30466393</v>
      </c>
      <c r="F8">
        <v>59646776</v>
      </c>
      <c r="G8">
        <f t="shared" si="2"/>
        <v>29823388</v>
      </c>
      <c r="H8">
        <v>48655960</v>
      </c>
      <c r="I8">
        <f t="shared" si="3"/>
        <v>24327980</v>
      </c>
      <c r="J8">
        <v>68906796</v>
      </c>
      <c r="K8">
        <f t="shared" si="4"/>
        <v>34453398</v>
      </c>
      <c r="L8">
        <v>175999577</v>
      </c>
      <c r="N8">
        <v>20399974</v>
      </c>
      <c r="O8">
        <f t="shared" si="5"/>
        <v>10199987</v>
      </c>
    </row>
    <row r="9" spans="1:15">
      <c r="A9" t="s">
        <v>4</v>
      </c>
      <c r="D9" t="s">
        <v>14</v>
      </c>
      <c r="F9" t="s">
        <v>24</v>
      </c>
      <c r="H9" t="s">
        <v>34</v>
      </c>
      <c r="J9" t="s">
        <v>42</v>
      </c>
      <c r="N9" t="s">
        <v>56</v>
      </c>
    </row>
    <row r="10" spans="1:15">
      <c r="A10">
        <v>42829822</v>
      </c>
      <c r="B10">
        <f t="shared" si="0"/>
        <v>21414911</v>
      </c>
      <c r="D10">
        <v>65686082</v>
      </c>
      <c r="E10">
        <f t="shared" si="1"/>
        <v>32843041</v>
      </c>
      <c r="F10">
        <v>72126326</v>
      </c>
      <c r="G10">
        <f t="shared" si="2"/>
        <v>36063163</v>
      </c>
      <c r="H10">
        <v>43561568</v>
      </c>
      <c r="I10">
        <f t="shared" si="3"/>
        <v>21780784</v>
      </c>
      <c r="J10">
        <v>45440902</v>
      </c>
      <c r="K10">
        <f t="shared" si="4"/>
        <v>22720451</v>
      </c>
      <c r="L10">
        <v>174501498</v>
      </c>
      <c r="N10">
        <v>6887412</v>
      </c>
      <c r="O10">
        <f t="shared" si="5"/>
        <v>3443706</v>
      </c>
    </row>
    <row r="11" spans="1:15">
      <c r="A11" t="s">
        <v>5</v>
      </c>
      <c r="D11" t="s">
        <v>15</v>
      </c>
      <c r="F11" t="s">
        <v>25</v>
      </c>
      <c r="H11" t="s">
        <v>35</v>
      </c>
      <c r="J11" t="s">
        <v>43</v>
      </c>
      <c r="N11" t="s">
        <v>57</v>
      </c>
    </row>
    <row r="12" spans="1:15">
      <c r="A12">
        <v>38336308</v>
      </c>
      <c r="B12">
        <f t="shared" si="0"/>
        <v>19168154</v>
      </c>
      <c r="D12">
        <v>219840552</v>
      </c>
      <c r="E12">
        <f t="shared" si="1"/>
        <v>109920276</v>
      </c>
      <c r="F12">
        <v>72551846</v>
      </c>
      <c r="G12">
        <f t="shared" si="2"/>
        <v>36275923</v>
      </c>
      <c r="H12">
        <v>24031286</v>
      </c>
      <c r="I12">
        <f t="shared" si="3"/>
        <v>12015643</v>
      </c>
      <c r="J12">
        <v>43642800</v>
      </c>
      <c r="K12">
        <f t="shared" si="4"/>
        <v>21821400</v>
      </c>
      <c r="L12">
        <v>171841491</v>
      </c>
      <c r="N12">
        <v>10748346</v>
      </c>
      <c r="O12">
        <f t="shared" si="5"/>
        <v>5374173</v>
      </c>
    </row>
    <row r="13" spans="1:15">
      <c r="A13" t="s">
        <v>6</v>
      </c>
      <c r="D13" t="s">
        <v>16</v>
      </c>
      <c r="F13" t="s">
        <v>26</v>
      </c>
      <c r="H13" t="s">
        <v>36</v>
      </c>
      <c r="J13" t="s">
        <v>44</v>
      </c>
      <c r="N13" t="s">
        <v>58</v>
      </c>
    </row>
    <row r="14" spans="1:15">
      <c r="A14">
        <v>47969900</v>
      </c>
      <c r="B14">
        <f t="shared" si="0"/>
        <v>23984950</v>
      </c>
      <c r="D14">
        <v>127492480</v>
      </c>
      <c r="E14">
        <f t="shared" si="1"/>
        <v>63746240</v>
      </c>
      <c r="F14">
        <v>60366618</v>
      </c>
      <c r="G14">
        <f t="shared" si="2"/>
        <v>30183309</v>
      </c>
      <c r="H14">
        <v>17989824</v>
      </c>
      <c r="I14">
        <f t="shared" si="3"/>
        <v>8994912</v>
      </c>
      <c r="J14">
        <v>272071176</v>
      </c>
      <c r="L14">
        <f>J14/2</f>
        <v>136035588</v>
      </c>
      <c r="N14">
        <v>31648674</v>
      </c>
      <c r="O14">
        <f>N14/2</f>
        <v>15824337</v>
      </c>
    </row>
    <row r="15" spans="1:15">
      <c r="A15" t="s">
        <v>7</v>
      </c>
      <c r="D15" t="s">
        <v>17</v>
      </c>
      <c r="F15" t="s">
        <v>27</v>
      </c>
      <c r="H15" t="s">
        <v>37</v>
      </c>
      <c r="J15" t="s">
        <v>45</v>
      </c>
      <c r="N15" t="s">
        <v>59</v>
      </c>
    </row>
    <row r="16" spans="1:15">
      <c r="A16">
        <v>51108784</v>
      </c>
      <c r="B16">
        <f t="shared" si="0"/>
        <v>25554392</v>
      </c>
      <c r="D16">
        <v>107794194</v>
      </c>
      <c r="E16">
        <f t="shared" si="1"/>
        <v>53897097</v>
      </c>
      <c r="F16">
        <v>47678996</v>
      </c>
      <c r="G16">
        <f t="shared" si="2"/>
        <v>23839498</v>
      </c>
      <c r="H16">
        <v>38104472</v>
      </c>
      <c r="I16">
        <f t="shared" si="3"/>
        <v>19052236</v>
      </c>
      <c r="J16">
        <v>279305654</v>
      </c>
      <c r="L16">
        <f>J16/2</f>
        <v>139652827</v>
      </c>
      <c r="N16">
        <v>26592624</v>
      </c>
      <c r="O16">
        <f t="shared" ref="O16:O24" si="6">N16/2</f>
        <v>13296312</v>
      </c>
    </row>
    <row r="17" spans="1:15">
      <c r="A17" t="s">
        <v>8</v>
      </c>
      <c r="D17" t="s">
        <v>18</v>
      </c>
      <c r="F17" t="s">
        <v>28</v>
      </c>
      <c r="J17" t="s">
        <v>46</v>
      </c>
      <c r="N17" t="s">
        <v>60</v>
      </c>
    </row>
    <row r="18" spans="1:15">
      <c r="A18">
        <v>41174964</v>
      </c>
      <c r="B18">
        <f t="shared" si="0"/>
        <v>20587482</v>
      </c>
      <c r="D18">
        <v>84594810</v>
      </c>
      <c r="E18">
        <f t="shared" si="1"/>
        <v>42297405</v>
      </c>
      <c r="F18">
        <v>68057998</v>
      </c>
      <c r="G18">
        <f t="shared" si="2"/>
        <v>34028999</v>
      </c>
      <c r="J18">
        <v>293173302</v>
      </c>
      <c r="L18">
        <f>J18/2</f>
        <v>146586651</v>
      </c>
      <c r="N18">
        <v>31111838</v>
      </c>
      <c r="O18">
        <f t="shared" si="6"/>
        <v>15555919</v>
      </c>
    </row>
    <row r="19" spans="1:15">
      <c r="A19" t="s">
        <v>9</v>
      </c>
      <c r="D19" t="s">
        <v>19</v>
      </c>
      <c r="F19" t="s">
        <v>29</v>
      </c>
      <c r="J19" t="s">
        <v>47</v>
      </c>
      <c r="N19" t="s">
        <v>61</v>
      </c>
    </row>
    <row r="20" spans="1:15">
      <c r="A20">
        <v>51217900</v>
      </c>
      <c r="B20">
        <f t="shared" si="0"/>
        <v>25608950</v>
      </c>
      <c r="D20">
        <v>36173796</v>
      </c>
      <c r="E20">
        <f t="shared" si="1"/>
        <v>18086898</v>
      </c>
      <c r="F20">
        <v>59881044</v>
      </c>
      <c r="G20">
        <f t="shared" si="2"/>
        <v>29940522</v>
      </c>
      <c r="J20">
        <v>292726136</v>
      </c>
      <c r="L20">
        <f>J20/2</f>
        <v>146363068</v>
      </c>
      <c r="N20">
        <v>15771994</v>
      </c>
      <c r="O20">
        <f t="shared" si="6"/>
        <v>7885997</v>
      </c>
    </row>
    <row r="21" spans="1:15">
      <c r="B21">
        <f>AVERAGE(B2,B4,B6,B8,B10,B12,B14,B16,B18,B20)</f>
        <v>33255806.800000001</v>
      </c>
      <c r="E21">
        <f>AVERAGE(E2,E4,E6,E8,E10,E12,E14,E16,E18,E20)</f>
        <v>60679657.100000001</v>
      </c>
      <c r="G21">
        <f>AVERAGE(G2,G4,G6,G8,G10,G12,G14,G16,G18,G20)</f>
        <v>27321507.600000001</v>
      </c>
      <c r="I21">
        <f>AVERAGE(I2,I4,I6,I8,I10,I12,I14,I16)</f>
        <v>17771200.875</v>
      </c>
      <c r="J21" t="s">
        <v>48</v>
      </c>
      <c r="N21" t="s">
        <v>62</v>
      </c>
    </row>
    <row r="22" spans="1:15">
      <c r="J22">
        <v>292191398</v>
      </c>
      <c r="L22">
        <f>J22/2</f>
        <v>146095699</v>
      </c>
      <c r="N22">
        <v>26686316</v>
      </c>
      <c r="O22">
        <f t="shared" si="6"/>
        <v>13343158</v>
      </c>
    </row>
    <row r="23" spans="1:15">
      <c r="J23" t="s">
        <v>49</v>
      </c>
      <c r="N23" t="s">
        <v>63</v>
      </c>
    </row>
    <row r="24" spans="1:15">
      <c r="J24">
        <v>282264080</v>
      </c>
      <c r="L24">
        <f>J24/2</f>
        <v>141132040</v>
      </c>
      <c r="N24">
        <v>31685706</v>
      </c>
      <c r="O24">
        <f t="shared" si="6"/>
        <v>15842853</v>
      </c>
    </row>
    <row r="25" spans="1:15">
      <c r="J25" t="s">
        <v>50</v>
      </c>
      <c r="N25" t="s">
        <v>64</v>
      </c>
    </row>
    <row r="26" spans="1:15">
      <c r="J26">
        <v>48066922</v>
      </c>
      <c r="L26">
        <v>179386079</v>
      </c>
      <c r="N26">
        <v>16573660</v>
      </c>
      <c r="O26">
        <f>N26/2</f>
        <v>8286830</v>
      </c>
    </row>
    <row r="27" spans="1:15">
      <c r="J27" t="s">
        <v>51</v>
      </c>
      <c r="N27" t="s">
        <v>65</v>
      </c>
    </row>
    <row r="28" spans="1:15">
      <c r="J28">
        <v>47852954</v>
      </c>
      <c r="L28">
        <v>146575180</v>
      </c>
      <c r="N28">
        <v>25501812</v>
      </c>
      <c r="O28">
        <f t="shared" ref="O28:O36" si="7">N28/2</f>
        <v>12750906</v>
      </c>
    </row>
    <row r="29" spans="1:15">
      <c r="L29">
        <f>AVERAGE(L2:L28)</f>
        <v>159562456.14285713</v>
      </c>
      <c r="N29" t="s">
        <v>66</v>
      </c>
    </row>
    <row r="30" spans="1:15">
      <c r="N30">
        <v>34655980</v>
      </c>
      <c r="O30">
        <f t="shared" si="7"/>
        <v>17327990</v>
      </c>
    </row>
    <row r="31" spans="1:15">
      <c r="N31" t="s">
        <v>67</v>
      </c>
    </row>
    <row r="32" spans="1:15">
      <c r="N32">
        <v>31128806</v>
      </c>
      <c r="O32">
        <f t="shared" si="7"/>
        <v>15564403</v>
      </c>
    </row>
    <row r="33" spans="14:15">
      <c r="N33" t="s">
        <v>68</v>
      </c>
    </row>
    <row r="34" spans="14:15">
      <c r="N34">
        <v>13959950</v>
      </c>
      <c r="O34">
        <f t="shared" si="7"/>
        <v>6979975</v>
      </c>
    </row>
    <row r="35" spans="14:15">
      <c r="N35" t="s">
        <v>69</v>
      </c>
    </row>
    <row r="36" spans="14:15">
      <c r="N36">
        <v>19461070</v>
      </c>
      <c r="O36">
        <f t="shared" si="7"/>
        <v>9730535</v>
      </c>
    </row>
    <row r="37" spans="14:15">
      <c r="O37">
        <f>AVERAGE(O2:O36)</f>
        <v>11084248.666666666</v>
      </c>
    </row>
  </sheetData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68" zoomScaleNormal="68" workbookViewId="0">
      <selection activeCell="B19" sqref="B19"/>
    </sheetView>
  </sheetViews>
  <sheetFormatPr defaultRowHeight="19.2"/>
  <cols>
    <col min="1" max="1" width="10.90625" customWidth="1"/>
    <col min="2" max="2" width="10.08984375" bestFit="1" customWidth="1"/>
    <col min="3" max="3" width="9.08984375" bestFit="1" customWidth="1"/>
    <col min="5" max="8" width="10.453125" bestFit="1" customWidth="1"/>
    <col min="9" max="9" width="9.08984375" bestFit="1" customWidth="1"/>
  </cols>
  <sheetData>
    <row r="1" spans="1:14">
      <c r="A1" s="1" t="s">
        <v>82</v>
      </c>
      <c r="B1" s="1"/>
      <c r="C1" s="1">
        <v>0</v>
      </c>
      <c r="D1" s="1">
        <v>12</v>
      </c>
      <c r="E1" s="1">
        <v>24</v>
      </c>
      <c r="F1" s="1">
        <v>30</v>
      </c>
      <c r="G1" s="1">
        <v>36</v>
      </c>
      <c r="H1" s="1">
        <v>48</v>
      </c>
      <c r="I1" s="1">
        <v>72</v>
      </c>
      <c r="J1" s="1">
        <v>96</v>
      </c>
      <c r="K1" s="1">
        <v>168</v>
      </c>
    </row>
    <row r="2" spans="1:14">
      <c r="A2" s="7" t="s">
        <v>76</v>
      </c>
      <c r="B2" s="1" t="s">
        <v>71</v>
      </c>
      <c r="C2" s="3">
        <v>6847441</v>
      </c>
      <c r="D2" s="3">
        <v>9159592</v>
      </c>
      <c r="E2" s="3">
        <v>15824337</v>
      </c>
      <c r="F2" s="3">
        <v>15555919</v>
      </c>
      <c r="G2" s="3">
        <v>13343158</v>
      </c>
      <c r="H2" s="3">
        <v>8286830</v>
      </c>
      <c r="I2" s="3">
        <v>17327990</v>
      </c>
      <c r="J2" s="3">
        <v>6979975</v>
      </c>
      <c r="K2" s="3">
        <v>3443706</v>
      </c>
      <c r="L2" s="4"/>
      <c r="M2" s="4"/>
      <c r="N2" s="4"/>
    </row>
    <row r="3" spans="1:14">
      <c r="A3" s="7"/>
      <c r="B3" s="1" t="s">
        <v>72</v>
      </c>
      <c r="C3" s="3">
        <v>12102362</v>
      </c>
      <c r="D3" s="3">
        <v>10199987</v>
      </c>
      <c r="E3" s="3">
        <v>13296312</v>
      </c>
      <c r="F3" s="3">
        <v>7885997</v>
      </c>
      <c r="G3" s="3">
        <v>15842853</v>
      </c>
      <c r="H3" s="3">
        <v>12750906</v>
      </c>
      <c r="I3" s="3">
        <v>15564403</v>
      </c>
      <c r="J3" s="3">
        <v>9730535</v>
      </c>
      <c r="K3" s="3">
        <v>5374173</v>
      </c>
      <c r="L3" s="4"/>
      <c r="M3" s="4"/>
    </row>
    <row r="4" spans="1:14">
      <c r="A4" s="7" t="s">
        <v>77</v>
      </c>
      <c r="B4" s="1" t="s">
        <v>71</v>
      </c>
      <c r="C4" s="3">
        <v>151362258</v>
      </c>
      <c r="D4" s="3">
        <v>179610228</v>
      </c>
      <c r="E4" s="3">
        <v>174501498</v>
      </c>
      <c r="F4" s="3">
        <v>136035588</v>
      </c>
      <c r="G4" s="3">
        <v>146586651</v>
      </c>
      <c r="H4" s="3" t="s">
        <v>75</v>
      </c>
      <c r="I4" s="3">
        <v>146095699</v>
      </c>
      <c r="J4" s="3">
        <v>179386079</v>
      </c>
      <c r="K4" s="3" t="s">
        <v>75</v>
      </c>
      <c r="L4" s="4"/>
      <c r="M4" s="4"/>
      <c r="N4" s="4"/>
    </row>
    <row r="5" spans="1:14">
      <c r="A5" s="7"/>
      <c r="B5" s="1" t="s">
        <v>72</v>
      </c>
      <c r="C5" s="3">
        <v>198732202</v>
      </c>
      <c r="D5" s="3">
        <v>175999577</v>
      </c>
      <c r="E5" s="3">
        <v>171841491</v>
      </c>
      <c r="F5" s="3">
        <v>139652827</v>
      </c>
      <c r="G5" s="3">
        <v>146363068</v>
      </c>
      <c r="H5" s="3" t="s">
        <v>75</v>
      </c>
      <c r="I5" s="3">
        <v>141132040</v>
      </c>
      <c r="J5" s="3">
        <v>146575180</v>
      </c>
      <c r="K5" s="3" t="s">
        <v>75</v>
      </c>
      <c r="L5" s="4"/>
      <c r="M5" s="4"/>
    </row>
    <row r="6" spans="1:14">
      <c r="A6" s="7" t="s">
        <v>78</v>
      </c>
      <c r="B6" s="1" t="s">
        <v>71</v>
      </c>
      <c r="C6" s="3">
        <v>16104702</v>
      </c>
      <c r="D6" s="3">
        <v>22060893</v>
      </c>
      <c r="E6" s="3">
        <v>30183309</v>
      </c>
      <c r="F6" s="3" t="s">
        <v>75</v>
      </c>
      <c r="G6" s="3" t="s">
        <v>75</v>
      </c>
      <c r="H6" s="3" t="s">
        <v>75</v>
      </c>
      <c r="I6" s="3" t="s">
        <v>75</v>
      </c>
      <c r="J6" s="3">
        <v>34028999</v>
      </c>
      <c r="K6" s="3" t="s">
        <v>75</v>
      </c>
      <c r="L6" s="4"/>
      <c r="M6" s="4"/>
      <c r="N6" s="4"/>
    </row>
    <row r="7" spans="1:14">
      <c r="A7" s="7"/>
      <c r="B7" s="1" t="s">
        <v>72</v>
      </c>
      <c r="C7" s="3">
        <v>14894679</v>
      </c>
      <c r="D7" s="3">
        <v>29823388</v>
      </c>
      <c r="E7" s="3">
        <v>23839498</v>
      </c>
      <c r="F7" s="3" t="s">
        <v>75</v>
      </c>
      <c r="G7" s="3" t="s">
        <v>75</v>
      </c>
      <c r="H7" s="3" t="s">
        <v>75</v>
      </c>
      <c r="I7" s="3" t="s">
        <v>75</v>
      </c>
      <c r="J7" s="3">
        <v>29940522</v>
      </c>
      <c r="K7" s="3" t="s">
        <v>75</v>
      </c>
      <c r="L7" s="4"/>
      <c r="M7" s="4"/>
    </row>
    <row r="8" spans="1:14">
      <c r="A8" s="7" t="s">
        <v>70</v>
      </c>
      <c r="B8" s="1" t="s">
        <v>71</v>
      </c>
      <c r="C8" s="3">
        <v>23534645</v>
      </c>
      <c r="D8" s="3">
        <v>28385810</v>
      </c>
      <c r="E8" s="3">
        <v>23984950</v>
      </c>
      <c r="F8" s="3" t="s">
        <v>75</v>
      </c>
      <c r="G8" s="3" t="s">
        <v>75</v>
      </c>
      <c r="H8" s="3" t="s">
        <v>75</v>
      </c>
      <c r="I8" s="3" t="s">
        <v>75</v>
      </c>
      <c r="J8" s="3">
        <v>20587482</v>
      </c>
      <c r="K8" s="3" t="s">
        <v>75</v>
      </c>
      <c r="L8" s="4"/>
      <c r="M8" s="4"/>
      <c r="N8" s="4"/>
    </row>
    <row r="9" spans="1:14">
      <c r="A9" s="7"/>
      <c r="B9" s="1" t="s">
        <v>72</v>
      </c>
      <c r="C9" s="3">
        <v>22525016</v>
      </c>
      <c r="D9" s="3">
        <v>121793758</v>
      </c>
      <c r="E9" s="3">
        <v>25554392</v>
      </c>
      <c r="F9" s="3" t="s">
        <v>75</v>
      </c>
      <c r="G9" s="3" t="s">
        <v>75</v>
      </c>
      <c r="H9" s="3" t="s">
        <v>75</v>
      </c>
      <c r="I9" s="3" t="s">
        <v>75</v>
      </c>
      <c r="J9" s="3">
        <v>25608950</v>
      </c>
      <c r="K9" s="3" t="s">
        <v>75</v>
      </c>
      <c r="L9" s="4"/>
      <c r="M9" s="4"/>
    </row>
    <row r="10" spans="1:14">
      <c r="A10" s="7" t="s">
        <v>73</v>
      </c>
      <c r="B10" s="1" t="s">
        <v>71</v>
      </c>
      <c r="C10" s="3">
        <v>88392518</v>
      </c>
      <c r="D10" s="3">
        <v>30466393</v>
      </c>
      <c r="E10" s="3">
        <v>91859221</v>
      </c>
      <c r="F10" s="3" t="s">
        <v>75</v>
      </c>
      <c r="G10" s="3" t="s">
        <v>75</v>
      </c>
      <c r="H10" s="3" t="s">
        <v>75</v>
      </c>
      <c r="I10" s="3" t="s">
        <v>75</v>
      </c>
      <c r="J10" s="3">
        <v>63746240</v>
      </c>
      <c r="K10" s="3" t="s">
        <v>75</v>
      </c>
      <c r="L10" s="4"/>
      <c r="M10" s="4"/>
      <c r="N10" s="4"/>
    </row>
    <row r="11" spans="1:14">
      <c r="A11" s="7"/>
      <c r="B11" s="1" t="s">
        <v>72</v>
      </c>
      <c r="C11" s="3">
        <v>75287482</v>
      </c>
      <c r="D11" s="3">
        <v>32843041</v>
      </c>
      <c r="E11" s="3">
        <v>109920276</v>
      </c>
      <c r="F11" s="3" t="s">
        <v>75</v>
      </c>
      <c r="G11" s="3" t="s">
        <v>75</v>
      </c>
      <c r="H11" s="3" t="s">
        <v>75</v>
      </c>
      <c r="I11" s="3" t="s">
        <v>75</v>
      </c>
      <c r="J11" s="3">
        <v>53897097</v>
      </c>
      <c r="K11" s="3" t="s">
        <v>75</v>
      </c>
      <c r="L11" s="4"/>
      <c r="M11" s="4"/>
    </row>
    <row r="12" spans="1:14">
      <c r="A12" s="7" t="s">
        <v>74</v>
      </c>
      <c r="B12" s="1" t="s">
        <v>71</v>
      </c>
      <c r="C12" s="3">
        <v>14858029</v>
      </c>
      <c r="D12" s="3">
        <v>21736083</v>
      </c>
      <c r="E12" s="3">
        <v>21780784</v>
      </c>
      <c r="F12" s="3" t="s">
        <v>75</v>
      </c>
      <c r="G12" s="3" t="s">
        <v>75</v>
      </c>
      <c r="H12" s="3" t="s">
        <v>75</v>
      </c>
      <c r="I12" s="3" t="s">
        <v>75</v>
      </c>
      <c r="J12" s="3">
        <v>8994912</v>
      </c>
      <c r="K12" s="3" t="s">
        <v>75</v>
      </c>
      <c r="L12" s="4"/>
      <c r="M12" s="4"/>
      <c r="N12" s="4"/>
    </row>
    <row r="13" spans="1:14">
      <c r="A13" s="7"/>
      <c r="B13" s="1" t="s">
        <v>72</v>
      </c>
      <c r="C13" s="3">
        <v>19403940</v>
      </c>
      <c r="D13" s="3">
        <v>24327980</v>
      </c>
      <c r="E13" s="3">
        <v>12015643</v>
      </c>
      <c r="F13" s="3" t="s">
        <v>75</v>
      </c>
      <c r="G13" s="3" t="s">
        <v>75</v>
      </c>
      <c r="H13" s="3" t="s">
        <v>75</v>
      </c>
      <c r="I13" s="3" t="s">
        <v>75</v>
      </c>
      <c r="J13" s="3">
        <v>19052236</v>
      </c>
      <c r="K13" s="3" t="s">
        <v>75</v>
      </c>
      <c r="L13" s="4"/>
      <c r="M13" s="4"/>
    </row>
    <row r="16" spans="1:14">
      <c r="A16" t="s">
        <v>93</v>
      </c>
      <c r="B16" s="2">
        <v>0</v>
      </c>
      <c r="C16" s="2">
        <v>12</v>
      </c>
      <c r="D16" s="2">
        <v>24</v>
      </c>
      <c r="E16" s="2">
        <v>30</v>
      </c>
      <c r="F16" s="2">
        <v>36</v>
      </c>
      <c r="G16" s="2">
        <v>72</v>
      </c>
      <c r="H16" s="2">
        <v>96</v>
      </c>
    </row>
    <row r="17" spans="1:10">
      <c r="A17" t="s">
        <v>76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</row>
    <row r="18" spans="1:10">
      <c r="A18" t="s">
        <v>77</v>
      </c>
      <c r="B18">
        <v>0.99</v>
      </c>
      <c r="C18">
        <v>1</v>
      </c>
      <c r="D18">
        <v>0.99</v>
      </c>
      <c r="E18">
        <v>1</v>
      </c>
      <c r="F18">
        <v>1</v>
      </c>
      <c r="G18">
        <v>0.99</v>
      </c>
      <c r="H18">
        <v>0.99</v>
      </c>
    </row>
    <row r="19" spans="1:10">
      <c r="A19" t="s">
        <v>78</v>
      </c>
      <c r="B19">
        <v>0.8</v>
      </c>
      <c r="C19">
        <v>0.86</v>
      </c>
      <c r="D19">
        <v>0.89</v>
      </c>
      <c r="H19">
        <v>0.9</v>
      </c>
    </row>
    <row r="20" spans="1:10">
      <c r="A20" t="s">
        <v>79</v>
      </c>
      <c r="B20">
        <v>0.94</v>
      </c>
      <c r="C20">
        <v>0.98</v>
      </c>
      <c r="D20">
        <v>0.95</v>
      </c>
      <c r="H20">
        <v>0.94</v>
      </c>
    </row>
    <row r="21" spans="1:10">
      <c r="A21" t="s">
        <v>80</v>
      </c>
      <c r="B21">
        <v>1</v>
      </c>
      <c r="C21">
        <v>0.99</v>
      </c>
      <c r="D21">
        <v>0.99</v>
      </c>
      <c r="H21">
        <v>0.96</v>
      </c>
    </row>
    <row r="22" spans="1:10">
      <c r="A22" t="s">
        <v>81</v>
      </c>
      <c r="B22">
        <v>0.88</v>
      </c>
      <c r="C22">
        <v>0.99</v>
      </c>
      <c r="D22">
        <v>0.72</v>
      </c>
      <c r="H22">
        <v>0.83</v>
      </c>
    </row>
    <row r="25" spans="1:10">
      <c r="A25" t="s">
        <v>84</v>
      </c>
      <c r="B25" s="5" t="s">
        <v>85</v>
      </c>
      <c r="C25" s="5" t="s">
        <v>86</v>
      </c>
      <c r="D25" s="5" t="s">
        <v>87</v>
      </c>
      <c r="E25" s="5" t="s">
        <v>88</v>
      </c>
      <c r="F25" s="5" t="s">
        <v>89</v>
      </c>
      <c r="G25" s="5" t="s">
        <v>90</v>
      </c>
      <c r="H25" s="5" t="s">
        <v>91</v>
      </c>
      <c r="I25" s="5" t="s">
        <v>92</v>
      </c>
      <c r="J25" t="s">
        <v>83</v>
      </c>
    </row>
    <row r="26" spans="1:10">
      <c r="A26" t="s">
        <v>78</v>
      </c>
      <c r="B26">
        <v>0.3354374</v>
      </c>
      <c r="C26">
        <v>0.32735069999999999</v>
      </c>
      <c r="D26">
        <v>0.30173139999999998</v>
      </c>
      <c r="E26">
        <v>0.32882139999999999</v>
      </c>
      <c r="F26">
        <v>0.32244460000000003</v>
      </c>
      <c r="G26">
        <v>0.35229129999999997</v>
      </c>
      <c r="H26">
        <v>0.33039610000000003</v>
      </c>
      <c r="I26">
        <v>0.31442949999999997</v>
      </c>
      <c r="J26">
        <v>288124</v>
      </c>
    </row>
    <row r="27" spans="1:10">
      <c r="A27" t="s">
        <v>79</v>
      </c>
      <c r="B27" s="6">
        <v>5.2967869999999998E-3</v>
      </c>
      <c r="C27">
        <v>5.4146910000000001E-3</v>
      </c>
      <c r="D27">
        <v>1.0189386999999999E-2</v>
      </c>
      <c r="E27">
        <v>9.0897019999999999E-3</v>
      </c>
      <c r="F27">
        <v>1.0684867000000001E-2</v>
      </c>
      <c r="G27">
        <v>8.6557720000000008E-3</v>
      </c>
      <c r="H27">
        <v>6.2647780000000004E-3</v>
      </c>
      <c r="I27">
        <v>6.835659E-3</v>
      </c>
      <c r="J27">
        <v>14561</v>
      </c>
    </row>
    <row r="28" spans="1:10">
      <c r="A28" t="s">
        <v>80</v>
      </c>
      <c r="B28">
        <v>0.11397874195641762</v>
      </c>
      <c r="C28">
        <v>0.13126059920558905</v>
      </c>
      <c r="D28">
        <v>0.31680619363112661</v>
      </c>
      <c r="E28">
        <v>0.27167630427401651</v>
      </c>
      <c r="F28">
        <v>0.1383215953899718</v>
      </c>
      <c r="G28">
        <v>0.1025175737368054</v>
      </c>
      <c r="H28">
        <v>8.0822147314100409E-2</v>
      </c>
      <c r="I28">
        <v>4.2300589955707631E-2</v>
      </c>
      <c r="J28">
        <v>55904</v>
      </c>
    </row>
    <row r="29" spans="1:10">
      <c r="A29" t="s">
        <v>81</v>
      </c>
      <c r="B29">
        <v>0.15787390000000001</v>
      </c>
      <c r="C29">
        <v>9.8997269999999998E-2</v>
      </c>
      <c r="D29">
        <v>5.3021649999999997E-2</v>
      </c>
      <c r="E29">
        <v>5.0366609999999999E-2</v>
      </c>
      <c r="F29">
        <v>6.4154719999999998E-2</v>
      </c>
      <c r="G29">
        <v>0.22777874000000001</v>
      </c>
      <c r="H29">
        <v>0.11296887</v>
      </c>
      <c r="I29">
        <v>5.4889519999999997E-2</v>
      </c>
      <c r="J29">
        <v>98757</v>
      </c>
    </row>
    <row r="34" spans="6:9">
      <c r="F34" s="4"/>
      <c r="G34" s="4"/>
      <c r="H34" s="4"/>
      <c r="I34" s="4"/>
    </row>
  </sheetData>
  <mergeCells count="6">
    <mergeCell ref="A2:A3"/>
    <mergeCell ref="A8:A9"/>
    <mergeCell ref="A10:A11"/>
    <mergeCell ref="A6:A7"/>
    <mergeCell ref="A12:A13"/>
    <mergeCell ref="A4:A5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MPIBPC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 Jinmi</dc:creator>
  <cp:lastModifiedBy>Jinmi Choi</cp:lastModifiedBy>
  <dcterms:created xsi:type="dcterms:W3CDTF">2019-11-14T12:20:40Z</dcterms:created>
  <dcterms:modified xsi:type="dcterms:W3CDTF">2021-02-16T00:57:31Z</dcterms:modified>
</cp:coreProperties>
</file>